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4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225" yWindow="-90" windowWidth="14610" windowHeight="12645" activeTab="6"/>
  </bookViews>
  <sheets>
    <sheet name="F1" sheetId="24" r:id="rId1"/>
    <sheet name="F2" sheetId="4" r:id="rId2"/>
    <sheet name="F3" sheetId="10" r:id="rId3"/>
    <sheet name="F4（此表为空）" sheetId="12" r:id="rId4"/>
    <sheet name="F5（此表为空）" sheetId="30" r:id="rId5"/>
    <sheet name="F6" sheetId="5" r:id="rId6"/>
    <sheet name="F7" sheetId="22" r:id="rId7"/>
    <sheet name="F8" sheetId="25" r:id="rId8"/>
    <sheet name="F9" sheetId="18" r:id="rId9"/>
    <sheet name="F10" sheetId="23" r:id="rId10"/>
    <sheet name="F11（此表为空）" sheetId="32" r:id="rId11"/>
  </sheets>
  <externalReferences>
    <externalReference r:id="rId12"/>
    <externalReference r:id="rId13"/>
    <externalReference r:id="rId14"/>
    <externalReference r:id="rId15"/>
  </externalReferences>
  <definedNames>
    <definedName name="_xlnm._FilterDatabase" localSheetId="9" hidden="1">'F10'!$A$3:$B$58</definedName>
    <definedName name="_xlnm._FilterDatabase" localSheetId="6" hidden="1">'F7'!$A$3:$B$166</definedName>
    <definedName name="_xlnm._FilterDatabase" localSheetId="7" hidden="1">'F8'!#REF!</definedName>
    <definedName name="fw_0" localSheetId="0">[1]审表二!$L$73:$L$154</definedName>
    <definedName name="fw_0">[1]审表二!$L$73:$L$154</definedName>
    <definedName name="fw_04" localSheetId="0">[2]表四!$H$6:$I$57</definedName>
    <definedName name="fw_04" localSheetId="1">[2]表四!$H$6:$I$57</definedName>
    <definedName name="fw_04" localSheetId="2">[2]表四!$H$6:$I$57</definedName>
    <definedName name="fw_04" localSheetId="3">[2]表四!$H$6:$I$57</definedName>
    <definedName name="fw_04" localSheetId="4">[2]表四!$H$6:$I$57</definedName>
    <definedName name="fw_04">[3]表四!$H$6:$I$57</definedName>
    <definedName name="fw_05" localSheetId="0">[2]表五!$G$6:$H$239</definedName>
    <definedName name="fw_05" localSheetId="1">[2]表五!$G$6:$H$239</definedName>
    <definedName name="fw_05" localSheetId="2">[2]表五!$G$6:$H$239</definedName>
    <definedName name="fw_05" localSheetId="3">[2]表五!$G$6:$H$239</definedName>
    <definedName name="fw_05" localSheetId="4">[2]表五!$G$6:$H$239</definedName>
    <definedName name="fw_05">[3]表五!$G$6:$H$239</definedName>
    <definedName name="fw_06" localSheetId="0">[2]表六!$D$6:$E$54</definedName>
    <definedName name="fw_06" localSheetId="1">[2]表六!$D$6:$E$54</definedName>
    <definedName name="fw_06" localSheetId="2">[2]表六!$D$6:$E$54</definedName>
    <definedName name="fw_06" localSheetId="3">[2]表六!$D$6:$E$54</definedName>
    <definedName name="fw_06" localSheetId="4">[2]表六!$D$6:$E$54</definedName>
    <definedName name="fw_06">[3]表六!$D$6:$E$54</definedName>
    <definedName name="fw_97" localSheetId="0">[2]表一!$H$6:$I$1524</definedName>
    <definedName name="fw_97" localSheetId="1">[2]表一!$H$6:$I$1524</definedName>
    <definedName name="fw_97" localSheetId="2">[2]表一!$H$6:$I$1524</definedName>
    <definedName name="fw_97" localSheetId="3">[2]表一!$H$6:$I$1524</definedName>
    <definedName name="fw_97" localSheetId="4">[2]表一!$H$6:$I$1524</definedName>
    <definedName name="fw_97">[3]表一!$H$6:$I$1524</definedName>
    <definedName name="fw_98" localSheetId="0">[2]表二!$D$6:$E$224</definedName>
    <definedName name="fw_98" localSheetId="1">[2]表二!$D$6:$E$224</definedName>
    <definedName name="fw_98" localSheetId="2">[2]表二!$D$6:$E$224</definedName>
    <definedName name="fw_98" localSheetId="3">[2]表二!$D$6:$E$224</definedName>
    <definedName name="fw_98" localSheetId="4">[2]表二!$D$6:$E$224</definedName>
    <definedName name="fw_98">[3]表二!$D$6:$E$224</definedName>
    <definedName name="fw_99" localSheetId="0">[2]表三!$D$6:$E$43</definedName>
    <definedName name="fw_99" localSheetId="1">[2]表三!$D$6:$E$43</definedName>
    <definedName name="fw_99" localSheetId="2">[2]表三!$D$6:$E$43</definedName>
    <definedName name="fw_99" localSheetId="3">[2]表三!$D$6:$E$43</definedName>
    <definedName name="fw_99" localSheetId="4">[2]表三!$D$6:$E$43</definedName>
    <definedName name="fw_99">[3]表三!$D$6:$E$43</definedName>
    <definedName name="_xlnm.Print_Area" localSheetId="1">'F2'!$A$1:$L$37</definedName>
    <definedName name="_xlnm.Print_Area" localSheetId="2">'F3'!$A$1:$L$20</definedName>
    <definedName name="_xlnm.Print_Area" localSheetId="3">'F4（此表为空）'!$A$1:$L$16</definedName>
    <definedName name="_xlnm.Print_Area" hidden="1">#REF!</definedName>
    <definedName name="_xlnm.Print_Titles" localSheetId="9">'F10'!$1:$3</definedName>
    <definedName name="_xlnm.Print_Titles" localSheetId="1">'F2'!$1:$4</definedName>
    <definedName name="_xlnm.Print_Titles" localSheetId="2">'F3'!$1:$4</definedName>
    <definedName name="_xlnm.Print_Titles" localSheetId="3">'F4（此表为空）'!$1:$4</definedName>
    <definedName name="_xlnm.Print_Titles" localSheetId="4">'F5（此表为空）'!$1:$4</definedName>
    <definedName name="_xlnm.Print_Titles" localSheetId="6">'F7'!$1:$3</definedName>
    <definedName name="_xlnm.Print_Titles" localSheetId="7">'F8'!$1:$4</definedName>
    <definedName name="_xlnm.Print_Titles" localSheetId="8">'F9'!$1:$2</definedName>
    <definedName name="_xlnm.Print_Titles" hidden="1">#N/A</definedName>
  </definedNames>
  <calcPr calcId="12451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" i="22"/>
  <c r="B148"/>
  <c r="B108"/>
  <c r="B90"/>
  <c r="B53"/>
  <c r="B47"/>
  <c r="B14"/>
  <c r="W5" i="10"/>
  <c r="X5"/>
  <c r="Y5"/>
  <c r="V5"/>
  <c r="T5" i="4" l="1"/>
  <c r="U5"/>
  <c r="V5"/>
  <c r="S5"/>
  <c r="B23" i="25"/>
  <c r="B24"/>
  <c r="B25"/>
  <c r="B26"/>
  <c r="B27"/>
  <c r="B28"/>
  <c r="B29"/>
  <c r="B30"/>
  <c r="B31"/>
  <c r="B32"/>
  <c r="B33"/>
  <c r="B34"/>
  <c r="B35"/>
  <c r="B36"/>
  <c r="B38"/>
  <c r="B39"/>
  <c r="B40"/>
  <c r="B41"/>
  <c r="B42"/>
  <c r="B43"/>
  <c r="B44"/>
  <c r="B45"/>
  <c r="B46"/>
  <c r="B47"/>
  <c r="B48"/>
  <c r="B49"/>
  <c r="B50"/>
  <c r="C37"/>
  <c r="B37" s="1"/>
  <c r="B36" i="23"/>
  <c r="B155" i="22"/>
  <c r="B51"/>
  <c r="B37"/>
  <c r="B36" s="1"/>
  <c r="B22"/>
  <c r="L19" i="10"/>
  <c r="C15"/>
  <c r="F37" i="4"/>
  <c r="C30"/>
  <c r="D30"/>
  <c r="E30"/>
  <c r="E7" l="1"/>
  <c r="D7"/>
  <c r="B48" i="24"/>
  <c r="C48"/>
  <c r="H26"/>
  <c r="H27"/>
  <c r="B40"/>
  <c r="C8"/>
  <c r="B56" i="25" l="1"/>
  <c r="B52"/>
  <c r="B13"/>
  <c r="B14"/>
  <c r="B15"/>
  <c r="B16"/>
  <c r="B17"/>
  <c r="B18"/>
  <c r="B19"/>
  <c r="B20"/>
  <c r="B21"/>
  <c r="B12"/>
  <c r="B8"/>
  <c r="B9"/>
  <c r="B10"/>
  <c r="B7"/>
  <c r="B45" i="22"/>
  <c r="B165"/>
  <c r="B163"/>
  <c r="B161"/>
  <c r="B157"/>
  <c r="B154" s="1"/>
  <c r="B151"/>
  <c r="B149"/>
  <c r="B145"/>
  <c r="B142"/>
  <c r="B136"/>
  <c r="B133"/>
  <c r="B121"/>
  <c r="B118"/>
  <c r="B116"/>
  <c r="B114"/>
  <c r="B109"/>
  <c r="B106"/>
  <c r="B104"/>
  <c r="B101"/>
  <c r="B98"/>
  <c r="B96"/>
  <c r="B93"/>
  <c r="B91"/>
  <c r="B87"/>
  <c r="B85"/>
  <c r="B83"/>
  <c r="B81"/>
  <c r="B78"/>
  <c r="B75"/>
  <c r="B72"/>
  <c r="B65"/>
  <c r="B61"/>
  <c r="B56"/>
  <c r="B54"/>
  <c r="B48"/>
  <c r="B40"/>
  <c r="B32"/>
  <c r="B30"/>
  <c r="B27"/>
  <c r="B24"/>
  <c r="B18"/>
  <c r="B16"/>
  <c r="B11"/>
  <c r="B6"/>
  <c r="L9" i="10"/>
  <c r="L11"/>
  <c r="F16"/>
  <c r="B39" i="22" l="1"/>
  <c r="B103"/>
  <c r="B5"/>
  <c r="B160"/>
  <c r="B120"/>
  <c r="L7" i="4"/>
  <c r="L9"/>
  <c r="L12"/>
  <c r="L13"/>
  <c r="L14"/>
  <c r="L15"/>
  <c r="L16"/>
  <c r="L17"/>
  <c r="L18"/>
  <c r="L24"/>
  <c r="L26"/>
  <c r="L32"/>
  <c r="L33"/>
  <c r="L35"/>
  <c r="L37"/>
  <c r="F30"/>
  <c r="F32"/>
  <c r="F33"/>
  <c r="F35"/>
  <c r="F13"/>
  <c r="F15"/>
  <c r="F8"/>
  <c r="F9"/>
  <c r="F10"/>
  <c r="F7" l="1"/>
  <c r="C40" i="24"/>
  <c r="D9" i="5" l="1"/>
  <c r="D104" i="18" l="1"/>
  <c r="B31" i="23"/>
  <c r="B12"/>
  <c r="B11" s="1"/>
  <c r="D70" i="18"/>
  <c r="B48"/>
  <c r="B12"/>
  <c r="D107" l="1"/>
  <c r="B4"/>
  <c r="B107" s="1"/>
  <c r="D22" i="25"/>
  <c r="B22" s="1"/>
  <c r="D7" i="5"/>
  <c r="F7"/>
  <c r="B4" i="23"/>
  <c r="D51" i="25"/>
  <c r="C51"/>
  <c r="B51"/>
  <c r="D11"/>
  <c r="C11"/>
  <c r="B11"/>
  <c r="C6"/>
  <c r="B6"/>
  <c r="F9" i="5"/>
  <c r="F8"/>
  <c r="D8"/>
  <c r="C6"/>
  <c r="C4" s="1"/>
  <c r="B6"/>
  <c r="B4" s="1"/>
  <c r="F5"/>
  <c r="D13" i="30"/>
  <c r="D12" s="1"/>
  <c r="D5" s="1"/>
  <c r="C13"/>
  <c r="C12" s="1"/>
  <c r="C5" s="1"/>
  <c r="B13"/>
  <c r="B12" s="1"/>
  <c r="B5" s="1"/>
  <c r="J5"/>
  <c r="I5"/>
  <c r="H5"/>
  <c r="B13" i="12"/>
  <c r="J12"/>
  <c r="J11" s="1"/>
  <c r="J5" s="1"/>
  <c r="I12"/>
  <c r="H12"/>
  <c r="H11" s="1"/>
  <c r="H5" s="1"/>
  <c r="E12"/>
  <c r="E5" s="1"/>
  <c r="D12"/>
  <c r="D5" s="1"/>
  <c r="C12"/>
  <c r="C5" s="1"/>
  <c r="B12"/>
  <c r="B5" s="1"/>
  <c r="K11"/>
  <c r="K5" s="1"/>
  <c r="I11"/>
  <c r="I5" s="1"/>
  <c r="O5"/>
  <c r="P16" i="10"/>
  <c r="P15" s="1"/>
  <c r="O16"/>
  <c r="O15" s="1"/>
  <c r="O5" s="1"/>
  <c r="H16"/>
  <c r="H15" s="1"/>
  <c r="B16"/>
  <c r="K15"/>
  <c r="J15"/>
  <c r="L15" s="1"/>
  <c r="I15"/>
  <c r="E15"/>
  <c r="E5" s="1"/>
  <c r="D15"/>
  <c r="C5"/>
  <c r="P6"/>
  <c r="K6"/>
  <c r="J6"/>
  <c r="L6" s="1"/>
  <c r="I6"/>
  <c r="M6" s="1"/>
  <c r="H6"/>
  <c r="K31" i="4"/>
  <c r="H31"/>
  <c r="J31"/>
  <c r="L31" s="1"/>
  <c r="I31"/>
  <c r="E29"/>
  <c r="B30"/>
  <c r="B29" s="1"/>
  <c r="D29"/>
  <c r="F29" s="1"/>
  <c r="C29"/>
  <c r="E21"/>
  <c r="E6" s="1"/>
  <c r="D21"/>
  <c r="C21"/>
  <c r="B21"/>
  <c r="C7"/>
  <c r="C6" s="1"/>
  <c r="B7"/>
  <c r="K6"/>
  <c r="J6"/>
  <c r="L6" s="1"/>
  <c r="I6"/>
  <c r="H6"/>
  <c r="H46" i="24"/>
  <c r="D46"/>
  <c r="H45"/>
  <c r="D45"/>
  <c r="H44"/>
  <c r="D44"/>
  <c r="H43"/>
  <c r="D43"/>
  <c r="H42"/>
  <c r="D42"/>
  <c r="G41"/>
  <c r="F41"/>
  <c r="D41"/>
  <c r="D40"/>
  <c r="H39"/>
  <c r="C39"/>
  <c r="H38"/>
  <c r="D38"/>
  <c r="H37"/>
  <c r="H36"/>
  <c r="H35"/>
  <c r="H34"/>
  <c r="D34"/>
  <c r="G33"/>
  <c r="F33"/>
  <c r="F32" s="1"/>
  <c r="H31"/>
  <c r="C31"/>
  <c r="B31"/>
  <c r="H30"/>
  <c r="D30"/>
  <c r="H29"/>
  <c r="D29"/>
  <c r="H28"/>
  <c r="D28"/>
  <c r="D27"/>
  <c r="D26"/>
  <c r="H25"/>
  <c r="D25"/>
  <c r="H24"/>
  <c r="D24"/>
  <c r="H23"/>
  <c r="D23"/>
  <c r="C22"/>
  <c r="B22"/>
  <c r="H21"/>
  <c r="D21"/>
  <c r="H20"/>
  <c r="D20"/>
  <c r="H19"/>
  <c r="D19"/>
  <c r="H18"/>
  <c r="D18"/>
  <c r="H17"/>
  <c r="D17"/>
  <c r="H16"/>
  <c r="H15"/>
  <c r="D15"/>
  <c r="H14"/>
  <c r="H13"/>
  <c r="D13"/>
  <c r="H12"/>
  <c r="D12"/>
  <c r="H11"/>
  <c r="D11"/>
  <c r="H10"/>
  <c r="H9"/>
  <c r="D9"/>
  <c r="H8"/>
  <c r="B8"/>
  <c r="G7"/>
  <c r="F7"/>
  <c r="H33" l="1"/>
  <c r="B6" i="4"/>
  <c r="D5" i="25"/>
  <c r="G32" i="24"/>
  <c r="B15" i="10"/>
  <c r="B5" s="1"/>
  <c r="D31" i="24"/>
  <c r="P5" i="10"/>
  <c r="C5" i="25"/>
  <c r="H5" i="10"/>
  <c r="D22" i="24"/>
  <c r="D5" i="10"/>
  <c r="F5" s="1"/>
  <c r="F15"/>
  <c r="K5"/>
  <c r="B5" i="4"/>
  <c r="H32" i="24"/>
  <c r="D6" i="5"/>
  <c r="F4"/>
  <c r="D4"/>
  <c r="F6"/>
  <c r="I5" i="10"/>
  <c r="I5" i="4"/>
  <c r="H5"/>
  <c r="C5"/>
  <c r="J5" i="10"/>
  <c r="L5" s="1"/>
  <c r="Q6"/>
  <c r="K5" i="4"/>
  <c r="J5"/>
  <c r="L5" s="1"/>
  <c r="E5"/>
  <c r="D6"/>
  <c r="H41" i="24"/>
  <c r="G6"/>
  <c r="G5" s="1"/>
  <c r="F6"/>
  <c r="F5" s="1"/>
  <c r="H7"/>
  <c r="B39"/>
  <c r="D39" s="1"/>
  <c r="C7"/>
  <c r="C6" s="1"/>
  <c r="C5" s="1"/>
  <c r="D8"/>
  <c r="B7"/>
  <c r="D5" i="4" l="1"/>
  <c r="F5" s="1"/>
  <c r="F6"/>
  <c r="H5" i="24"/>
  <c r="H6"/>
  <c r="D7"/>
  <c r="B6"/>
  <c r="D6" s="1"/>
  <c r="B5" l="1"/>
  <c r="D5" s="1"/>
  <c r="B5" i="25"/>
</calcChain>
</file>

<file path=xl/sharedStrings.xml><?xml version="1.0" encoding="utf-8"?>
<sst xmlns="http://schemas.openxmlformats.org/spreadsheetml/2006/main" count="811" uniqueCount="534">
  <si>
    <t>单位：元</t>
  </si>
  <si>
    <t>收        入</t>
  </si>
  <si>
    <t xml:space="preserve">支           出        </t>
  </si>
  <si>
    <t>科目名称</t>
  </si>
  <si>
    <t>报告数</t>
  </si>
  <si>
    <t>批复数</t>
  </si>
  <si>
    <t>差额</t>
  </si>
  <si>
    <t>总计</t>
  </si>
  <si>
    <t>本年全镇收入小计</t>
  </si>
  <si>
    <t>本年全镇支出小计</t>
  </si>
  <si>
    <t>一般公共预算收入</t>
  </si>
  <si>
    <t>一般公共预算支出</t>
  </si>
  <si>
    <t>税收收入</t>
  </si>
  <si>
    <t>一般公共服务支出</t>
  </si>
  <si>
    <t>增值税</t>
  </si>
  <si>
    <t>国防支出</t>
  </si>
  <si>
    <t>企业所得税</t>
  </si>
  <si>
    <t>公共安全支出</t>
  </si>
  <si>
    <t>个人所得税</t>
  </si>
  <si>
    <t>教育支出</t>
  </si>
  <si>
    <t>资源税</t>
  </si>
  <si>
    <t>科学技术支出</t>
  </si>
  <si>
    <t>城市维护建设税</t>
  </si>
  <si>
    <t>文化体育与传媒支出</t>
  </si>
  <si>
    <t>房产税</t>
  </si>
  <si>
    <t>社会保障和就业支出</t>
  </si>
  <si>
    <t>印花税</t>
  </si>
  <si>
    <t>城镇土地使用税</t>
  </si>
  <si>
    <t>节能环保支出</t>
  </si>
  <si>
    <t>土地增值税</t>
  </si>
  <si>
    <t>城乡社区支出</t>
  </si>
  <si>
    <t>耕地占用税</t>
  </si>
  <si>
    <t>农林水支出</t>
  </si>
  <si>
    <t>契税</t>
  </si>
  <si>
    <t>交通运输支出</t>
  </si>
  <si>
    <t>环境保护税</t>
  </si>
  <si>
    <t>资源勘探电力信息等支出</t>
  </si>
  <si>
    <t>其他税收收入</t>
  </si>
  <si>
    <t>商业服务业等支出</t>
  </si>
  <si>
    <t>非税收入</t>
  </si>
  <si>
    <t>金融支出</t>
  </si>
  <si>
    <t>专项收入</t>
  </si>
  <si>
    <t>援助其他地区支出</t>
  </si>
  <si>
    <t>行政事业性收费收入</t>
  </si>
  <si>
    <t>罚没收入</t>
  </si>
  <si>
    <t>住房保障支出</t>
  </si>
  <si>
    <t>国有资源(资产)有偿使用收入</t>
  </si>
  <si>
    <t>粮油物资储备支出</t>
  </si>
  <si>
    <t>捐赠收入</t>
  </si>
  <si>
    <t>灾害防治及应急管理支出</t>
  </si>
  <si>
    <t>政府住房基金收入</t>
  </si>
  <si>
    <t>其他支出</t>
  </si>
  <si>
    <t>其他收入</t>
  </si>
  <si>
    <t>债务付息支出</t>
  </si>
  <si>
    <t>国有资本经营预算收入</t>
  </si>
  <si>
    <t>债务发行费用支出</t>
  </si>
  <si>
    <t>政府性基金预算收入</t>
  </si>
  <si>
    <t>国有资本经营预算支出</t>
  </si>
  <si>
    <t>政府性基金预算支出</t>
  </si>
  <si>
    <t>文化旅游体育与传媒支出</t>
  </si>
  <si>
    <t>转移性收入小计</t>
  </si>
  <si>
    <t>上级补助收入</t>
  </si>
  <si>
    <t>特别国债安排的支出</t>
  </si>
  <si>
    <t xml:space="preserve">返还性收入 </t>
  </si>
  <si>
    <t>转移性支出小计</t>
  </si>
  <si>
    <t>一般性转移支付收入</t>
  </si>
  <si>
    <t>上解上级支出</t>
  </si>
  <si>
    <t>专项转移支付收入</t>
  </si>
  <si>
    <t>专项上解支出</t>
  </si>
  <si>
    <t>债务转贷收入</t>
  </si>
  <si>
    <t>债务还本支出</t>
  </si>
  <si>
    <t>动用预算稳定调节基金</t>
  </si>
  <si>
    <t>安排预算稳定调节基金</t>
  </si>
  <si>
    <t>上年结转</t>
  </si>
  <si>
    <t>结转下年</t>
  </si>
  <si>
    <t>年初预算</t>
  </si>
  <si>
    <t>调整预算</t>
  </si>
  <si>
    <t>同比增长%</t>
  </si>
  <si>
    <t>预备费</t>
  </si>
  <si>
    <t>调入资金</t>
  </si>
  <si>
    <t>调出资金</t>
  </si>
  <si>
    <t>2019年</t>
  </si>
  <si>
    <t>增长%</t>
  </si>
  <si>
    <t>收入</t>
  </si>
  <si>
    <t>支出</t>
  </si>
  <si>
    <t>抗疫特别国债安排的支出</t>
  </si>
  <si>
    <t>此表无数据</t>
  </si>
  <si>
    <t>决算数</t>
  </si>
  <si>
    <t>社会保险基金预算收入</t>
  </si>
  <si>
    <t>社会保险基金预算支出</t>
  </si>
  <si>
    <t>项  目</t>
  </si>
  <si>
    <t>备注</t>
  </si>
  <si>
    <t>支出合计</t>
  </si>
  <si>
    <t xml:space="preserve">  1．因公出国（境）费</t>
  </si>
  <si>
    <t xml:space="preserve">  2．公务用车购置及运行维护费</t>
  </si>
  <si>
    <t xml:space="preserve">    （1）公务用车购置费</t>
  </si>
  <si>
    <t xml:space="preserve">    （2）公务用车运行维护费</t>
  </si>
  <si>
    <t xml:space="preserve">  3．公务接待费</t>
  </si>
  <si>
    <t>支        出</t>
  </si>
  <si>
    <t xml:space="preserve">  人大事务</t>
  </si>
  <si>
    <t xml:space="preserve">    行政运行</t>
  </si>
  <si>
    <t xml:space="preserve">    一般行政管理事务</t>
  </si>
  <si>
    <t xml:space="preserve">    人大代表履职能力提升</t>
  </si>
  <si>
    <t xml:space="preserve">    代表工作</t>
  </si>
  <si>
    <t xml:space="preserve">    事业运行</t>
  </si>
  <si>
    <t xml:space="preserve">    其他人大事务支出</t>
  </si>
  <si>
    <t xml:space="preserve">  政府办公厅(室)及相关机构事务</t>
  </si>
  <si>
    <t xml:space="preserve">  统计信息事务</t>
  </si>
  <si>
    <t xml:space="preserve">    专项普查活动</t>
  </si>
  <si>
    <t xml:space="preserve">  财政事务</t>
  </si>
  <si>
    <t xml:space="preserve">  纪检监察事务</t>
  </si>
  <si>
    <t xml:space="preserve">    其他纪检监察事务支出</t>
  </si>
  <si>
    <t xml:space="preserve">  民主党派及工商联事务</t>
  </si>
  <si>
    <t xml:space="preserve">    其他民主党派及工商联事务支出</t>
  </si>
  <si>
    <t xml:space="preserve">  党委办公厅(室)及相关机构事务</t>
  </si>
  <si>
    <t xml:space="preserve">    其他党委办公厅(室)及相关机构事务支出</t>
  </si>
  <si>
    <t xml:space="preserve">  组织事务</t>
  </si>
  <si>
    <t xml:space="preserve">    其他组织事务支出</t>
  </si>
  <si>
    <t xml:space="preserve">  宣传事务</t>
  </si>
  <si>
    <t xml:space="preserve">    其他宣传事务支出</t>
  </si>
  <si>
    <t xml:space="preserve">  其他共产党事务支出(款)</t>
  </si>
  <si>
    <t xml:space="preserve">    其他共产党事务支出(项)</t>
  </si>
  <si>
    <t xml:space="preserve">  国防动员</t>
  </si>
  <si>
    <t xml:space="preserve">    人民防空</t>
  </si>
  <si>
    <t xml:space="preserve">  司法</t>
  </si>
  <si>
    <t xml:space="preserve">    基层司法业务</t>
  </si>
  <si>
    <t xml:space="preserve">    社区矫正</t>
  </si>
  <si>
    <t xml:space="preserve">  其他公共安全支出(款)</t>
  </si>
  <si>
    <t xml:space="preserve">    其他公共安全支出(项)</t>
  </si>
  <si>
    <t xml:space="preserve">  文化和旅游</t>
  </si>
  <si>
    <t xml:space="preserve">    群众文化</t>
  </si>
  <si>
    <t xml:space="preserve">    其他文化和旅游支出</t>
  </si>
  <si>
    <t xml:space="preserve">  体育</t>
  </si>
  <si>
    <t xml:space="preserve">    其他体育支出</t>
  </si>
  <si>
    <t xml:space="preserve">  人力资源和社会保障管理事务</t>
  </si>
  <si>
    <t xml:space="preserve">    其他人力资源和社会保障管理事务支出</t>
  </si>
  <si>
    <t xml:space="preserve">    基层政权建设和社区治理</t>
  </si>
  <si>
    <t xml:space="preserve">    其他民政管理事务支出</t>
  </si>
  <si>
    <t xml:space="preserve">  行政事业单位养老支出</t>
  </si>
  <si>
    <t xml:space="preserve">    机关事业单位基本养老保险缴费支出</t>
  </si>
  <si>
    <t xml:space="preserve">    机关事业单位职业年金缴费支出</t>
  </si>
  <si>
    <t xml:space="preserve">    其他行政事业单位养老支出</t>
  </si>
  <si>
    <t xml:space="preserve">  抚恤</t>
  </si>
  <si>
    <t xml:space="preserve">    死亡抚恤</t>
  </si>
  <si>
    <t xml:space="preserve">    伤残抚恤</t>
  </si>
  <si>
    <t xml:space="preserve">    在乡复员、退伍军人生活补助</t>
  </si>
  <si>
    <t xml:space="preserve">    义务兵优待</t>
  </si>
  <si>
    <t xml:space="preserve">    农村籍退役士兵老年生活补助</t>
  </si>
  <si>
    <t xml:space="preserve">    其他优抚支出</t>
  </si>
  <si>
    <t xml:space="preserve">  社会福利</t>
  </si>
  <si>
    <t xml:space="preserve">    儿童福利</t>
  </si>
  <si>
    <t xml:space="preserve">    老年福利</t>
  </si>
  <si>
    <t xml:space="preserve">  残疾人事业</t>
  </si>
  <si>
    <t xml:space="preserve">    残疾人生活和护理补贴</t>
  </si>
  <si>
    <t xml:space="preserve">    其他残疾人事业支出</t>
  </si>
  <si>
    <t xml:space="preserve">  最低生活保障</t>
  </si>
  <si>
    <t xml:space="preserve">    城市最低生活保障金支出</t>
  </si>
  <si>
    <t xml:space="preserve">    农村最低生活保障金支出</t>
  </si>
  <si>
    <t xml:space="preserve">  临时救助</t>
  </si>
  <si>
    <t xml:space="preserve">    临时救助支出</t>
  </si>
  <si>
    <t xml:space="preserve">  特困人员救助供养</t>
  </si>
  <si>
    <t xml:space="preserve">    农村特困人员救助供养支出</t>
  </si>
  <si>
    <t xml:space="preserve">  其他生活救助</t>
  </si>
  <si>
    <t xml:space="preserve">    其他农村生活救助</t>
  </si>
  <si>
    <t xml:space="preserve">  退役军人管理事务</t>
  </si>
  <si>
    <t xml:space="preserve">    其他退役军人事务管理支出</t>
  </si>
  <si>
    <t>卫生健康支出</t>
  </si>
  <si>
    <t xml:space="preserve">  卫生健康管理事务</t>
  </si>
  <si>
    <t xml:space="preserve">    其他卫生健康管理事务支出</t>
  </si>
  <si>
    <t xml:space="preserve">  公共卫生</t>
  </si>
  <si>
    <t xml:space="preserve">    突发公共卫生事件应急处理</t>
  </si>
  <si>
    <t xml:space="preserve">    其他公共卫生支出</t>
  </si>
  <si>
    <t xml:space="preserve">  计划生育事务</t>
  </si>
  <si>
    <t xml:space="preserve">    计划生育服务</t>
  </si>
  <si>
    <t xml:space="preserve">  行政事业单位医疗</t>
  </si>
  <si>
    <t xml:space="preserve">    行政单位医疗</t>
  </si>
  <si>
    <t xml:space="preserve">    事业单位医疗</t>
  </si>
  <si>
    <t xml:space="preserve">  优抚对象医疗</t>
  </si>
  <si>
    <t xml:space="preserve">    优抚对象医疗补助</t>
  </si>
  <si>
    <t xml:space="preserve">  污染防治</t>
  </si>
  <si>
    <t xml:space="preserve">    水体</t>
  </si>
  <si>
    <t xml:space="preserve">  自然生态保护</t>
  </si>
  <si>
    <t xml:space="preserve">    农村环境保护</t>
  </si>
  <si>
    <t xml:space="preserve">  城乡社区管理事务</t>
  </si>
  <si>
    <t xml:space="preserve">    城管执法</t>
  </si>
  <si>
    <t xml:space="preserve">    其他城乡社区管理事务支出</t>
  </si>
  <si>
    <t xml:space="preserve">  城乡社区公共设施</t>
  </si>
  <si>
    <t xml:space="preserve">    其他城乡社区公共设施支出</t>
  </si>
  <si>
    <t xml:space="preserve">  城乡社区环境卫生(款)</t>
  </si>
  <si>
    <t xml:space="preserve">    城乡社区环境卫生(项)</t>
  </si>
  <si>
    <t xml:space="preserve">  建设市场管理与监督(款)</t>
  </si>
  <si>
    <t xml:space="preserve">    建设市场管理与监督(项)</t>
  </si>
  <si>
    <t xml:space="preserve">  农业农村</t>
  </si>
  <si>
    <t xml:space="preserve">    病虫害控制</t>
  </si>
  <si>
    <t xml:space="preserve">    行业业务管理</t>
  </si>
  <si>
    <t xml:space="preserve">    农业生产发展</t>
  </si>
  <si>
    <t xml:space="preserve">    农业资源保护修复与利用</t>
  </si>
  <si>
    <t xml:space="preserve">    农村道路建设</t>
  </si>
  <si>
    <t xml:space="preserve">    农田建设</t>
  </si>
  <si>
    <t xml:space="preserve">    其他农业农村支出</t>
  </si>
  <si>
    <t xml:space="preserve">  林业和草原</t>
  </si>
  <si>
    <t xml:space="preserve">    森林资源培育</t>
  </si>
  <si>
    <t xml:space="preserve">    林业草原防灾减灾</t>
  </si>
  <si>
    <t xml:space="preserve">  水利</t>
  </si>
  <si>
    <t xml:space="preserve">    水利工程运行与维护</t>
  </si>
  <si>
    <t xml:space="preserve">    水资源节约管理与保护</t>
  </si>
  <si>
    <t xml:space="preserve">    抗旱</t>
  </si>
  <si>
    <t xml:space="preserve">    农村人畜饮水</t>
  </si>
  <si>
    <t xml:space="preserve">    生产发展</t>
  </si>
  <si>
    <t xml:space="preserve">  农村综合改革</t>
  </si>
  <si>
    <t xml:space="preserve">    对村民委员会和村党支部的补助</t>
  </si>
  <si>
    <t xml:space="preserve">  公路水路运输</t>
  </si>
  <si>
    <t xml:space="preserve">    公路养护</t>
  </si>
  <si>
    <t xml:space="preserve">  车辆购置税支出</t>
  </si>
  <si>
    <t xml:space="preserve">    车辆购置税用于公路等基础设施建设支出</t>
  </si>
  <si>
    <t xml:space="preserve">    车辆购置税用于农村公路建设支出</t>
  </si>
  <si>
    <t xml:space="preserve">  保障性安居工程支出</t>
  </si>
  <si>
    <t xml:space="preserve">    农村危房改造</t>
  </si>
  <si>
    <t xml:space="preserve">  住房改革支出</t>
  </si>
  <si>
    <t xml:space="preserve">    住房公积金</t>
  </si>
  <si>
    <t xml:space="preserve">    购房补贴</t>
  </si>
  <si>
    <t xml:space="preserve">  应急管理事务</t>
  </si>
  <si>
    <t xml:space="preserve">    应急救援</t>
  </si>
  <si>
    <t xml:space="preserve">  消防事务</t>
  </si>
  <si>
    <t xml:space="preserve">    其他消防事务支出</t>
  </si>
  <si>
    <t xml:space="preserve">  自然灾害防治</t>
  </si>
  <si>
    <t xml:space="preserve">    地质灾害防治</t>
  </si>
  <si>
    <t>经济分类科目（按“款”级经济分类科目)</t>
  </si>
  <si>
    <t>合计</t>
  </si>
  <si>
    <t>人员经费</t>
  </si>
  <si>
    <t>公用经费</t>
  </si>
  <si>
    <t>机关工资福利支出</t>
  </si>
  <si>
    <t xml:space="preserve">  工资奖金津补贴</t>
  </si>
  <si>
    <t xml:space="preserve">  社会保障缴费</t>
  </si>
  <si>
    <t xml:space="preserve">  住房公积金</t>
  </si>
  <si>
    <t xml:space="preserve">  其他工资福利支出</t>
  </si>
  <si>
    <t>机关商品和服务支出</t>
  </si>
  <si>
    <t xml:space="preserve">  办公经费</t>
  </si>
  <si>
    <t xml:space="preserve">  会议费</t>
  </si>
  <si>
    <t xml:space="preserve">  培训费</t>
  </si>
  <si>
    <t xml:space="preserve">  专用材料购置费</t>
  </si>
  <si>
    <t xml:space="preserve">  委托业务费</t>
  </si>
  <si>
    <t xml:space="preserve">  公务接待费</t>
  </si>
  <si>
    <t xml:space="preserve">  因公出国(境)费用</t>
  </si>
  <si>
    <t xml:space="preserve">  公务用车运行维护费</t>
  </si>
  <si>
    <t xml:space="preserve">  维修(护)费</t>
  </si>
  <si>
    <t xml:space="preserve">  其他商品和服务支出</t>
  </si>
  <si>
    <t>机关资本性支出(一)</t>
  </si>
  <si>
    <t xml:space="preserve">  房屋建筑物购建</t>
  </si>
  <si>
    <t xml:space="preserve">  基础设施建设</t>
  </si>
  <si>
    <t xml:space="preserve">  公务用车购置</t>
  </si>
  <si>
    <t xml:space="preserve">  土地征迁补偿和安置支出</t>
  </si>
  <si>
    <t xml:space="preserve">  设备购置</t>
  </si>
  <si>
    <t xml:space="preserve">  大型修缮</t>
  </si>
  <si>
    <t xml:space="preserve">  其他资本性支出</t>
  </si>
  <si>
    <t>机关资本性支出(二)</t>
  </si>
  <si>
    <t>对事业单位经常性补助</t>
  </si>
  <si>
    <t xml:space="preserve">  工资福利支出</t>
  </si>
  <si>
    <t xml:space="preserve">  商品和服务支出</t>
  </si>
  <si>
    <t xml:space="preserve">  其他对事业单位补助</t>
  </si>
  <si>
    <t>对事业单位资本性补助</t>
  </si>
  <si>
    <t xml:space="preserve">  资本性支出(一)</t>
  </si>
  <si>
    <t xml:space="preserve">  资本性支出(二)</t>
  </si>
  <si>
    <t>对企业补助</t>
  </si>
  <si>
    <t xml:space="preserve">  费用补贴</t>
  </si>
  <si>
    <t xml:space="preserve">  利息补贴</t>
  </si>
  <si>
    <t xml:space="preserve">  其他对企业补助</t>
  </si>
  <si>
    <t>对企业资本性支出</t>
  </si>
  <si>
    <t xml:space="preserve">  对企业资本性支出(一)</t>
  </si>
  <si>
    <t xml:space="preserve">  对企业资本性支出(二)</t>
  </si>
  <si>
    <t>对个人和家庭的补助</t>
  </si>
  <si>
    <t xml:space="preserve">  社会福利和救助</t>
  </si>
  <si>
    <t xml:space="preserve">  助学金</t>
  </si>
  <si>
    <t xml:space="preserve">  个人农业生产补贴</t>
  </si>
  <si>
    <t xml:space="preserve">  离退休费</t>
  </si>
  <si>
    <t xml:space="preserve">  其他对个人和家庭补助</t>
  </si>
  <si>
    <t>对社会保障基金补助</t>
  </si>
  <si>
    <t xml:space="preserve">  对社会保险基金补助</t>
  </si>
  <si>
    <t xml:space="preserve">  补充全国社会保障基金</t>
  </si>
  <si>
    <t>债务利息及费用支出</t>
  </si>
  <si>
    <t xml:space="preserve">  国内债务付息</t>
  </si>
  <si>
    <t xml:space="preserve">  国外债务付息</t>
  </si>
  <si>
    <t xml:space="preserve">  国内债务发行费用</t>
  </si>
  <si>
    <t xml:space="preserve">  国外债务发行费用</t>
  </si>
  <si>
    <t xml:space="preserve">  赠与</t>
  </si>
  <si>
    <t xml:space="preserve">  国家赔偿费用支出</t>
  </si>
  <si>
    <t xml:space="preserve">  对民间非营利组织和群众性自治组织补贴</t>
  </si>
  <si>
    <t xml:space="preserve">  其他支出</t>
  </si>
  <si>
    <t>补助下级支出</t>
  </si>
  <si>
    <t xml:space="preserve">  返还性收入</t>
  </si>
  <si>
    <t xml:space="preserve">  返还性支出</t>
  </si>
  <si>
    <t xml:space="preserve">    所得税基数返还收入</t>
  </si>
  <si>
    <t xml:space="preserve">    所得税基数返还支出</t>
  </si>
  <si>
    <t xml:space="preserve">    成品油税费改革税收返还收入</t>
  </si>
  <si>
    <t xml:space="preserve">    成品油税费改革税收返还支出</t>
  </si>
  <si>
    <t xml:space="preserve">    增值税税收返还收入</t>
  </si>
  <si>
    <t xml:space="preserve">    增值税税收返还支出</t>
  </si>
  <si>
    <t xml:space="preserve">    消费税税收返还收入</t>
  </si>
  <si>
    <t xml:space="preserve">    消费税税收返还支出</t>
  </si>
  <si>
    <t xml:space="preserve">    增值税“五五分享”税收返还收入</t>
  </si>
  <si>
    <t xml:space="preserve">    增值税“五五分享”税收返还支出</t>
  </si>
  <si>
    <t xml:space="preserve">    其他返还性收入</t>
  </si>
  <si>
    <t xml:space="preserve">    其他返还性支出</t>
  </si>
  <si>
    <t xml:space="preserve">  一般性转移支付收入</t>
  </si>
  <si>
    <t xml:space="preserve">  一般性转移支付支出</t>
  </si>
  <si>
    <t xml:space="preserve">    体制补助收入</t>
  </si>
  <si>
    <t xml:space="preserve">    体制补助支出</t>
  </si>
  <si>
    <t xml:space="preserve">    均衡性转移支付收入</t>
  </si>
  <si>
    <t xml:space="preserve">    均衡性转移支付支出</t>
  </si>
  <si>
    <t xml:space="preserve">    县级基本财力保障机制奖补资金收入</t>
  </si>
  <si>
    <t xml:space="preserve">    县级基本财力保障机制奖补资金支出</t>
  </si>
  <si>
    <t xml:space="preserve">    结算补助收入</t>
  </si>
  <si>
    <t xml:space="preserve">    结算补助支出</t>
  </si>
  <si>
    <t xml:space="preserve">    资源枯竭型城市转移支付补助收入</t>
  </si>
  <si>
    <t xml:space="preserve">    资源枯竭型城市转移支付补助支出</t>
  </si>
  <si>
    <t xml:space="preserve">    企业事业单位划转补助收入</t>
  </si>
  <si>
    <t xml:space="preserve">    企业事业单位划转补助支出</t>
  </si>
  <si>
    <t xml:space="preserve">    产粮(油)大县奖励资金收入</t>
  </si>
  <si>
    <t xml:space="preserve">    产粮(油)大县奖励资金支出</t>
  </si>
  <si>
    <t xml:space="preserve">    重点生态功能区转移支付收入</t>
  </si>
  <si>
    <t xml:space="preserve">    重点生态功能区转移支付支出</t>
  </si>
  <si>
    <t xml:space="preserve">    固定数额补助收入</t>
  </si>
  <si>
    <t xml:space="preserve">    固定数额补助支出</t>
  </si>
  <si>
    <t xml:space="preserve">    革命老区转移支付收入</t>
  </si>
  <si>
    <t xml:space="preserve">    革命老区转移支付支出</t>
  </si>
  <si>
    <t xml:space="preserve">    民族地区转移支付收入</t>
  </si>
  <si>
    <t xml:space="preserve">    民族地区转移支付支出</t>
  </si>
  <si>
    <t xml:space="preserve">    边境地区转移支付收入</t>
  </si>
  <si>
    <t xml:space="preserve">    边境地区转移支付支出</t>
  </si>
  <si>
    <t xml:space="preserve">    贫困地区转移支付收入</t>
  </si>
  <si>
    <t xml:space="preserve">    贫困地区转移支付支出</t>
  </si>
  <si>
    <t xml:space="preserve">    一般公共服务共同财政事权转移支付收入  </t>
  </si>
  <si>
    <t xml:space="preserve">    一般公共服务共同财政事权转移支付支出  </t>
  </si>
  <si>
    <t xml:space="preserve">    外交共同财政事权转移支付收入  </t>
  </si>
  <si>
    <t xml:space="preserve">    外交共同财政事权转移支付支出 </t>
  </si>
  <si>
    <t xml:space="preserve">    国防共同财政事权转移支付收入  </t>
  </si>
  <si>
    <t xml:space="preserve">    国防共同财政事权转移支付支出 </t>
  </si>
  <si>
    <t xml:space="preserve">    公共安全共同财政事权转移支付收入  </t>
  </si>
  <si>
    <t xml:space="preserve">    公共安全共同财政事权转移支付支出 </t>
  </si>
  <si>
    <t xml:space="preserve">    教育共同财政事权转移支付收入  </t>
  </si>
  <si>
    <t xml:space="preserve">    教育共同财政事权转移支付支出 </t>
  </si>
  <si>
    <t xml:space="preserve">    科学技术共同财政事权转移支付收入  </t>
  </si>
  <si>
    <t xml:space="preserve">    科学技术共同财政事权转移支付支出  </t>
  </si>
  <si>
    <t xml:space="preserve">    文化旅游体育与传媒共同财政事权转移支付收入  </t>
  </si>
  <si>
    <t xml:space="preserve">    文化旅游体育与传媒共同财政事权转移支付支出  </t>
  </si>
  <si>
    <t xml:space="preserve">    社会保障和就业共同财政事权转移支付收入  </t>
  </si>
  <si>
    <t xml:space="preserve">    社会保障和就业共同财政事权转移支付支出 </t>
  </si>
  <si>
    <t xml:space="preserve">    医疗卫生共同财政事权转移支付收入  </t>
  </si>
  <si>
    <t xml:space="preserve">    医疗卫生共同财政事权转移支付支出  </t>
  </si>
  <si>
    <t xml:space="preserve">    节能环保共同财政事权转移支付收入  </t>
  </si>
  <si>
    <t xml:space="preserve">    节能环保共同财政事权转移支付支出</t>
  </si>
  <si>
    <t xml:space="preserve">    城乡社区共同财政事权转移支付收入  </t>
  </si>
  <si>
    <t xml:space="preserve">    城乡社区共同财政事权转移支付支出</t>
  </si>
  <si>
    <t xml:space="preserve">    农林水共同财政事权转移支付收入  </t>
  </si>
  <si>
    <t xml:space="preserve">    农林水共同财政事权转移支付支出</t>
  </si>
  <si>
    <t xml:space="preserve">    交通运输共同财政事权转移支付收入  </t>
  </si>
  <si>
    <t xml:space="preserve">    交通运输共同财政事权转移支付支出 </t>
  </si>
  <si>
    <t xml:space="preserve">    资源勘探信息等共同财政事权转移支付收入  </t>
  </si>
  <si>
    <t xml:space="preserve">    资源勘探信息等共同财政事权转移支付支出 </t>
  </si>
  <si>
    <t xml:space="preserve">    商业服务业等共同财政事权转移支付收入  </t>
  </si>
  <si>
    <t xml:space="preserve">    商业服务业等共同财政事权转移支付支出</t>
  </si>
  <si>
    <t xml:space="preserve">    金融共同财政事权转移支付收入  </t>
  </si>
  <si>
    <t xml:space="preserve">    金融共同财政事权转移支付支出 </t>
  </si>
  <si>
    <t xml:space="preserve">     自然资源海洋气象等共同财政事权转移支付收入  </t>
  </si>
  <si>
    <t xml:space="preserve">    自然资源海洋气象等共同财政事权转移支付支出  </t>
  </si>
  <si>
    <t xml:space="preserve">    住房保障共同财政事权转移支付收入  </t>
  </si>
  <si>
    <t xml:space="preserve">    住房保障共同财政事权转移支付支出</t>
  </si>
  <si>
    <t xml:space="preserve">    粮油物资储备共同财政事权转移支付收入  </t>
  </si>
  <si>
    <t xml:space="preserve">    粮油物资储备共同财政事权转移支付支出</t>
  </si>
  <si>
    <t xml:space="preserve">     灾害防治及应急管理共同财政事权转移支付收入  </t>
  </si>
  <si>
    <t xml:space="preserve">    灾害防治及应急管理共同财政事权转移支付支出  </t>
  </si>
  <si>
    <t xml:space="preserve">    其他共同财政事权转移支付收入  </t>
  </si>
  <si>
    <t xml:space="preserve">    其他共同财政事权转移支付支出 </t>
  </si>
  <si>
    <t xml:space="preserve">    其他一般性转移支付收入</t>
  </si>
  <si>
    <t xml:space="preserve">    其他一般性转移支付支出</t>
  </si>
  <si>
    <t xml:space="preserve">  专项转移支付收入</t>
  </si>
  <si>
    <t xml:space="preserve">  专项转移支付支出</t>
  </si>
  <si>
    <t xml:space="preserve">    一般公共服务</t>
  </si>
  <si>
    <t xml:space="preserve">    外交</t>
  </si>
  <si>
    <t xml:space="preserve">    国防</t>
  </si>
  <si>
    <t xml:space="preserve">    公共安全</t>
  </si>
  <si>
    <t xml:space="preserve">    教育</t>
  </si>
  <si>
    <t xml:space="preserve">    科学技术</t>
  </si>
  <si>
    <t xml:space="preserve">    文化旅游体育与传媒</t>
  </si>
  <si>
    <t xml:space="preserve">    社会保障和就业</t>
  </si>
  <si>
    <t xml:space="preserve">    卫生健康</t>
  </si>
  <si>
    <t xml:space="preserve">    节能环保</t>
  </si>
  <si>
    <t xml:space="preserve">    城乡社区</t>
  </si>
  <si>
    <t xml:space="preserve">    农林水</t>
  </si>
  <si>
    <t xml:space="preserve">    交通运输</t>
  </si>
  <si>
    <t xml:space="preserve">    资源勘探信息等</t>
  </si>
  <si>
    <t xml:space="preserve">    商业服务业等</t>
  </si>
  <si>
    <t xml:space="preserve">    金融</t>
  </si>
  <si>
    <t xml:space="preserve">    自然资源海洋气象等</t>
  </si>
  <si>
    <t xml:space="preserve">    住房保障</t>
  </si>
  <si>
    <t xml:space="preserve">    粮油物资储备</t>
  </si>
  <si>
    <t xml:space="preserve">    灾害防治及应急管理</t>
  </si>
  <si>
    <t xml:space="preserve">    其他收入</t>
  </si>
  <si>
    <t xml:space="preserve">    其他支出</t>
  </si>
  <si>
    <t>下级上解收入</t>
  </si>
  <si>
    <t xml:space="preserve">  体制上解收入</t>
  </si>
  <si>
    <t xml:space="preserve">  体制上解支出</t>
  </si>
  <si>
    <t xml:space="preserve">  专项上解收入</t>
  </si>
  <si>
    <t xml:space="preserve">  专项上解支出</t>
  </si>
  <si>
    <t>待偿债置换一般债券上年结余</t>
  </si>
  <si>
    <t>上年结余</t>
  </si>
  <si>
    <t xml:space="preserve">调入资金   </t>
  </si>
  <si>
    <t xml:space="preserve">  从政府性基金预算调入</t>
  </si>
  <si>
    <t xml:space="preserve">  从抗疫特别国债调入</t>
  </si>
  <si>
    <t xml:space="preserve">  从国有资本经营预算调入</t>
  </si>
  <si>
    <t xml:space="preserve">  从其他资金调入</t>
  </si>
  <si>
    <t>债务收入</t>
  </si>
  <si>
    <t xml:space="preserve">  地方政府债务收入</t>
  </si>
  <si>
    <t xml:space="preserve">  地方政府一般债务还本支出</t>
  </si>
  <si>
    <t xml:space="preserve">    一般债务收入</t>
  </si>
  <si>
    <t xml:space="preserve">    地方政府一般债券还本支出</t>
  </si>
  <si>
    <t xml:space="preserve">      地方政府一般债券收入</t>
  </si>
  <si>
    <t xml:space="preserve">    地方政府向外国政府借款还本支出</t>
  </si>
  <si>
    <t xml:space="preserve">      地方政府向外国政府借款收入</t>
  </si>
  <si>
    <t xml:space="preserve">    地方政府向国际组织借款还本支出</t>
  </si>
  <si>
    <t xml:space="preserve">      地方政府向国际组织借款收入</t>
  </si>
  <si>
    <t xml:space="preserve">    地方政府其他一般债务还本支出</t>
  </si>
  <si>
    <t xml:space="preserve">      地方政府其他一般债务收入</t>
  </si>
  <si>
    <t>债务转贷支出</t>
  </si>
  <si>
    <t xml:space="preserve">  地方政府一般债务转贷收入</t>
  </si>
  <si>
    <t xml:space="preserve">  地方政府一般债券转贷支出</t>
  </si>
  <si>
    <t xml:space="preserve">    地方政府一般债券转贷收入</t>
  </si>
  <si>
    <t xml:space="preserve">  地方政府向外国政府借款转贷支出</t>
  </si>
  <si>
    <t xml:space="preserve">    地方政府向外国政府借款转贷收入</t>
  </si>
  <si>
    <t xml:space="preserve">  地方政府向国际组织借款转贷支出</t>
  </si>
  <si>
    <t xml:space="preserve">    地方政府向国际组织借款转贷收入</t>
  </si>
  <si>
    <t xml:space="preserve">  地方政府其他一般债务转贷支出</t>
  </si>
  <si>
    <t xml:space="preserve">    地方政府其他一般债务转贷收入</t>
  </si>
  <si>
    <t>国债转贷收入</t>
  </si>
  <si>
    <t>补充预算周转金</t>
  </si>
  <si>
    <t>国债转贷资金上年结余</t>
  </si>
  <si>
    <t>拨付国债转贷资金数</t>
  </si>
  <si>
    <t>国债转贷转补助数</t>
  </si>
  <si>
    <t>国债转贷资金结余</t>
  </si>
  <si>
    <t>接受其他地区援助收入</t>
  </si>
  <si>
    <t xml:space="preserve">  接受其他省(自治区、直辖市、计划单列市)援助收入</t>
  </si>
  <si>
    <t xml:space="preserve">  援助其他省(自治区、直辖市、计划单列市)支出</t>
  </si>
  <si>
    <t xml:space="preserve">  接受省内其他地市(区)援助收入</t>
  </si>
  <si>
    <t xml:space="preserve">  援助省内其他地市(区)支出</t>
  </si>
  <si>
    <t xml:space="preserve">  接受市内其他县市(区)援助收入</t>
  </si>
  <si>
    <t xml:space="preserve">  援助市内其他县市(区)支出</t>
  </si>
  <si>
    <t>省补助计划单列市收入</t>
  </si>
  <si>
    <t>计划单列市上解省支出</t>
  </si>
  <si>
    <t>计划单列市上解省收入</t>
  </si>
  <si>
    <t>省补助计划单列市支出</t>
  </si>
  <si>
    <t>待偿债置换一般债券结余</t>
  </si>
  <si>
    <t>年终结余</t>
  </si>
  <si>
    <t>减:结转下年的支出</t>
  </si>
  <si>
    <t>净结余</t>
  </si>
  <si>
    <t>收  入  总  计</t>
  </si>
  <si>
    <t>支  出  总  计</t>
  </si>
  <si>
    <t xml:space="preserve">  大中型水库移民后期扶持基金支出</t>
  </si>
  <si>
    <t xml:space="preserve">    移民补助</t>
  </si>
  <si>
    <t xml:space="preserve">    基础设施建设和经济发展</t>
  </si>
  <si>
    <t xml:space="preserve">  小型水库移民扶助基金安排的支出</t>
  </si>
  <si>
    <t xml:space="preserve">  国有土地使用权出让收入安排的支出</t>
  </si>
  <si>
    <t xml:space="preserve">    征地和拆迁补偿支出</t>
  </si>
  <si>
    <t xml:space="preserve">    土地开发支出</t>
  </si>
  <si>
    <t xml:space="preserve">    城市建设支出</t>
  </si>
  <si>
    <t xml:space="preserve">    农村基础设施建设支出</t>
  </si>
  <si>
    <t xml:space="preserve">    其他国有土地使用权出让收入安排的支出</t>
  </si>
  <si>
    <t xml:space="preserve">  国有土地收益基金安排的支出</t>
  </si>
  <si>
    <t xml:space="preserve">    其他国有土地收益基金支出</t>
  </si>
  <si>
    <t xml:space="preserve">  城市基础设施配套费安排的支出</t>
  </si>
  <si>
    <t xml:space="preserve">    城市公共设施</t>
  </si>
  <si>
    <t xml:space="preserve">    城市环境卫生</t>
  </si>
  <si>
    <t xml:space="preserve">    其他城市基础设施配套费安排的支出</t>
  </si>
  <si>
    <t xml:space="preserve">  三峡水库库区基金支出</t>
  </si>
  <si>
    <t xml:space="preserve">    解决移民遗留问题</t>
  </si>
  <si>
    <t xml:space="preserve">  国家重大水利工程建设基金安排的支出</t>
  </si>
  <si>
    <t xml:space="preserve">    三峡后续工作</t>
  </si>
  <si>
    <t xml:space="preserve">  其他政府性基金及对应专项债务收入安排的支出</t>
  </si>
  <si>
    <t xml:space="preserve">    其他地方自行试点项目收益专项债券收入安排的支出  </t>
  </si>
  <si>
    <t xml:space="preserve">  彩票发行销售机构业务费安排的支出</t>
  </si>
  <si>
    <t xml:space="preserve">    彩票市场调控资金支出</t>
  </si>
  <si>
    <t xml:space="preserve">  彩票公益金安排的支出</t>
  </si>
  <si>
    <t xml:space="preserve">    用于社会福利的彩票公益金支出</t>
  </si>
  <si>
    <t xml:space="preserve">    用于体育事业的彩票公益金支出</t>
  </si>
  <si>
    <t xml:space="preserve">    用于教育事业的彩票公益金支出</t>
  </si>
  <si>
    <t xml:space="preserve">    用于残疾人事业的彩票公益金支出</t>
  </si>
  <si>
    <t xml:space="preserve">    用于其他社会公益事业的彩票公益金支出</t>
  </si>
  <si>
    <t xml:space="preserve">  地方政府专项债务付息支出</t>
  </si>
  <si>
    <t xml:space="preserve">    国有土地使用权出让金债务付息支出</t>
  </si>
  <si>
    <t xml:space="preserve">    土地储备专项债券付息支出</t>
  </si>
  <si>
    <t xml:space="preserve">    其他地方自行试点项目收益专项债券付息支出</t>
  </si>
  <si>
    <t xml:space="preserve">  地方政府专项债务发行费用支出</t>
  </si>
  <si>
    <t xml:space="preserve">    国有土地使用权出让金债务发行费用支出</t>
  </si>
  <si>
    <t xml:space="preserve">    公共卫生体系建设</t>
  </si>
  <si>
    <t xml:space="preserve">    城镇老旧小区改造</t>
  </si>
  <si>
    <t xml:space="preserve">    交通基础设施建设</t>
  </si>
  <si>
    <t xml:space="preserve">    其他基础设施建设</t>
  </si>
  <si>
    <t xml:space="preserve">  抗疫相关支出</t>
  </si>
  <si>
    <t xml:space="preserve">    援企稳岗补贴</t>
  </si>
  <si>
    <t xml:space="preserve">    其他抗疫相关支出</t>
  </si>
  <si>
    <t>地   区</t>
  </si>
  <si>
    <t>小计</t>
  </si>
  <si>
    <t>一般债务</t>
  </si>
  <si>
    <t>专项债务</t>
  </si>
  <si>
    <t>公共安全支出</t>
    <phoneticPr fontId="4" type="noConversion"/>
  </si>
  <si>
    <t xml:space="preserve">  民政管理事务</t>
    <phoneticPr fontId="4" type="noConversion"/>
  </si>
  <si>
    <t xml:space="preserve">    农村社会事务</t>
    <phoneticPr fontId="4" type="noConversion"/>
  </si>
  <si>
    <t xml:space="preserve">    对村级公益事业建设的补助</t>
    <phoneticPr fontId="4" type="noConversion"/>
  </si>
  <si>
    <t>一般公共预算支出</t>
    <phoneticPr fontId="4" type="noConversion"/>
  </si>
  <si>
    <t>编制单位：重庆市渝北区玉峰山镇人民政府</t>
    <phoneticPr fontId="4" type="noConversion"/>
  </si>
  <si>
    <t>2022年决算数</t>
    <phoneticPr fontId="4" type="noConversion"/>
  </si>
  <si>
    <t xml:space="preserve">    其他水利支出</t>
    <phoneticPr fontId="4" type="noConversion"/>
  </si>
  <si>
    <t xml:space="preserve">  巩固脱贫衔接乡村振兴</t>
    <phoneticPr fontId="4" type="noConversion"/>
  </si>
  <si>
    <t xml:space="preserve">    其他巩固脱贫衔接乡村振兴支出</t>
    <phoneticPr fontId="4" type="noConversion"/>
  </si>
  <si>
    <t>2023年渝北区玉峰山镇财政决算表</t>
    <phoneticPr fontId="4" type="noConversion"/>
  </si>
  <si>
    <t>2023年渝北区玉峰山镇一般公共预算收支决算表</t>
    <phoneticPr fontId="4" type="noConversion"/>
  </si>
  <si>
    <t>2023年渝北区玉峰山镇政府性基金预算收支决算表</t>
    <phoneticPr fontId="4" type="noConversion"/>
  </si>
  <si>
    <t>2023年渝北区玉峰山镇“三公经费”决算数据统计表</t>
    <phoneticPr fontId="4" type="noConversion"/>
  </si>
  <si>
    <t>2023年决算数</t>
    <phoneticPr fontId="4" type="noConversion"/>
  </si>
  <si>
    <t>与2022年决算数据增减情况</t>
    <phoneticPr fontId="4" type="noConversion"/>
  </si>
  <si>
    <t>2023年渝北区玉峰山镇一般公共预算支出决算表</t>
    <phoneticPr fontId="4" type="noConversion"/>
  </si>
  <si>
    <t>2023年渝北区玉峰山镇国有资本经营预算收支决算表</t>
    <phoneticPr fontId="4" type="noConversion"/>
  </si>
  <si>
    <t>2023年渝北区玉峰山镇社会保险基金预算收支决算表</t>
    <phoneticPr fontId="4" type="noConversion"/>
  </si>
  <si>
    <t>2023年渝北区玉峰山镇一般公共预算基本支出决算表</t>
    <phoneticPr fontId="4" type="noConversion"/>
  </si>
  <si>
    <t>2023年渝北区玉峰山镇一般公共预算转移性收支决算表</t>
    <phoneticPr fontId="4" type="noConversion"/>
  </si>
  <si>
    <t>2023年渝北区玉峰山镇政府性基金预算支出决算表</t>
    <phoneticPr fontId="4" type="noConversion"/>
  </si>
  <si>
    <t>2023年渝北区玉峰山镇政府债务限额及余额决算情况表</t>
    <phoneticPr fontId="4" type="noConversion"/>
  </si>
  <si>
    <t>2023年一般公共预算财政拨款基本支出</t>
    <phoneticPr fontId="4" type="noConversion"/>
  </si>
  <si>
    <t>2023年债务限额</t>
    <phoneticPr fontId="4" type="noConversion"/>
  </si>
  <si>
    <r>
      <t>20</t>
    </r>
    <r>
      <rPr>
        <sz val="12"/>
        <rFont val="宋体"/>
        <family val="4"/>
        <charset val="134"/>
      </rPr>
      <t>23</t>
    </r>
    <r>
      <rPr>
        <sz val="12"/>
        <rFont val="方正仿宋_GBK"/>
        <family val="4"/>
        <charset val="134"/>
      </rPr>
      <t>年债务余额</t>
    </r>
    <phoneticPr fontId="4" type="noConversion"/>
  </si>
  <si>
    <t>卫生健康支出</t>
    <phoneticPr fontId="4" type="noConversion"/>
  </si>
  <si>
    <t>自然资源海洋气象等支出</t>
    <phoneticPr fontId="4" type="noConversion"/>
  </si>
  <si>
    <t>2023年预算数</t>
    <phoneticPr fontId="4" type="noConversion"/>
  </si>
  <si>
    <t>与预算数据增减情况</t>
    <phoneticPr fontId="4" type="noConversion"/>
  </si>
  <si>
    <t>渝北区玉峰山镇</t>
    <phoneticPr fontId="4" type="noConversion"/>
  </si>
</sst>
</file>

<file path=xl/styles.xml><?xml version="1.0" encoding="utf-8"?>
<styleSheet xmlns="http://schemas.openxmlformats.org/spreadsheetml/2006/main">
  <numFmts count="13">
    <numFmt numFmtId="43" formatCode="_ * #,##0.00_ ;_ * \-#,##0.00_ ;_ * &quot;-&quot;??_ ;_ @_ "/>
    <numFmt numFmtId="176" formatCode="#,##0.0"/>
    <numFmt numFmtId="177" formatCode="_(* #,##0_);_(* \(#,##0\);_(* &quot;-&quot;_);_(@_)"/>
    <numFmt numFmtId="178" formatCode="_(\¥* #,##0_);_(\¥* \(#,##0\);_(\¥* &quot;-&quot;_);_(@_)"/>
    <numFmt numFmtId="179" formatCode="_(* #,##0.00_);_(* \(#,##0.00\);_(* &quot;-&quot;??_);_(@_)"/>
    <numFmt numFmtId="180" formatCode="_(&quot;$&quot;* #,##0.00_);_(&quot;$&quot;* \(#,##0.00\);_(&quot;$&quot;* &quot;-&quot;??_);_(@_)"/>
    <numFmt numFmtId="181" formatCode="0_ "/>
    <numFmt numFmtId="182" formatCode="0.00_ "/>
    <numFmt numFmtId="183" formatCode="0.0_ "/>
    <numFmt numFmtId="184" formatCode="#,##0.00_ "/>
    <numFmt numFmtId="185" formatCode="0_);[Red]\(0\)"/>
    <numFmt numFmtId="186" formatCode="#,##0.00_);[Red]\(#,##0.00\)"/>
    <numFmt numFmtId="187" formatCode="0.00_);[Red]\(0.00\)"/>
  </numFmts>
  <fonts count="67">
    <font>
      <sz val="11"/>
      <color theme="1"/>
      <name val="宋体"/>
      <charset val="134"/>
      <scheme val="minor"/>
    </font>
    <font>
      <sz val="11"/>
      <color indexed="8"/>
      <name val="宋体"/>
      <family val="3"/>
      <charset val="134"/>
      <scheme val="minor"/>
    </font>
    <font>
      <sz val="18"/>
      <name val="方正小标宋_GBK"/>
      <family val="4"/>
      <charset val="134"/>
    </font>
    <font>
      <sz val="10"/>
      <name val="宋体"/>
      <family val="3"/>
      <charset val="134"/>
    </font>
    <font>
      <sz val="9"/>
      <name val="宋体"/>
      <family val="3"/>
      <charset val="134"/>
      <scheme val="minor"/>
    </font>
    <font>
      <sz val="12"/>
      <name val="方正仿宋_GBK"/>
      <family val="4"/>
      <charset val="134"/>
    </font>
    <font>
      <sz val="9"/>
      <color theme="1"/>
      <name val="宋体"/>
      <family val="3"/>
      <charset val="134"/>
      <scheme val="minor"/>
    </font>
    <font>
      <sz val="18"/>
      <color indexed="8"/>
      <name val="方正小标宋_GBK"/>
      <family val="4"/>
      <charset val="134"/>
    </font>
    <font>
      <b/>
      <sz val="11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0"/>
      <color indexed="8"/>
      <name val="Arial"/>
      <family val="2"/>
    </font>
    <font>
      <sz val="10"/>
      <color indexed="8"/>
      <name val="宋体"/>
      <family val="3"/>
      <charset val="134"/>
    </font>
    <font>
      <sz val="11"/>
      <name val="宋体"/>
      <family val="3"/>
      <charset val="134"/>
    </font>
    <font>
      <sz val="12"/>
      <name val="宋体"/>
      <family val="3"/>
      <charset val="134"/>
    </font>
    <font>
      <b/>
      <sz val="10"/>
      <name val="宋体"/>
      <family val="3"/>
      <charset val="134"/>
    </font>
    <font>
      <b/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1"/>
      <color indexed="62"/>
      <name val="宋体"/>
      <family val="3"/>
      <charset val="134"/>
    </font>
    <font>
      <sz val="9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42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5"/>
      <color indexed="56"/>
      <name val="宋体"/>
      <family val="3"/>
      <charset val="134"/>
    </font>
    <font>
      <u/>
      <sz val="12"/>
      <color indexed="12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1"/>
      <color indexed="60"/>
      <name val="宋体"/>
      <family val="3"/>
      <charset val="134"/>
    </font>
    <font>
      <sz val="11"/>
      <color indexed="20"/>
      <name val="宋体"/>
      <family val="3"/>
      <charset val="134"/>
    </font>
    <font>
      <b/>
      <sz val="11"/>
      <color indexed="52"/>
      <name val="宋体"/>
      <family val="3"/>
      <charset val="134"/>
    </font>
    <font>
      <sz val="12"/>
      <color theme="1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0"/>
      <name val="Arial"/>
      <family val="2"/>
    </font>
    <font>
      <b/>
      <sz val="11"/>
      <color indexed="9"/>
      <name val="宋体"/>
      <family val="3"/>
      <charset val="134"/>
    </font>
    <font>
      <sz val="10"/>
      <name val="MS Sans Serif"/>
      <family val="2"/>
    </font>
    <font>
      <sz val="12"/>
      <color indexed="8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9"/>
      <color indexed="60"/>
      <name val="宋体"/>
      <family val="3"/>
      <charset val="134"/>
    </font>
    <font>
      <sz val="7"/>
      <name val="Small Fonts"/>
      <family val="2"/>
    </font>
    <font>
      <sz val="9"/>
      <color indexed="9"/>
      <name val="宋体"/>
      <family val="3"/>
      <charset val="134"/>
    </font>
    <font>
      <b/>
      <sz val="11"/>
      <color indexed="42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9"/>
      <color indexed="20"/>
      <name val="宋体"/>
      <family val="3"/>
      <charset val="134"/>
    </font>
    <font>
      <sz val="11"/>
      <color rgb="FF9C0006"/>
      <name val="宋体"/>
      <family val="3"/>
      <charset val="134"/>
      <scheme val="minor"/>
    </font>
    <font>
      <sz val="9"/>
      <color indexed="17"/>
      <name val="宋体"/>
      <family val="3"/>
      <charset val="134"/>
    </font>
    <font>
      <b/>
      <sz val="9"/>
      <color indexed="63"/>
      <name val="宋体"/>
      <family val="3"/>
      <charset val="134"/>
    </font>
    <font>
      <sz val="11"/>
      <color rgb="FF006100"/>
      <name val="宋体"/>
      <family val="3"/>
      <charset val="134"/>
      <scheme val="minor"/>
    </font>
    <font>
      <sz val="11"/>
      <color indexed="10"/>
      <name val="宋体"/>
      <family val="3"/>
      <charset val="134"/>
    </font>
    <font>
      <b/>
      <sz val="9"/>
      <color indexed="8"/>
      <name val="宋体"/>
      <family val="3"/>
      <charset val="134"/>
    </font>
    <font>
      <b/>
      <sz val="9"/>
      <color indexed="52"/>
      <name val="宋体"/>
      <family val="3"/>
      <charset val="134"/>
    </font>
    <font>
      <b/>
      <sz val="9"/>
      <color indexed="9"/>
      <name val="宋体"/>
      <family val="3"/>
      <charset val="134"/>
    </font>
    <font>
      <i/>
      <sz val="9"/>
      <color indexed="23"/>
      <name val="宋体"/>
      <family val="3"/>
      <charset val="134"/>
    </font>
    <font>
      <sz val="9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9"/>
      <color indexed="52"/>
      <name val="宋体"/>
      <family val="3"/>
      <charset val="134"/>
    </font>
    <font>
      <sz val="9"/>
      <color indexed="62"/>
      <name val="宋体"/>
      <family val="3"/>
      <charset val="134"/>
    </font>
    <font>
      <sz val="12"/>
      <color rgb="FFFF0000"/>
      <name val="宋体"/>
      <family val="3"/>
      <charset val="134"/>
    </font>
    <font>
      <sz val="11"/>
      <color rgb="FFFF0000"/>
      <name val="宋体"/>
      <family val="3"/>
      <charset val="134"/>
      <scheme val="minor"/>
    </font>
    <font>
      <sz val="9"/>
      <color rgb="FFFF0000"/>
      <name val="宋体"/>
      <family val="3"/>
      <charset val="134"/>
      <scheme val="minor"/>
    </font>
    <font>
      <sz val="9"/>
      <color theme="1"/>
      <name val="宋体"/>
      <family val="3"/>
      <charset val="134"/>
    </font>
    <font>
      <sz val="10"/>
      <color theme="1"/>
      <name val="宋体"/>
      <family val="3"/>
      <charset val="134"/>
    </font>
    <font>
      <b/>
      <sz val="9"/>
      <color theme="1"/>
      <name val="宋体"/>
      <family val="3"/>
      <charset val="134"/>
    </font>
    <font>
      <sz val="10"/>
      <color theme="1"/>
      <name val="Arial"/>
      <family val="2"/>
    </font>
    <font>
      <sz val="18"/>
      <color theme="1"/>
      <name val="方正小标宋_GBK"/>
      <family val="4"/>
      <charset val="134"/>
    </font>
    <font>
      <sz val="12"/>
      <name val="宋体"/>
      <family val="4"/>
      <charset val="134"/>
    </font>
    <font>
      <sz val="11"/>
      <color indexed="8"/>
      <name val="方正仿宋_GBK"/>
      <family val="4"/>
      <charset val="134"/>
    </font>
  </fonts>
  <fills count="2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103">
    <xf numFmtId="0" fontId="0" fillId="0" borderId="0">
      <alignment vertical="center"/>
    </xf>
    <xf numFmtId="0" fontId="22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3" fillId="0" borderId="0"/>
    <xf numFmtId="0" fontId="17" fillId="15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3" fillId="17" borderId="9" applyNumberFormat="0" applyFont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9" fillId="17" borderId="9" applyNumberFormat="0" applyFont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30" fillId="24" borderId="7" applyNumberFormat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3" fillId="17" borderId="9" applyNumberFormat="0" applyFont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3" fillId="0" borderId="0" applyFont="0" applyFill="0" applyBorder="0" applyAlignment="0" applyProtection="0"/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6" fillId="0" borderId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9" fillId="17" borderId="9" applyNumberFormat="0" applyFont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9" fillId="17" borderId="9" applyNumberFormat="0" applyFont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35" fillId="0" borderId="0"/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37" fontId="39" fillId="0" borderId="0"/>
    <xf numFmtId="0" fontId="17" fillId="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9" fillId="17" borderId="9" applyNumberFormat="0" applyFont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9" fillId="17" borderId="9" applyNumberFormat="0" applyFont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179" fontId="36" fillId="0" borderId="0" applyFon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34" fillId="25" borderId="13" applyNumberFormat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34" fillId="25" borderId="13" applyNumberFormat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180" fontId="33" fillId="0" borderId="0" applyFont="0" applyFill="0" applyBorder="0" applyAlignment="0" applyProtection="0"/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top"/>
      <protection locked="0"/>
    </xf>
    <xf numFmtId="0" fontId="17" fillId="6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6" fillId="0" borderId="0">
      <alignment vertical="center"/>
    </xf>
    <xf numFmtId="0" fontId="17" fillId="6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36" fillId="0" borderId="0">
      <alignment vertical="center"/>
    </xf>
    <xf numFmtId="0" fontId="17" fillId="13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30" fillId="24" borderId="7" applyNumberFormat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179" fontId="13" fillId="0" borderId="0" applyFon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34" fillId="25" borderId="13" applyNumberFormat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3" fillId="17" borderId="9" applyNumberFormat="0" applyFont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3" fillId="17" borderId="9" applyNumberFormat="0" applyFont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1" fillId="0" borderId="0"/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1" fillId="0" borderId="0"/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9" fillId="17" borderId="9" applyNumberFormat="0" applyFont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34" fillId="25" borderId="13" applyNumberFormat="0" applyAlignment="0" applyProtection="0">
      <alignment vertical="center"/>
    </xf>
    <xf numFmtId="0" fontId="9" fillId="17" borderId="9" applyNumberFormat="0" applyFont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9" fillId="17" borderId="9" applyNumberFormat="0" applyFont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34" fillId="25" borderId="13" applyNumberFormat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34" fillId="25" borderId="13" applyNumberFormat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41" fillId="25" borderId="13" applyNumberFormat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182" fontId="17" fillId="0" borderId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179" fontId="13" fillId="0" borderId="0" applyFon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179" fontId="13" fillId="0" borderId="0" applyFont="0" applyFill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179" fontId="13" fillId="0" borderId="0" applyFon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179" fontId="13" fillId="0" borderId="0" applyFon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179" fontId="13" fillId="0" borderId="0" applyFont="0" applyFill="0" applyBorder="0" applyAlignment="0" applyProtection="0"/>
    <xf numFmtId="0" fontId="42" fillId="0" borderId="0" applyNumberFormat="0" applyFill="0" applyBorder="0" applyAlignment="0" applyProtection="0">
      <alignment vertical="center"/>
    </xf>
    <xf numFmtId="179" fontId="13" fillId="0" borderId="0" applyFont="0" applyFill="0" applyBorder="0" applyAlignment="0" applyProtection="0"/>
    <xf numFmtId="0" fontId="42" fillId="0" borderId="0" applyNumberFormat="0" applyFill="0" applyBorder="0" applyAlignment="0" applyProtection="0">
      <alignment vertical="center"/>
    </xf>
    <xf numFmtId="178" fontId="11" fillId="0" borderId="0"/>
    <xf numFmtId="0" fontId="20" fillId="9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178" fontId="11" fillId="0" borderId="0"/>
    <xf numFmtId="0" fontId="42" fillId="0" borderId="0" applyNumberFormat="0" applyFill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179" fontId="17" fillId="0" borderId="0" applyFon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13" fillId="0" borderId="0" applyFont="0" applyFill="0" applyBorder="0" applyAlignment="0" applyProtection="0"/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23" fillId="11" borderId="0" applyNumberFormat="0" applyBorder="0" applyAlignment="0" applyProtection="0">
      <alignment vertical="center"/>
    </xf>
    <xf numFmtId="0" fontId="13" fillId="0" borderId="0">
      <alignment vertical="center"/>
    </xf>
    <xf numFmtId="0" fontId="23" fillId="11" borderId="0" applyNumberFormat="0" applyBorder="0" applyAlignment="0" applyProtection="0">
      <alignment vertical="center"/>
    </xf>
    <xf numFmtId="0" fontId="11" fillId="0" borderId="0"/>
    <xf numFmtId="0" fontId="45" fillId="11" borderId="0" applyNumberFormat="0" applyBorder="0" applyAlignment="0" applyProtection="0">
      <alignment vertical="center"/>
    </xf>
    <xf numFmtId="0" fontId="13" fillId="0" borderId="0"/>
    <xf numFmtId="0" fontId="13" fillId="0" borderId="0">
      <alignment vertical="center"/>
    </xf>
    <xf numFmtId="0" fontId="20" fillId="26" borderId="0" applyNumberFormat="0" applyBorder="0" applyAlignment="0" applyProtection="0">
      <alignment vertical="center"/>
    </xf>
    <xf numFmtId="0" fontId="13" fillId="0" borderId="0">
      <alignment vertical="center"/>
    </xf>
    <xf numFmtId="0" fontId="20" fillId="26" borderId="0" applyNumberFormat="0" applyBorder="0" applyAlignment="0" applyProtection="0">
      <alignment vertical="center"/>
    </xf>
    <xf numFmtId="0" fontId="13" fillId="0" borderId="0"/>
    <xf numFmtId="0" fontId="20" fillId="26" borderId="0" applyNumberFormat="0" applyBorder="0" applyAlignment="0" applyProtection="0">
      <alignment vertical="center"/>
    </xf>
    <xf numFmtId="0" fontId="1" fillId="0" borderId="0">
      <alignment vertical="center"/>
    </xf>
    <xf numFmtId="0" fontId="22" fillId="26" borderId="0" applyNumberFormat="0" applyBorder="0" applyAlignment="0" applyProtection="0">
      <alignment vertical="center"/>
    </xf>
    <xf numFmtId="0" fontId="13" fillId="0" borderId="0">
      <alignment vertical="center"/>
    </xf>
    <xf numFmtId="0" fontId="9" fillId="0" borderId="0"/>
    <xf numFmtId="0" fontId="13" fillId="0" borderId="0"/>
    <xf numFmtId="0" fontId="13" fillId="0" borderId="0"/>
    <xf numFmtId="0" fontId="9" fillId="0" borderId="0"/>
    <xf numFmtId="0" fontId="17" fillId="0" borderId="0">
      <alignment vertical="center"/>
    </xf>
    <xf numFmtId="0" fontId="13" fillId="0" borderId="0"/>
    <xf numFmtId="0" fontId="17" fillId="0" borderId="0">
      <alignment vertical="center"/>
    </xf>
    <xf numFmtId="0" fontId="17" fillId="0" borderId="0">
      <alignment vertical="center"/>
    </xf>
    <xf numFmtId="0" fontId="13" fillId="0" borderId="0"/>
    <xf numFmtId="0" fontId="10" fillId="0" borderId="0"/>
    <xf numFmtId="0" fontId="13" fillId="0" borderId="0">
      <alignment vertical="center"/>
    </xf>
    <xf numFmtId="0" fontId="19" fillId="0" borderId="0"/>
    <xf numFmtId="0" fontId="19" fillId="0" borderId="0"/>
    <xf numFmtId="0" fontId="19" fillId="0" borderId="0"/>
    <xf numFmtId="0" fontId="13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1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9" fillId="0" borderId="0"/>
    <xf numFmtId="0" fontId="20" fillId="9" borderId="0" applyNumberFormat="0" applyBorder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0"/>
    <xf numFmtId="0" fontId="18" fillId="5" borderId="7" applyNumberFormat="0" applyAlignment="0" applyProtection="0">
      <alignment vertical="center"/>
    </xf>
    <xf numFmtId="0" fontId="19" fillId="0" borderId="0"/>
    <xf numFmtId="0" fontId="20" fillId="9" borderId="0" applyNumberFormat="0" applyBorder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6" fillId="0" borderId="0">
      <alignment vertical="center"/>
    </xf>
    <xf numFmtId="0" fontId="32" fillId="24" borderId="12" applyNumberFormat="0" applyAlignment="0" applyProtection="0">
      <alignment vertical="center"/>
    </xf>
    <xf numFmtId="0" fontId="10" fillId="0" borderId="0"/>
    <xf numFmtId="0" fontId="16" fillId="0" borderId="0">
      <alignment vertical="center"/>
    </xf>
    <xf numFmtId="0" fontId="11" fillId="0" borderId="0"/>
    <xf numFmtId="0" fontId="11" fillId="0" borderId="0"/>
    <xf numFmtId="0" fontId="13" fillId="0" borderId="0">
      <alignment vertical="center"/>
    </xf>
    <xf numFmtId="0" fontId="33" fillId="0" borderId="0"/>
    <xf numFmtId="0" fontId="13" fillId="0" borderId="0">
      <alignment vertical="center"/>
    </xf>
    <xf numFmtId="0" fontId="11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6" fillId="0" borderId="0">
      <alignment vertical="center"/>
    </xf>
    <xf numFmtId="0" fontId="20" fillId="9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/>
    <xf numFmtId="0" fontId="13" fillId="0" borderId="0"/>
    <xf numFmtId="0" fontId="32" fillId="24" borderId="12" applyNumberFormat="0" applyAlignment="0" applyProtection="0">
      <alignment vertical="center"/>
    </xf>
    <xf numFmtId="0" fontId="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9" fillId="0" borderId="0"/>
    <xf numFmtId="0" fontId="13" fillId="0" borderId="0"/>
    <xf numFmtId="0" fontId="31" fillId="0" borderId="0">
      <alignment vertical="center"/>
    </xf>
    <xf numFmtId="0" fontId="11" fillId="0" borderId="0"/>
    <xf numFmtId="0" fontId="31" fillId="0" borderId="0">
      <alignment vertical="center"/>
    </xf>
    <xf numFmtId="0" fontId="10" fillId="0" borderId="0"/>
    <xf numFmtId="0" fontId="46" fillId="24" borderId="12" applyNumberFormat="0" applyAlignment="0" applyProtection="0">
      <alignment vertical="center"/>
    </xf>
    <xf numFmtId="0" fontId="16" fillId="0" borderId="0">
      <alignment vertical="center"/>
    </xf>
    <xf numFmtId="0" fontId="31" fillId="0" borderId="0">
      <alignment vertical="center"/>
    </xf>
    <xf numFmtId="0" fontId="16" fillId="0" borderId="0">
      <alignment vertical="center"/>
    </xf>
    <xf numFmtId="0" fontId="11" fillId="0" borderId="0"/>
    <xf numFmtId="0" fontId="31" fillId="0" borderId="0">
      <alignment vertical="center"/>
    </xf>
    <xf numFmtId="0" fontId="17" fillId="0" borderId="0" applyProtection="0"/>
    <xf numFmtId="0" fontId="33" fillId="0" borderId="0"/>
    <xf numFmtId="0" fontId="13" fillId="0" borderId="0"/>
    <xf numFmtId="0" fontId="33" fillId="0" borderId="0"/>
    <xf numFmtId="0" fontId="13" fillId="0" borderId="0"/>
    <xf numFmtId="0" fontId="13" fillId="0" borderId="0"/>
    <xf numFmtId="0" fontId="6" fillId="0" borderId="0">
      <alignment vertical="center"/>
    </xf>
    <xf numFmtId="0" fontId="13" fillId="0" borderId="0"/>
    <xf numFmtId="0" fontId="13" fillId="0" borderId="0"/>
    <xf numFmtId="0" fontId="11" fillId="0" borderId="0"/>
    <xf numFmtId="0" fontId="13" fillId="0" borderId="0"/>
    <xf numFmtId="0" fontId="6" fillId="0" borderId="0">
      <alignment vertical="center"/>
    </xf>
    <xf numFmtId="0" fontId="13" fillId="0" borderId="0"/>
    <xf numFmtId="0" fontId="13" fillId="0" borderId="0">
      <alignment vertical="center"/>
    </xf>
    <xf numFmtId="0" fontId="13" fillId="0" borderId="0"/>
    <xf numFmtId="0" fontId="16" fillId="0" borderId="0">
      <alignment vertical="center"/>
    </xf>
    <xf numFmtId="0" fontId="13" fillId="0" borderId="0">
      <alignment vertical="center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3" fillId="1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47" fillId="23" borderId="0" applyNumberFormat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49" fillId="0" borderId="11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30" fillId="24" borderId="7" applyNumberFormat="0" applyAlignment="0" applyProtection="0">
      <alignment vertical="center"/>
    </xf>
    <xf numFmtId="0" fontId="30" fillId="24" borderId="7" applyNumberFormat="0" applyAlignment="0" applyProtection="0">
      <alignment vertical="center"/>
    </xf>
    <xf numFmtId="0" fontId="30" fillId="24" borderId="7" applyNumberFormat="0" applyAlignment="0" applyProtection="0">
      <alignment vertical="center"/>
    </xf>
    <xf numFmtId="0" fontId="30" fillId="24" borderId="7" applyNumberFormat="0" applyAlignment="0" applyProtection="0">
      <alignment vertical="center"/>
    </xf>
    <xf numFmtId="0" fontId="30" fillId="24" borderId="7" applyNumberFormat="0" applyAlignment="0" applyProtection="0">
      <alignment vertical="center"/>
    </xf>
    <xf numFmtId="0" fontId="30" fillId="24" borderId="7" applyNumberFormat="0" applyAlignment="0" applyProtection="0">
      <alignment vertical="center"/>
    </xf>
    <xf numFmtId="0" fontId="30" fillId="24" borderId="7" applyNumberFormat="0" applyAlignment="0" applyProtection="0">
      <alignment vertical="center"/>
    </xf>
    <xf numFmtId="0" fontId="30" fillId="24" borderId="7" applyNumberFormat="0" applyAlignment="0" applyProtection="0">
      <alignment vertical="center"/>
    </xf>
    <xf numFmtId="0" fontId="30" fillId="24" borderId="7" applyNumberFormat="0" applyAlignment="0" applyProtection="0">
      <alignment vertical="center"/>
    </xf>
    <xf numFmtId="0" fontId="30" fillId="24" borderId="7" applyNumberFormat="0" applyAlignment="0" applyProtection="0">
      <alignment vertical="center"/>
    </xf>
    <xf numFmtId="0" fontId="30" fillId="24" borderId="7" applyNumberFormat="0" applyAlignment="0" applyProtection="0">
      <alignment vertical="center"/>
    </xf>
    <xf numFmtId="0" fontId="30" fillId="24" borderId="7" applyNumberFormat="0" applyAlignment="0" applyProtection="0">
      <alignment vertical="center"/>
    </xf>
    <xf numFmtId="0" fontId="30" fillId="24" borderId="7" applyNumberFormat="0" applyAlignment="0" applyProtection="0">
      <alignment vertical="center"/>
    </xf>
    <xf numFmtId="0" fontId="30" fillId="24" borderId="7" applyNumberFormat="0" applyAlignment="0" applyProtection="0">
      <alignment vertical="center"/>
    </xf>
    <xf numFmtId="0" fontId="30" fillId="24" borderId="7" applyNumberFormat="0" applyAlignment="0" applyProtection="0">
      <alignment vertical="center"/>
    </xf>
    <xf numFmtId="0" fontId="50" fillId="24" borderId="7" applyNumberFormat="0" applyAlignment="0" applyProtection="0">
      <alignment vertical="center"/>
    </xf>
    <xf numFmtId="0" fontId="30" fillId="24" borderId="7" applyNumberFormat="0" applyAlignment="0" applyProtection="0">
      <alignment vertical="center"/>
    </xf>
    <xf numFmtId="0" fontId="30" fillId="24" borderId="7" applyNumberFormat="0" applyAlignment="0" applyProtection="0">
      <alignment vertical="center"/>
    </xf>
    <xf numFmtId="0" fontId="30" fillId="24" borderId="7" applyNumberFormat="0" applyAlignment="0" applyProtection="0">
      <alignment vertical="center"/>
    </xf>
    <xf numFmtId="0" fontId="30" fillId="24" borderId="7" applyNumberFormat="0" applyAlignment="0" applyProtection="0">
      <alignment vertical="center"/>
    </xf>
    <xf numFmtId="0" fontId="30" fillId="24" borderId="7" applyNumberFormat="0" applyAlignment="0" applyProtection="0">
      <alignment vertical="center"/>
    </xf>
    <xf numFmtId="0" fontId="30" fillId="24" borderId="7" applyNumberFormat="0" applyAlignment="0" applyProtection="0">
      <alignment vertical="center"/>
    </xf>
    <xf numFmtId="0" fontId="34" fillId="25" borderId="13" applyNumberFormat="0" applyAlignment="0" applyProtection="0">
      <alignment vertical="center"/>
    </xf>
    <xf numFmtId="0" fontId="34" fillId="25" borderId="13" applyNumberFormat="0" applyAlignment="0" applyProtection="0">
      <alignment vertical="center"/>
    </xf>
    <xf numFmtId="0" fontId="34" fillId="25" borderId="13" applyNumberFormat="0" applyAlignment="0" applyProtection="0">
      <alignment vertical="center"/>
    </xf>
    <xf numFmtId="0" fontId="34" fillId="25" borderId="13" applyNumberFormat="0" applyAlignment="0" applyProtection="0">
      <alignment vertical="center"/>
    </xf>
    <xf numFmtId="0" fontId="34" fillId="25" borderId="13" applyNumberFormat="0" applyAlignment="0" applyProtection="0">
      <alignment vertical="center"/>
    </xf>
    <xf numFmtId="0" fontId="34" fillId="25" borderId="13" applyNumberFormat="0" applyAlignment="0" applyProtection="0">
      <alignment vertical="center"/>
    </xf>
    <xf numFmtId="0" fontId="34" fillId="25" borderId="13" applyNumberFormat="0" applyAlignment="0" applyProtection="0">
      <alignment vertical="center"/>
    </xf>
    <xf numFmtId="0" fontId="34" fillId="25" borderId="13" applyNumberFormat="0" applyAlignment="0" applyProtection="0">
      <alignment vertical="center"/>
    </xf>
    <xf numFmtId="0" fontId="34" fillId="25" borderId="13" applyNumberFormat="0" applyAlignment="0" applyProtection="0">
      <alignment vertical="center"/>
    </xf>
    <xf numFmtId="0" fontId="34" fillId="25" borderId="13" applyNumberFormat="0" applyAlignment="0" applyProtection="0">
      <alignment vertical="center"/>
    </xf>
    <xf numFmtId="0" fontId="34" fillId="25" borderId="13" applyNumberFormat="0" applyAlignment="0" applyProtection="0">
      <alignment vertical="center"/>
    </xf>
    <xf numFmtId="0" fontId="51" fillId="25" borderId="13" applyNumberFormat="0" applyAlignment="0" applyProtection="0">
      <alignment vertical="center"/>
    </xf>
    <xf numFmtId="0" fontId="34" fillId="25" borderId="13" applyNumberFormat="0" applyAlignment="0" applyProtection="0">
      <alignment vertical="center"/>
    </xf>
    <xf numFmtId="0" fontId="34" fillId="25" borderId="13" applyNumberFormat="0" applyAlignment="0" applyProtection="0">
      <alignment vertical="center"/>
    </xf>
    <xf numFmtId="0" fontId="34" fillId="25" borderId="13" applyNumberFormat="0" applyAlignment="0" applyProtection="0">
      <alignment vertical="center"/>
    </xf>
    <xf numFmtId="0" fontId="41" fillId="25" borderId="13" applyNumberFormat="0" applyAlignment="0" applyProtection="0">
      <alignment vertical="center"/>
    </xf>
    <xf numFmtId="0" fontId="41" fillId="25" borderId="13" applyNumberForma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54" fillId="0" borderId="15" applyNumberFormat="0" applyFill="0" applyAlignment="0" applyProtection="0">
      <alignment vertical="center"/>
    </xf>
    <xf numFmtId="0" fontId="54" fillId="0" borderId="15" applyNumberFormat="0" applyFill="0" applyAlignment="0" applyProtection="0">
      <alignment vertical="center"/>
    </xf>
    <xf numFmtId="0" fontId="54" fillId="0" borderId="15" applyNumberFormat="0" applyFill="0" applyAlignment="0" applyProtection="0">
      <alignment vertical="center"/>
    </xf>
    <xf numFmtId="0" fontId="54" fillId="0" borderId="15" applyNumberFormat="0" applyFill="0" applyAlignment="0" applyProtection="0">
      <alignment vertical="center"/>
    </xf>
    <xf numFmtId="0" fontId="54" fillId="0" borderId="15" applyNumberFormat="0" applyFill="0" applyAlignment="0" applyProtection="0">
      <alignment vertical="center"/>
    </xf>
    <xf numFmtId="0" fontId="54" fillId="0" borderId="15" applyNumberFormat="0" applyFill="0" applyAlignment="0" applyProtection="0">
      <alignment vertical="center"/>
    </xf>
    <xf numFmtId="0" fontId="54" fillId="0" borderId="15" applyNumberFormat="0" applyFill="0" applyAlignment="0" applyProtection="0">
      <alignment vertical="center"/>
    </xf>
    <xf numFmtId="0" fontId="54" fillId="0" borderId="15" applyNumberFormat="0" applyFill="0" applyAlignment="0" applyProtection="0">
      <alignment vertical="center"/>
    </xf>
    <xf numFmtId="0" fontId="54" fillId="0" borderId="15" applyNumberFormat="0" applyFill="0" applyAlignment="0" applyProtection="0">
      <alignment vertical="center"/>
    </xf>
    <xf numFmtId="0" fontId="54" fillId="0" borderId="15" applyNumberFormat="0" applyFill="0" applyAlignment="0" applyProtection="0">
      <alignment vertical="center"/>
    </xf>
    <xf numFmtId="0" fontId="54" fillId="0" borderId="15" applyNumberFormat="0" applyFill="0" applyAlignment="0" applyProtection="0">
      <alignment vertical="center"/>
    </xf>
    <xf numFmtId="0" fontId="54" fillId="0" borderId="15" applyNumberFormat="0" applyFill="0" applyAlignment="0" applyProtection="0">
      <alignment vertical="center"/>
    </xf>
    <xf numFmtId="0" fontId="54" fillId="0" borderId="15" applyNumberFormat="0" applyFill="0" applyAlignment="0" applyProtection="0">
      <alignment vertical="center"/>
    </xf>
    <xf numFmtId="0" fontId="54" fillId="0" borderId="15" applyNumberFormat="0" applyFill="0" applyAlignment="0" applyProtection="0">
      <alignment vertical="center"/>
    </xf>
    <xf numFmtId="0" fontId="54" fillId="0" borderId="15" applyNumberFormat="0" applyFill="0" applyAlignment="0" applyProtection="0">
      <alignment vertical="center"/>
    </xf>
    <xf numFmtId="0" fontId="54" fillId="0" borderId="15" applyNumberFormat="0" applyFill="0" applyAlignment="0" applyProtection="0">
      <alignment vertical="center"/>
    </xf>
    <xf numFmtId="0" fontId="54" fillId="0" borderId="15" applyNumberFormat="0" applyFill="0" applyAlignment="0" applyProtection="0">
      <alignment vertical="center"/>
    </xf>
    <xf numFmtId="0" fontId="55" fillId="0" borderId="15" applyNumberFormat="0" applyFill="0" applyAlignment="0" applyProtection="0">
      <alignment vertical="center"/>
    </xf>
    <xf numFmtId="0" fontId="54" fillId="0" borderId="15" applyNumberFormat="0" applyFill="0" applyAlignment="0" applyProtection="0">
      <alignment vertical="center"/>
    </xf>
    <xf numFmtId="0" fontId="54" fillId="0" borderId="15" applyNumberFormat="0" applyFill="0" applyAlignment="0" applyProtection="0">
      <alignment vertical="center"/>
    </xf>
    <xf numFmtId="0" fontId="54" fillId="0" borderId="15" applyNumberFormat="0" applyFill="0" applyAlignment="0" applyProtection="0">
      <alignment vertical="center"/>
    </xf>
    <xf numFmtId="0" fontId="54" fillId="0" borderId="15" applyNumberFormat="0" applyFill="0" applyAlignment="0" applyProtection="0">
      <alignment vertical="center"/>
    </xf>
    <xf numFmtId="0" fontId="54" fillId="0" borderId="15" applyNumberFormat="0" applyFill="0" applyAlignment="0" applyProtection="0">
      <alignment vertical="center"/>
    </xf>
    <xf numFmtId="0" fontId="54" fillId="0" borderId="15" applyNumberFormat="0" applyFill="0" applyAlignment="0" applyProtection="0">
      <alignment vertical="center"/>
    </xf>
    <xf numFmtId="0" fontId="35" fillId="0" borderId="0"/>
    <xf numFmtId="177" fontId="13" fillId="0" borderId="0" applyFont="0" applyFill="0" applyBorder="0" applyAlignment="0" applyProtection="0"/>
    <xf numFmtId="4" fontId="35" fillId="0" borderId="0" applyFont="0" applyFill="0" applyBorder="0" applyAlignment="0" applyProtection="0"/>
    <xf numFmtId="0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43" fontId="13" fillId="0" borderId="0" applyFont="0" applyFill="0" applyBorder="0" applyAlignment="0" applyProtection="0">
      <alignment vertical="center"/>
    </xf>
    <xf numFmtId="0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179" fontId="36" fillId="0" borderId="0" applyFont="0" applyFill="0" applyBorder="0" applyAlignment="0" applyProtection="0">
      <alignment vertical="center"/>
    </xf>
    <xf numFmtId="179" fontId="17" fillId="0" borderId="0" applyFont="0" applyFill="0" applyBorder="0" applyAlignment="0" applyProtection="0">
      <alignment vertical="center"/>
    </xf>
    <xf numFmtId="179" fontId="17" fillId="0" borderId="0" applyFont="0" applyFill="0" applyBorder="0" applyAlignment="0" applyProtection="0">
      <alignment vertical="center"/>
    </xf>
    <xf numFmtId="179" fontId="33" fillId="0" borderId="0" applyFont="0" applyFill="0" applyBorder="0" applyAlignment="0">
      <protection locked="0"/>
    </xf>
    <xf numFmtId="179" fontId="13" fillId="0" borderId="0" applyFont="0" applyFill="0" applyBorder="0" applyAlignment="0" applyProtection="0">
      <alignment vertical="center"/>
    </xf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0" fillId="0" borderId="0"/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32" fillId="24" borderId="12" applyNumberFormat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32" fillId="24" borderId="12" applyNumberFormat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32" fillId="24" borderId="12" applyNumberFormat="0" applyAlignment="0" applyProtection="0">
      <alignment vertical="center"/>
    </xf>
    <xf numFmtId="0" fontId="32" fillId="24" borderId="12" applyNumberFormat="0" applyAlignment="0" applyProtection="0">
      <alignment vertical="center"/>
    </xf>
    <xf numFmtId="0" fontId="32" fillId="24" borderId="12" applyNumberFormat="0" applyAlignment="0" applyProtection="0">
      <alignment vertical="center"/>
    </xf>
    <xf numFmtId="0" fontId="32" fillId="24" borderId="12" applyNumberFormat="0" applyAlignment="0" applyProtection="0">
      <alignment vertical="center"/>
    </xf>
    <xf numFmtId="0" fontId="32" fillId="24" borderId="12" applyNumberFormat="0" applyAlignment="0" applyProtection="0">
      <alignment vertical="center"/>
    </xf>
    <xf numFmtId="0" fontId="32" fillId="24" borderId="12" applyNumberFormat="0" applyAlignment="0" applyProtection="0">
      <alignment vertical="center"/>
    </xf>
    <xf numFmtId="0" fontId="32" fillId="24" borderId="12" applyNumberFormat="0" applyAlignment="0" applyProtection="0">
      <alignment vertical="center"/>
    </xf>
    <xf numFmtId="0" fontId="32" fillId="24" borderId="12" applyNumberFormat="0" applyAlignment="0" applyProtection="0">
      <alignment vertical="center"/>
    </xf>
    <xf numFmtId="0" fontId="32" fillId="24" borderId="12" applyNumberFormat="0" applyAlignment="0" applyProtection="0">
      <alignment vertical="center"/>
    </xf>
    <xf numFmtId="0" fontId="32" fillId="24" borderId="12" applyNumberFormat="0" applyAlignment="0" applyProtection="0">
      <alignment vertical="center"/>
    </xf>
    <xf numFmtId="0" fontId="32" fillId="24" borderId="12" applyNumberFormat="0" applyAlignment="0" applyProtection="0">
      <alignment vertical="center"/>
    </xf>
    <xf numFmtId="0" fontId="32" fillId="24" borderId="12" applyNumberFormat="0" applyAlignment="0" applyProtection="0">
      <alignment vertical="center"/>
    </xf>
    <xf numFmtId="0" fontId="32" fillId="24" borderId="12" applyNumberFormat="0" applyAlignment="0" applyProtection="0">
      <alignment vertical="center"/>
    </xf>
    <xf numFmtId="0" fontId="32" fillId="24" borderId="12" applyNumberFormat="0" applyAlignment="0" applyProtection="0">
      <alignment vertical="center"/>
    </xf>
    <xf numFmtId="0" fontId="32" fillId="24" borderId="12" applyNumberFormat="0" applyAlignment="0" applyProtection="0">
      <alignment vertical="center"/>
    </xf>
    <xf numFmtId="0" fontId="32" fillId="24" borderId="12" applyNumberFormat="0" applyAlignment="0" applyProtection="0">
      <alignment vertical="center"/>
    </xf>
    <xf numFmtId="0" fontId="32" fillId="24" borderId="12" applyNumberFormat="0" applyAlignment="0" applyProtection="0">
      <alignment vertical="center"/>
    </xf>
    <xf numFmtId="0" fontId="32" fillId="24" borderId="12" applyNumberFormat="0" applyAlignment="0" applyProtection="0">
      <alignment vertical="center"/>
    </xf>
    <xf numFmtId="0" fontId="32" fillId="24" borderId="12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56" fillId="5" borderId="7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33" fillId="0" borderId="0"/>
    <xf numFmtId="0" fontId="13" fillId="17" borderId="9" applyNumberFormat="0" applyFont="0" applyAlignment="0" applyProtection="0">
      <alignment vertical="center"/>
    </xf>
    <xf numFmtId="0" fontId="13" fillId="17" borderId="9" applyNumberFormat="0" applyFont="0" applyAlignment="0" applyProtection="0">
      <alignment vertical="center"/>
    </xf>
    <xf numFmtId="0" fontId="9" fillId="17" borderId="9" applyNumberFormat="0" applyFont="0" applyAlignment="0" applyProtection="0">
      <alignment vertical="center"/>
    </xf>
    <xf numFmtId="0" fontId="13" fillId="17" borderId="9" applyNumberFormat="0" applyFont="0" applyAlignment="0" applyProtection="0">
      <alignment vertical="center"/>
    </xf>
    <xf numFmtId="0" fontId="13" fillId="17" borderId="9" applyNumberFormat="0" applyFont="0" applyAlignment="0" applyProtection="0">
      <alignment vertical="center"/>
    </xf>
    <xf numFmtId="0" fontId="9" fillId="17" borderId="9" applyNumberFormat="0" applyFont="0" applyAlignment="0" applyProtection="0">
      <alignment vertical="center"/>
    </xf>
    <xf numFmtId="0" fontId="13" fillId="17" borderId="9" applyNumberFormat="0" applyFont="0" applyAlignment="0" applyProtection="0">
      <alignment vertical="center"/>
    </xf>
    <xf numFmtId="0" fontId="9" fillId="17" borderId="9" applyNumberFormat="0" applyFont="0" applyAlignment="0" applyProtection="0">
      <alignment vertical="center"/>
    </xf>
    <xf numFmtId="0" fontId="9" fillId="17" borderId="9" applyNumberFormat="0" applyFont="0" applyAlignment="0" applyProtection="0">
      <alignment vertical="center"/>
    </xf>
    <xf numFmtId="0" fontId="9" fillId="17" borderId="9" applyNumberFormat="0" applyFont="0" applyAlignment="0" applyProtection="0">
      <alignment vertical="center"/>
    </xf>
    <xf numFmtId="0" fontId="9" fillId="17" borderId="9" applyNumberFormat="0" applyFont="0" applyAlignment="0" applyProtection="0">
      <alignment vertical="center"/>
    </xf>
    <xf numFmtId="0" fontId="9" fillId="17" borderId="9" applyNumberFormat="0" applyFont="0" applyAlignment="0" applyProtection="0">
      <alignment vertical="center"/>
    </xf>
  </cellStyleXfs>
  <cellXfs count="184">
    <xf numFmtId="0" fontId="0" fillId="0" borderId="0" xfId="0">
      <alignment vertical="center"/>
    </xf>
    <xf numFmtId="0" fontId="1" fillId="0" borderId="0" xfId="647">
      <alignment vertical="center"/>
    </xf>
    <xf numFmtId="0" fontId="4" fillId="0" borderId="0" xfId="647" applyFont="1" applyAlignment="1">
      <alignment horizontal="center" vertical="center" wrapText="1"/>
    </xf>
    <xf numFmtId="0" fontId="5" fillId="0" borderId="2" xfId="647" applyFont="1" applyBorder="1" applyAlignment="1">
      <alignment horizontal="center" vertical="center" wrapText="1"/>
    </xf>
    <xf numFmtId="176" fontId="5" fillId="0" borderId="2" xfId="647" applyNumberFormat="1" applyFont="1" applyBorder="1" applyAlignment="1">
      <alignment horizontal="center" vertical="center" wrapText="1"/>
    </xf>
    <xf numFmtId="0" fontId="1" fillId="2" borderId="0" xfId="647" applyFill="1">
      <alignment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>
      <alignment vertical="center"/>
    </xf>
    <xf numFmtId="0" fontId="3" fillId="0" borderId="0" xfId="640" applyFont="1" applyAlignment="1">
      <alignment horizontal="left" vertical="center"/>
    </xf>
    <xf numFmtId="0" fontId="6" fillId="0" borderId="2" xfId="0" applyFont="1" applyBorder="1" applyAlignment="1">
      <alignment horizontal="left" vertical="center" shrinkToFit="1"/>
    </xf>
    <xf numFmtId="181" fontId="0" fillId="0" borderId="0" xfId="0" applyNumberFormat="1">
      <alignment vertical="center"/>
    </xf>
    <xf numFmtId="0" fontId="6" fillId="0" borderId="2" xfId="0" applyFont="1" applyBorder="1" applyAlignment="1">
      <alignment vertical="center" shrinkToFit="1"/>
    </xf>
    <xf numFmtId="0" fontId="6" fillId="0" borderId="0" xfId="731" applyAlignment="1"/>
    <xf numFmtId="0" fontId="6" fillId="0" borderId="3" xfId="731" applyBorder="1" applyAlignment="1">
      <alignment horizontal="center" vertical="center" wrapText="1"/>
    </xf>
    <xf numFmtId="0" fontId="6" fillId="0" borderId="2" xfId="731" applyBorder="1" applyAlignment="1"/>
    <xf numFmtId="0" fontId="6" fillId="0" borderId="2" xfId="731" applyBorder="1">
      <alignment vertical="center"/>
    </xf>
    <xf numFmtId="4" fontId="6" fillId="0" borderId="0" xfId="731" applyNumberFormat="1" applyAlignment="1"/>
    <xf numFmtId="184" fontId="6" fillId="0" borderId="0" xfId="731" applyNumberFormat="1" applyAlignment="1"/>
    <xf numFmtId="0" fontId="8" fillId="0" borderId="0" xfId="0" applyFont="1">
      <alignment vertical="center"/>
    </xf>
    <xf numFmtId="0" fontId="9" fillId="0" borderId="2" xfId="0" applyFont="1" applyBorder="1" applyAlignment="1">
      <alignment horizontal="left" vertical="center"/>
    </xf>
    <xf numFmtId="0" fontId="10" fillId="0" borderId="0" xfId="718"/>
    <xf numFmtId="0" fontId="11" fillId="0" borderId="2" xfId="718" applyFont="1" applyBorder="1" applyAlignment="1">
      <alignment horizontal="center" vertical="center" shrinkToFit="1"/>
    </xf>
    <xf numFmtId="182" fontId="11" fillId="0" borderId="2" xfId="718" applyNumberFormat="1" applyFont="1" applyBorder="1" applyAlignment="1">
      <alignment horizontal="center" vertical="center" shrinkToFit="1"/>
    </xf>
    <xf numFmtId="0" fontId="11" fillId="0" borderId="2" xfId="718" applyFont="1" applyBorder="1" applyAlignment="1">
      <alignment horizontal="left" vertical="center" shrinkToFit="1"/>
    </xf>
    <xf numFmtId="183" fontId="10" fillId="0" borderId="0" xfId="718" applyNumberFormat="1"/>
    <xf numFmtId="0" fontId="11" fillId="0" borderId="0" xfId="718" applyFont="1"/>
    <xf numFmtId="0" fontId="12" fillId="0" borderId="0" xfId="640" applyFont="1" applyAlignment="1">
      <alignment vertical="center"/>
    </xf>
    <xf numFmtId="0" fontId="13" fillId="0" borderId="0" xfId="640" applyAlignment="1">
      <alignment vertical="center"/>
    </xf>
    <xf numFmtId="0" fontId="3" fillId="0" borderId="0" xfId="640" applyFont="1" applyAlignment="1">
      <alignment vertical="center"/>
    </xf>
    <xf numFmtId="0" fontId="3" fillId="0" borderId="0" xfId="741" applyFont="1">
      <alignment vertical="center"/>
    </xf>
    <xf numFmtId="0" fontId="15" fillId="0" borderId="2" xfId="741" applyFont="1" applyBorder="1" applyAlignment="1">
      <alignment horizontal="center" vertical="center"/>
    </xf>
    <xf numFmtId="0" fontId="15" fillId="0" borderId="2" xfId="741" applyFont="1" applyBorder="1" applyAlignment="1">
      <alignment horizontal="center" vertical="center" wrapText="1"/>
    </xf>
    <xf numFmtId="181" fontId="15" fillId="0" borderId="2" xfId="891" applyNumberFormat="1" applyFont="1" applyFill="1" applyBorder="1" applyAlignment="1">
      <alignment vertical="center"/>
    </xf>
    <xf numFmtId="183" fontId="15" fillId="0" borderId="2" xfId="891" applyNumberFormat="1" applyFont="1" applyFill="1" applyBorder="1" applyAlignment="1">
      <alignment horizontal="right" vertical="center"/>
    </xf>
    <xf numFmtId="181" fontId="15" fillId="0" borderId="2" xfId="741" applyNumberFormat="1" applyFont="1" applyBorder="1">
      <alignment vertical="center"/>
    </xf>
    <xf numFmtId="0" fontId="15" fillId="0" borderId="2" xfId="741" applyFont="1" applyBorder="1" applyAlignment="1">
      <alignment horizontal="left" vertical="center"/>
    </xf>
    <xf numFmtId="0" fontId="15" fillId="0" borderId="2" xfId="741" applyFont="1" applyBorder="1">
      <alignment vertical="center"/>
    </xf>
    <xf numFmtId="0" fontId="9" fillId="0" borderId="2" xfId="741" applyFont="1" applyBorder="1" applyAlignment="1">
      <alignment horizontal="left" vertical="center" indent="1"/>
    </xf>
    <xf numFmtId="181" fontId="9" fillId="0" borderId="2" xfId="891" applyNumberFormat="1" applyFont="1" applyFill="1" applyBorder="1" applyAlignment="1">
      <alignment vertical="center"/>
    </xf>
    <xf numFmtId="183" fontId="9" fillId="0" borderId="2" xfId="891" applyNumberFormat="1" applyFont="1" applyFill="1" applyBorder="1" applyAlignment="1">
      <alignment horizontal="right" vertical="center"/>
    </xf>
    <xf numFmtId="181" fontId="9" fillId="3" borderId="2" xfId="741" applyNumberFormat="1" applyFont="1" applyFill="1" applyBorder="1">
      <alignment vertical="center"/>
    </xf>
    <xf numFmtId="0" fontId="9" fillId="0" borderId="2" xfId="741" applyFont="1" applyBorder="1" applyAlignment="1">
      <alignment horizontal="left" vertical="center" indent="2"/>
    </xf>
    <xf numFmtId="0" fontId="9" fillId="0" borderId="2" xfId="741" applyFont="1" applyBorder="1">
      <alignment vertical="center"/>
    </xf>
    <xf numFmtId="181" fontId="9" fillId="0" borderId="2" xfId="741" applyNumberFormat="1" applyFont="1" applyBorder="1">
      <alignment vertical="center"/>
    </xf>
    <xf numFmtId="0" fontId="9" fillId="0" borderId="2" xfId="741" applyFont="1" applyBorder="1" applyProtection="1">
      <alignment vertical="center"/>
      <protection locked="0"/>
    </xf>
    <xf numFmtId="181" fontId="13" fillId="0" borderId="0" xfId="640" applyNumberFormat="1" applyAlignment="1">
      <alignment vertical="center"/>
    </xf>
    <xf numFmtId="0" fontId="9" fillId="0" borderId="2" xfId="741" applyFont="1" applyBorder="1" applyAlignment="1">
      <alignment horizontal="left" vertical="center" indent="2" shrinkToFit="1"/>
    </xf>
    <xf numFmtId="0" fontId="9" fillId="0" borderId="2" xfId="741" applyFont="1" applyBorder="1" applyAlignment="1">
      <alignment horizontal="left" vertical="center"/>
    </xf>
    <xf numFmtId="0" fontId="9" fillId="0" borderId="6" xfId="741" applyFont="1" applyBorder="1" applyAlignment="1">
      <alignment horizontal="left" vertical="center"/>
    </xf>
    <xf numFmtId="185" fontId="13" fillId="0" borderId="0" xfId="640" applyNumberFormat="1" applyAlignment="1">
      <alignment vertical="center"/>
    </xf>
    <xf numFmtId="0" fontId="15" fillId="0" borderId="2" xfId="741" applyFont="1" applyBorder="1" applyAlignment="1" applyProtection="1">
      <alignment horizontal="center" vertical="center"/>
      <protection locked="0"/>
    </xf>
    <xf numFmtId="0" fontId="9" fillId="0" borderId="2" xfId="741" applyFont="1" applyBorder="1" applyAlignment="1" applyProtection="1">
      <alignment horizontal="left" vertical="center" indent="2"/>
      <protection locked="0"/>
    </xf>
    <xf numFmtId="0" fontId="9" fillId="0" borderId="2" xfId="741" applyFont="1" applyBorder="1" applyAlignment="1" applyProtection="1">
      <alignment horizontal="left" vertical="center" indent="1"/>
      <protection locked="0"/>
    </xf>
    <xf numFmtId="0" fontId="58" fillId="0" borderId="0" xfId="0" applyFont="1">
      <alignment vertical="center"/>
    </xf>
    <xf numFmtId="0" fontId="59" fillId="0" borderId="0" xfId="731" applyFont="1" applyAlignment="1"/>
    <xf numFmtId="0" fontId="16" fillId="0" borderId="0" xfId="0" applyFont="1">
      <alignment vertical="center"/>
    </xf>
    <xf numFmtId="0" fontId="6" fillId="0" borderId="2" xfId="0" applyFont="1" applyBorder="1" applyAlignment="1">
      <alignment horizontal="left" vertical="center"/>
    </xf>
    <xf numFmtId="186" fontId="3" fillId="0" borderId="0" xfId="640" applyNumberFormat="1" applyFont="1" applyAlignment="1">
      <alignment vertical="center"/>
    </xf>
    <xf numFmtId="186" fontId="15" fillId="0" borderId="2" xfId="741" applyNumberFormat="1" applyFont="1" applyBorder="1" applyAlignment="1">
      <alignment horizontal="center" vertical="center" wrapText="1"/>
    </xf>
    <xf numFmtId="186" fontId="15" fillId="0" borderId="2" xfId="891" applyNumberFormat="1" applyFont="1" applyFill="1" applyBorder="1" applyAlignment="1">
      <alignment vertical="center"/>
    </xf>
    <xf numFmtId="186" fontId="15" fillId="0" borderId="2" xfId="891" applyNumberFormat="1" applyFont="1" applyFill="1" applyBorder="1" applyAlignment="1">
      <alignment horizontal="right" vertical="center"/>
    </xf>
    <xf numFmtId="186" fontId="9" fillId="0" borderId="2" xfId="891" applyNumberFormat="1" applyFont="1" applyFill="1" applyBorder="1" applyAlignment="1">
      <alignment vertical="center"/>
    </xf>
    <xf numFmtId="186" fontId="9" fillId="0" borderId="2" xfId="891" applyNumberFormat="1" applyFont="1" applyFill="1" applyBorder="1" applyAlignment="1">
      <alignment horizontal="right" vertical="center"/>
    </xf>
    <xf numFmtId="186" fontId="13" fillId="0" borderId="2" xfId="640" applyNumberFormat="1" applyBorder="1" applyAlignment="1">
      <alignment vertical="center"/>
    </xf>
    <xf numFmtId="186" fontId="13" fillId="0" borderId="0" xfId="640" applyNumberFormat="1" applyAlignment="1">
      <alignment vertical="center"/>
    </xf>
    <xf numFmtId="186" fontId="3" fillId="0" borderId="0" xfId="741" applyNumberFormat="1" applyFont="1">
      <alignment vertical="center"/>
    </xf>
    <xf numFmtId="186" fontId="15" fillId="0" borderId="2" xfId="741" applyNumberFormat="1" applyFont="1" applyBorder="1">
      <alignment vertical="center"/>
    </xf>
    <xf numFmtId="186" fontId="9" fillId="3" borderId="2" xfId="741" applyNumberFormat="1" applyFont="1" applyFill="1" applyBorder="1">
      <alignment vertical="center"/>
    </xf>
    <xf numFmtId="186" fontId="9" fillId="0" borderId="2" xfId="741" applyNumberFormat="1" applyFont="1" applyBorder="1">
      <alignment vertical="center"/>
    </xf>
    <xf numFmtId="186" fontId="60" fillId="0" borderId="2" xfId="741" applyNumberFormat="1" applyFont="1" applyBorder="1">
      <alignment vertical="center"/>
    </xf>
    <xf numFmtId="186" fontId="61" fillId="0" borderId="0" xfId="640" applyNumberFormat="1" applyFont="1" applyAlignment="1">
      <alignment vertical="center"/>
    </xf>
    <xf numFmtId="186" fontId="62" fillId="0" borderId="2" xfId="741" applyNumberFormat="1" applyFont="1" applyBorder="1" applyAlignment="1">
      <alignment horizontal="center" vertical="center" wrapText="1"/>
    </xf>
    <xf numFmtId="186" fontId="62" fillId="0" borderId="2" xfId="891" applyNumberFormat="1" applyFont="1" applyFill="1" applyBorder="1" applyAlignment="1">
      <alignment vertical="center"/>
    </xf>
    <xf numFmtId="186" fontId="60" fillId="0" borderId="2" xfId="891" applyNumberFormat="1" applyFont="1" applyFill="1" applyBorder="1" applyAlignment="1">
      <alignment vertical="center"/>
    </xf>
    <xf numFmtId="186" fontId="31" fillId="0" borderId="0" xfId="640" applyNumberFormat="1" applyFont="1" applyAlignment="1">
      <alignment vertical="center"/>
    </xf>
    <xf numFmtId="186" fontId="31" fillId="0" borderId="2" xfId="640" applyNumberFormat="1" applyFont="1" applyBorder="1" applyAlignment="1">
      <alignment vertical="center"/>
    </xf>
    <xf numFmtId="186" fontId="61" fillId="0" borderId="2" xfId="718" applyNumberFormat="1" applyFont="1" applyBorder="1" applyAlignment="1">
      <alignment horizontal="center" vertical="center" wrapText="1"/>
    </xf>
    <xf numFmtId="186" fontId="61" fillId="0" borderId="3" xfId="718" applyNumberFormat="1" applyFont="1" applyBorder="1" applyAlignment="1">
      <alignment horizontal="center" vertical="center" wrapText="1"/>
    </xf>
    <xf numFmtId="184" fontId="13" fillId="0" borderId="0" xfId="640" applyNumberFormat="1" applyAlignment="1">
      <alignment vertical="center"/>
    </xf>
    <xf numFmtId="184" fontId="12" fillId="0" borderId="0" xfId="640" applyNumberFormat="1" applyFont="1" applyAlignment="1">
      <alignment vertical="center"/>
    </xf>
    <xf numFmtId="187" fontId="62" fillId="0" borderId="2" xfId="741" applyNumberFormat="1" applyFont="1" applyBorder="1" applyAlignment="1">
      <alignment horizontal="center" vertical="center" wrapText="1"/>
    </xf>
    <xf numFmtId="186" fontId="6" fillId="0" borderId="2" xfId="0" applyNumberFormat="1" applyFont="1" applyBorder="1" applyAlignment="1">
      <alignment horizontal="center" vertical="center"/>
    </xf>
    <xf numFmtId="186" fontId="6" fillId="0" borderId="2" xfId="0" applyNumberFormat="1" applyFont="1" applyBorder="1">
      <alignment vertical="center"/>
    </xf>
    <xf numFmtId="186" fontId="59" fillId="0" borderId="2" xfId="0" applyNumberFormat="1" applyFont="1" applyBorder="1">
      <alignment vertical="center"/>
    </xf>
    <xf numFmtId="186" fontId="58" fillId="0" borderId="0" xfId="0" applyNumberFormat="1" applyFont="1">
      <alignment vertical="center"/>
    </xf>
    <xf numFmtId="182" fontId="6" fillId="0" borderId="2" xfId="0" applyNumberFormat="1" applyFont="1" applyBorder="1" applyAlignment="1">
      <alignment horizontal="left" vertical="center" shrinkToFit="1"/>
    </xf>
    <xf numFmtId="184" fontId="60" fillId="0" borderId="16" xfId="0" applyNumberFormat="1" applyFont="1" applyBorder="1" applyAlignment="1" applyProtection="1">
      <alignment vertical="center"/>
      <protection locked="0"/>
    </xf>
    <xf numFmtId="184" fontId="60" fillId="0" borderId="16" xfId="0" applyNumberFormat="1" applyFont="1" applyFill="1" applyBorder="1" applyAlignment="1" applyProtection="1">
      <alignment vertical="center"/>
      <protection locked="0"/>
    </xf>
    <xf numFmtId="184" fontId="60" fillId="0" borderId="16" xfId="0" applyNumberFormat="1" applyFont="1" applyFill="1" applyBorder="1" applyAlignment="1" applyProtection="1">
      <alignment vertical="center"/>
    </xf>
    <xf numFmtId="184" fontId="60" fillId="0" borderId="17" xfId="890" applyNumberFormat="1" applyFont="1" applyBorder="1" applyAlignment="1" applyProtection="1">
      <alignment vertical="center"/>
      <protection locked="0"/>
    </xf>
    <xf numFmtId="184" fontId="60" fillId="0" borderId="17" xfId="890" applyNumberFormat="1" applyFont="1" applyFill="1" applyBorder="1" applyAlignment="1" applyProtection="1">
      <alignment vertical="center"/>
      <protection locked="0"/>
    </xf>
    <xf numFmtId="184" fontId="9" fillId="0" borderId="16" xfId="890" applyNumberFormat="1" applyFont="1" applyBorder="1" applyAlignment="1" applyProtection="1">
      <alignment horizontal="right" vertical="center"/>
      <protection locked="0"/>
    </xf>
    <xf numFmtId="184" fontId="60" fillId="0" borderId="16" xfId="890" applyNumberFormat="1" applyFont="1" applyBorder="1" applyAlignment="1" applyProtection="1">
      <alignment vertical="center"/>
    </xf>
    <xf numFmtId="184" fontId="9" fillId="0" borderId="16" xfId="0" applyNumberFormat="1" applyFont="1" applyBorder="1" applyAlignment="1" applyProtection="1">
      <alignment horizontal="right" vertical="center"/>
    </xf>
    <xf numFmtId="184" fontId="9" fillId="0" borderId="0" xfId="640" applyNumberFormat="1" applyFont="1" applyAlignment="1">
      <alignment vertical="center"/>
    </xf>
    <xf numFmtId="0" fontId="9" fillId="0" borderId="0" xfId="640" applyFont="1" applyAlignment="1">
      <alignment vertical="center"/>
    </xf>
    <xf numFmtId="0" fontId="66" fillId="0" borderId="0" xfId="647" applyFont="1">
      <alignment vertical="center"/>
    </xf>
    <xf numFmtId="182" fontId="62" fillId="0" borderId="2" xfId="741" applyNumberFormat="1" applyFont="1" applyBorder="1" applyAlignment="1">
      <alignment horizontal="center" vertical="center" wrapText="1"/>
    </xf>
    <xf numFmtId="186" fontId="61" fillId="0" borderId="0" xfId="741" applyNumberFormat="1" applyFont="1" applyAlignment="1">
      <alignment horizontal="center" vertical="center"/>
    </xf>
    <xf numFmtId="186" fontId="62" fillId="0" borderId="2" xfId="741" applyNumberFormat="1" applyFont="1" applyBorder="1" applyAlignment="1">
      <alignment horizontal="center" vertical="center"/>
    </xf>
    <xf numFmtId="186" fontId="15" fillId="0" borderId="2" xfId="741" applyNumberFormat="1" applyFont="1" applyBorder="1" applyAlignment="1">
      <alignment horizontal="center" vertical="center"/>
    </xf>
    <xf numFmtId="182" fontId="60" fillId="0" borderId="2" xfId="891" applyNumberFormat="1" applyFont="1" applyFill="1" applyBorder="1" applyAlignment="1">
      <alignment horizontal="center" vertical="center"/>
    </xf>
    <xf numFmtId="184" fontId="9" fillId="0" borderId="16" xfId="890" applyNumberFormat="1" applyFont="1" applyBorder="1" applyAlignment="1" applyProtection="1">
      <alignment horizontal="center" vertical="center"/>
      <protection locked="0"/>
    </xf>
    <xf numFmtId="184" fontId="60" fillId="0" borderId="16" xfId="890" applyNumberFormat="1" applyFont="1" applyBorder="1" applyAlignment="1" applyProtection="1">
      <alignment horizontal="center" vertical="center"/>
      <protection locked="0"/>
    </xf>
    <xf numFmtId="184" fontId="60" fillId="0" borderId="18" xfId="890" applyNumberFormat="1" applyFont="1" applyBorder="1" applyAlignment="1" applyProtection="1">
      <alignment horizontal="center" vertical="center"/>
      <protection locked="0"/>
    </xf>
    <xf numFmtId="186" fontId="60" fillId="3" borderId="2" xfId="741" applyNumberFormat="1" applyFont="1" applyFill="1" applyBorder="1" applyAlignment="1">
      <alignment horizontal="center" vertical="center"/>
    </xf>
    <xf numFmtId="186" fontId="60" fillId="3" borderId="3" xfId="741" applyNumberFormat="1" applyFont="1" applyFill="1" applyBorder="1" applyAlignment="1">
      <alignment horizontal="center" vertical="center"/>
    </xf>
    <xf numFmtId="186" fontId="31" fillId="0" borderId="16" xfId="640" applyNumberFormat="1" applyFont="1" applyBorder="1" applyAlignment="1">
      <alignment horizontal="center" vertical="center"/>
    </xf>
    <xf numFmtId="184" fontId="9" fillId="0" borderId="3" xfId="890" applyNumberFormat="1" applyFont="1" applyFill="1" applyBorder="1" applyAlignment="1" applyProtection="1">
      <alignment horizontal="center" vertical="center"/>
      <protection locked="0"/>
    </xf>
    <xf numFmtId="184" fontId="60" fillId="0" borderId="18" xfId="890" applyNumberFormat="1" applyFont="1" applyFill="1" applyBorder="1" applyAlignment="1" applyProtection="1">
      <alignment horizontal="center" vertical="center"/>
      <protection locked="0"/>
    </xf>
    <xf numFmtId="186" fontId="31" fillId="0" borderId="0" xfId="640" applyNumberFormat="1" applyFont="1" applyAlignment="1">
      <alignment horizontal="center" vertical="center"/>
    </xf>
    <xf numFmtId="186" fontId="60" fillId="3" borderId="16" xfId="741" applyNumberFormat="1" applyFont="1" applyFill="1" applyBorder="1" applyAlignment="1">
      <alignment horizontal="center" vertical="center"/>
    </xf>
    <xf numFmtId="186" fontId="9" fillId="3" borderId="2" xfId="741" applyNumberFormat="1" applyFont="1" applyFill="1" applyBorder="1" applyAlignment="1">
      <alignment horizontal="center" vertical="center"/>
    </xf>
    <xf numFmtId="184" fontId="9" fillId="0" borderId="16" xfId="890" applyNumberFormat="1" applyFont="1" applyFill="1" applyBorder="1" applyAlignment="1" applyProtection="1">
      <alignment horizontal="center" vertical="center"/>
      <protection locked="0"/>
    </xf>
    <xf numFmtId="184" fontId="9" fillId="0" borderId="3" xfId="890" applyNumberFormat="1" applyFont="1" applyBorder="1" applyAlignment="1" applyProtection="1">
      <alignment horizontal="center" vertical="center"/>
      <protection locked="0"/>
    </xf>
    <xf numFmtId="186" fontId="60" fillId="0" borderId="2" xfId="741" applyNumberFormat="1" applyFont="1" applyBorder="1" applyAlignment="1">
      <alignment horizontal="center" vertical="center"/>
    </xf>
    <xf numFmtId="184" fontId="60" fillId="0" borderId="19" xfId="890" applyNumberFormat="1" applyFont="1" applyBorder="1" applyAlignment="1" applyProtection="1">
      <alignment horizontal="center" vertical="center"/>
    </xf>
    <xf numFmtId="184" fontId="60" fillId="0" borderId="16" xfId="890" applyNumberFormat="1" applyFont="1" applyBorder="1" applyAlignment="1" applyProtection="1">
      <alignment horizontal="center" vertical="center"/>
    </xf>
    <xf numFmtId="184" fontId="60" fillId="0" borderId="18" xfId="890" applyNumberFormat="1" applyFont="1" applyBorder="1" applyAlignment="1" applyProtection="1">
      <alignment horizontal="center" vertical="center"/>
    </xf>
    <xf numFmtId="43" fontId="4" fillId="0" borderId="18" xfId="891" applyFont="1" applyFill="1" applyBorder="1" applyAlignment="1">
      <alignment horizontal="center" vertical="center"/>
    </xf>
    <xf numFmtId="186" fontId="9" fillId="0" borderId="2" xfId="741" applyNumberFormat="1" applyFont="1" applyBorder="1" applyAlignment="1">
      <alignment horizontal="center" vertical="center"/>
    </xf>
    <xf numFmtId="186" fontId="13" fillId="0" borderId="0" xfId="640" applyNumberFormat="1" applyAlignment="1">
      <alignment horizontal="center" vertical="center"/>
    </xf>
    <xf numFmtId="182" fontId="57" fillId="0" borderId="0" xfId="640" applyNumberFormat="1" applyFont="1" applyAlignment="1">
      <alignment horizontal="center" vertical="center"/>
    </xf>
    <xf numFmtId="186" fontId="61" fillId="0" borderId="0" xfId="640" applyNumberFormat="1" applyFont="1" applyAlignment="1">
      <alignment horizontal="center" vertical="center"/>
    </xf>
    <xf numFmtId="186" fontId="62" fillId="0" borderId="2" xfId="891" applyNumberFormat="1" applyFont="1" applyFill="1" applyBorder="1" applyAlignment="1">
      <alignment horizontal="center" vertical="center"/>
    </xf>
    <xf numFmtId="186" fontId="15" fillId="0" borderId="2" xfId="891" applyNumberFormat="1" applyFont="1" applyFill="1" applyBorder="1" applyAlignment="1">
      <alignment horizontal="center" vertical="center"/>
    </xf>
    <xf numFmtId="186" fontId="60" fillId="0" borderId="2" xfId="891" applyNumberFormat="1" applyFont="1" applyFill="1" applyBorder="1" applyAlignment="1">
      <alignment horizontal="center" vertical="center"/>
    </xf>
    <xf numFmtId="186" fontId="19" fillId="0" borderId="16" xfId="0" applyNumberFormat="1" applyFont="1" applyFill="1" applyBorder="1" applyAlignment="1">
      <alignment horizontal="center" vertical="center"/>
    </xf>
    <xf numFmtId="184" fontId="60" fillId="0" borderId="16" xfId="0" applyNumberFormat="1" applyFont="1" applyBorder="1" applyAlignment="1" applyProtection="1">
      <alignment horizontal="center" vertical="center"/>
      <protection locked="0"/>
    </xf>
    <xf numFmtId="186" fontId="60" fillId="0" borderId="0" xfId="640" applyNumberFormat="1" applyFont="1" applyAlignment="1">
      <alignment horizontal="center" vertical="center"/>
    </xf>
    <xf numFmtId="187" fontId="60" fillId="0" borderId="2" xfId="891" applyNumberFormat="1" applyFont="1" applyFill="1" applyBorder="1" applyAlignment="1">
      <alignment horizontal="center" vertical="center"/>
    </xf>
    <xf numFmtId="186" fontId="9" fillId="0" borderId="2" xfId="891" applyNumberFormat="1" applyFont="1" applyFill="1" applyBorder="1" applyAlignment="1">
      <alignment horizontal="center" vertical="center"/>
    </xf>
    <xf numFmtId="184" fontId="60" fillId="0" borderId="16" xfId="0" applyNumberFormat="1" applyFont="1" applyBorder="1" applyAlignment="1" applyProtection="1">
      <alignment horizontal="center" vertical="center"/>
    </xf>
    <xf numFmtId="184" fontId="60" fillId="0" borderId="16" xfId="0" applyNumberFormat="1" applyFont="1" applyFill="1" applyBorder="1" applyAlignment="1" applyProtection="1">
      <alignment horizontal="center" vertical="center"/>
      <protection locked="0"/>
    </xf>
    <xf numFmtId="184" fontId="60" fillId="0" borderId="16" xfId="0" applyNumberFormat="1" applyFont="1" applyFill="1" applyBorder="1" applyAlignment="1" applyProtection="1">
      <alignment horizontal="center" vertical="center"/>
    </xf>
    <xf numFmtId="186" fontId="60" fillId="0" borderId="6" xfId="891" applyNumberFormat="1" applyFont="1" applyFill="1" applyBorder="1" applyAlignment="1">
      <alignment horizontal="center" vertical="center"/>
    </xf>
    <xf numFmtId="187" fontId="31" fillId="0" borderId="0" xfId="640" applyNumberFormat="1" applyFont="1" applyAlignment="1">
      <alignment horizontal="center" vertical="center"/>
    </xf>
    <xf numFmtId="184" fontId="9" fillId="0" borderId="16" xfId="0" applyNumberFormat="1" applyFont="1" applyBorder="1" applyAlignment="1" applyProtection="1">
      <alignment horizontal="center" vertical="center"/>
    </xf>
    <xf numFmtId="186" fontId="31" fillId="0" borderId="2" xfId="640" applyNumberFormat="1" applyFont="1" applyBorder="1" applyAlignment="1">
      <alignment horizontal="center" vertical="center"/>
    </xf>
    <xf numFmtId="186" fontId="13" fillId="0" borderId="2" xfId="640" applyNumberFormat="1" applyBorder="1" applyAlignment="1">
      <alignment horizontal="center" vertical="center"/>
    </xf>
    <xf numFmtId="187" fontId="31" fillId="0" borderId="2" xfId="640" applyNumberFormat="1" applyFont="1" applyBorder="1" applyAlignment="1">
      <alignment horizontal="center" vertical="center"/>
    </xf>
    <xf numFmtId="184" fontId="9" fillId="0" borderId="20" xfId="890" applyNumberFormat="1" applyFont="1" applyBorder="1" applyAlignment="1" applyProtection="1">
      <alignment horizontal="center" vertical="center"/>
    </xf>
    <xf numFmtId="184" fontId="9" fillId="0" borderId="20" xfId="890" applyNumberFormat="1" applyFont="1" applyBorder="1" applyAlignment="1" applyProtection="1">
      <alignment horizontal="center" vertical="center"/>
      <protection locked="0"/>
    </xf>
    <xf numFmtId="186" fontId="63" fillId="0" borderId="0" xfId="718" applyNumberFormat="1" applyFont="1" applyAlignment="1">
      <alignment horizontal="center"/>
    </xf>
    <xf numFmtId="182" fontId="11" fillId="0" borderId="0" xfId="718" applyNumberFormat="1" applyFont="1" applyAlignment="1">
      <alignment horizontal="center"/>
    </xf>
    <xf numFmtId="186" fontId="61" fillId="0" borderId="2" xfId="718" applyNumberFormat="1" applyFont="1" applyBorder="1" applyAlignment="1">
      <alignment horizontal="center" vertical="center" shrinkToFit="1"/>
    </xf>
    <xf numFmtId="186" fontId="61" fillId="0" borderId="3" xfId="718" applyNumberFormat="1" applyFont="1" applyBorder="1" applyAlignment="1">
      <alignment horizontal="center" vertical="center" shrinkToFit="1"/>
    </xf>
    <xf numFmtId="182" fontId="10" fillId="0" borderId="2" xfId="718" applyNumberFormat="1" applyBorder="1" applyAlignment="1">
      <alignment horizontal="center"/>
    </xf>
    <xf numFmtId="4" fontId="61" fillId="0" borderId="2" xfId="718" applyNumberFormat="1" applyFont="1" applyBorder="1" applyAlignment="1">
      <alignment horizontal="center" vertical="center" shrinkToFit="1"/>
    </xf>
    <xf numFmtId="182" fontId="10" fillId="0" borderId="0" xfId="718" applyNumberFormat="1" applyAlignment="1">
      <alignment horizontal="center"/>
    </xf>
    <xf numFmtId="186" fontId="6" fillId="0" borderId="0" xfId="0" applyNumberFormat="1" applyFont="1" applyAlignment="1">
      <alignment horizontal="center" vertical="center"/>
    </xf>
    <xf numFmtId="186" fontId="9" fillId="0" borderId="2" xfId="0" applyNumberFormat="1" applyFont="1" applyBorder="1" applyAlignment="1">
      <alignment horizontal="center" vertical="center"/>
    </xf>
    <xf numFmtId="186" fontId="60" fillId="0" borderId="2" xfId="0" applyNumberFormat="1" applyFont="1" applyBorder="1" applyAlignment="1">
      <alignment horizontal="center" vertical="center"/>
    </xf>
    <xf numFmtId="186" fontId="0" fillId="0" borderId="0" xfId="0" applyNumberFormat="1" applyAlignment="1">
      <alignment horizontal="center" vertical="center"/>
    </xf>
    <xf numFmtId="186" fontId="6" fillId="0" borderId="0" xfId="731" applyNumberFormat="1" applyAlignment="1">
      <alignment horizontal="center" vertical="center"/>
    </xf>
    <xf numFmtId="186" fontId="6" fillId="0" borderId="16" xfId="0" applyNumberFormat="1" applyFont="1" applyFill="1" applyBorder="1" applyAlignment="1" applyProtection="1">
      <alignment horizontal="center" vertical="center"/>
    </xf>
    <xf numFmtId="186" fontId="6" fillId="0" borderId="0" xfId="731" applyNumberFormat="1" applyAlignment="1">
      <alignment horizontal="center"/>
    </xf>
    <xf numFmtId="186" fontId="16" fillId="0" borderId="0" xfId="0" applyNumberFormat="1" applyFont="1" applyAlignment="1">
      <alignment horizontal="center" vertical="center"/>
    </xf>
    <xf numFmtId="186" fontId="59" fillId="0" borderId="2" xfId="0" applyNumberFormat="1" applyFont="1" applyBorder="1" applyAlignment="1">
      <alignment horizontal="center" vertical="center"/>
    </xf>
    <xf numFmtId="186" fontId="58" fillId="0" borderId="0" xfId="0" applyNumberFormat="1" applyFont="1" applyAlignment="1">
      <alignment horizontal="center" vertical="center"/>
    </xf>
    <xf numFmtId="186" fontId="13" fillId="28" borderId="0" xfId="640" applyNumberFormat="1" applyFill="1" applyAlignment="1">
      <alignment vertical="center"/>
    </xf>
    <xf numFmtId="0" fontId="5" fillId="0" borderId="2" xfId="647" applyFont="1" applyBorder="1" applyAlignment="1">
      <alignment horizontal="center" vertical="center" wrapText="1"/>
    </xf>
    <xf numFmtId="0" fontId="9" fillId="2" borderId="2" xfId="741" applyFont="1" applyFill="1" applyBorder="1" applyAlignment="1">
      <alignment horizontal="left" vertical="center" indent="1"/>
    </xf>
    <xf numFmtId="184" fontId="60" fillId="0" borderId="2" xfId="891" applyNumberFormat="1" applyFont="1" applyFill="1" applyBorder="1" applyAlignment="1">
      <alignment horizontal="center" vertical="center"/>
    </xf>
    <xf numFmtId="186" fontId="61" fillId="2" borderId="2" xfId="718" applyNumberFormat="1" applyFont="1" applyFill="1" applyBorder="1" applyAlignment="1">
      <alignment horizontal="center" vertical="center" wrapText="1"/>
    </xf>
    <xf numFmtId="0" fontId="2" fillId="0" borderId="0" xfId="741" applyFont="1" applyAlignment="1">
      <alignment horizontal="center"/>
    </xf>
    <xf numFmtId="0" fontId="3" fillId="0" borderId="0" xfId="640" applyFont="1" applyAlignment="1">
      <alignment horizontal="center" vertical="center"/>
    </xf>
    <xf numFmtId="186" fontId="3" fillId="0" borderId="0" xfId="741" applyNumberFormat="1" applyFont="1" applyAlignment="1">
      <alignment horizontal="center" vertical="center"/>
    </xf>
    <xf numFmtId="0" fontId="14" fillId="0" borderId="2" xfId="741" applyFont="1" applyBorder="1" applyAlignment="1">
      <alignment horizontal="center" vertical="center"/>
    </xf>
    <xf numFmtId="0" fontId="3" fillId="0" borderId="1" xfId="741" applyFont="1" applyBorder="1" applyAlignment="1">
      <alignment horizontal="center" vertical="center"/>
    </xf>
    <xf numFmtId="0" fontId="3" fillId="0" borderId="1" xfId="741" applyFont="1" applyBorder="1" applyAlignment="1">
      <alignment horizontal="right" vertical="center"/>
    </xf>
    <xf numFmtId="0" fontId="7" fillId="0" borderId="0" xfId="718" applyFont="1" applyAlignment="1">
      <alignment horizontal="center"/>
    </xf>
    <xf numFmtId="0" fontId="64" fillId="0" borderId="0" xfId="0" applyFont="1" applyAlignment="1">
      <alignment horizontal="center" vertical="center"/>
    </xf>
    <xf numFmtId="0" fontId="64" fillId="0" borderId="0" xfId="659" quotePrefix="1" applyFont="1" applyAlignment="1">
      <alignment horizontal="center" vertical="center" wrapText="1"/>
    </xf>
    <xf numFmtId="0" fontId="64" fillId="0" borderId="0" xfId="659" applyFont="1" applyAlignment="1">
      <alignment horizontal="center" vertical="center" wrapText="1"/>
    </xf>
    <xf numFmtId="186" fontId="6" fillId="0" borderId="3" xfId="731" applyNumberFormat="1" applyBorder="1" applyAlignment="1">
      <alignment horizontal="center" vertical="center"/>
    </xf>
    <xf numFmtId="186" fontId="6" fillId="0" borderId="4" xfId="731" applyNumberFormat="1" applyBorder="1" applyAlignment="1">
      <alignment horizontal="center" vertical="center"/>
    </xf>
    <xf numFmtId="186" fontId="6" fillId="0" borderId="5" xfId="731" applyNumberFormat="1" applyBorder="1" applyAlignment="1">
      <alignment horizontal="center" vertical="center"/>
    </xf>
    <xf numFmtId="0" fontId="6" fillId="0" borderId="1" xfId="0" applyFont="1" applyBorder="1" applyAlignment="1">
      <alignment horizontal="right" vertical="center"/>
    </xf>
    <xf numFmtId="0" fontId="3" fillId="0" borderId="1" xfId="640" applyFont="1" applyBorder="1" applyAlignment="1">
      <alignment horizontal="left" vertical="center"/>
    </xf>
    <xf numFmtId="0" fontId="2" fillId="0" borderId="0" xfId="647" applyFont="1" applyAlignment="1">
      <alignment horizontal="center" vertical="center" wrapText="1"/>
    </xf>
    <xf numFmtId="0" fontId="5" fillId="0" borderId="2" xfId="647" applyFont="1" applyBorder="1" applyAlignment="1">
      <alignment horizontal="center" vertical="center" wrapText="1"/>
    </xf>
    <xf numFmtId="0" fontId="6" fillId="0" borderId="2" xfId="731" applyBorder="1" applyAlignment="1">
      <alignment horizontal="center" vertical="center"/>
    </xf>
    <xf numFmtId="186" fontId="6" fillId="0" borderId="2" xfId="731" applyNumberFormat="1" applyBorder="1" applyAlignment="1">
      <alignment horizontal="center" vertical="center"/>
    </xf>
  </cellXfs>
  <cellStyles count="1103">
    <cellStyle name="20% - 强调文字颜色 1 2" xfId="4"/>
    <cellStyle name="20% - 强调文字颜色 1 2 2" xfId="73"/>
    <cellStyle name="20% - 强调文字颜色 1 2 2 2" xfId="12"/>
    <cellStyle name="20% - 强调文字颜色 1 2 2 3" xfId="59"/>
    <cellStyle name="20% - 强调文字颜色 1 2 3" xfId="60"/>
    <cellStyle name="20% - 强调文字颜色 1 2 3 2" xfId="70"/>
    <cellStyle name="20% - 强调文字颜色 1 2 4" xfId="74"/>
    <cellStyle name="20% - 强调文字颜色 1 3" xfId="68"/>
    <cellStyle name="20% - 强调文字颜色 1 3 2" xfId="76"/>
    <cellStyle name="20% - 强调文字颜色 1 3 2 2" xfId="66"/>
    <cellStyle name="20% - 强调文字颜色 1 3 2 3" xfId="69"/>
    <cellStyle name="20% - 强调文字颜色 1 3 3" xfId="77"/>
    <cellStyle name="20% - 强调文字颜色 1 3 3 2" xfId="79"/>
    <cellStyle name="20% - 强调文字颜色 1 3 4" xfId="81"/>
    <cellStyle name="20% - 强调文字颜色 1 4" xfId="64"/>
    <cellStyle name="20% - 强调文字颜色 1 4 2" xfId="83"/>
    <cellStyle name="20% - 强调文字颜色 1 4 3" xfId="31"/>
    <cellStyle name="20% - 强调文字颜色 1 4 4" xfId="84"/>
    <cellStyle name="20% - 强调文字颜色 1 5" xfId="86"/>
    <cellStyle name="20% - 强调文字颜色 1 5 2" xfId="88"/>
    <cellStyle name="20% - 强调文字颜色 1 5 3" xfId="89"/>
    <cellStyle name="20% - 强调文字颜色 1 6" xfId="93"/>
    <cellStyle name="20% - 强调文字颜色 1 6 2" xfId="94"/>
    <cellStyle name="20% - 强调文字颜色 1 6 3" xfId="96"/>
    <cellStyle name="20% - 强调文字颜色 2 2" xfId="101"/>
    <cellStyle name="20% - 强调文字颜色 2 2 2" xfId="102"/>
    <cellStyle name="20% - 强调文字颜色 2 2 2 2" xfId="103"/>
    <cellStyle name="20% - 强调文字颜色 2 2 2 3" xfId="105"/>
    <cellStyle name="20% - 强调文字颜色 2 2 3" xfId="106"/>
    <cellStyle name="20% - 强调文字颜色 2 2 3 2" xfId="107"/>
    <cellStyle name="20% - 强调文字颜色 2 2 4" xfId="110"/>
    <cellStyle name="20% - 强调文字颜色 2 3" xfId="112"/>
    <cellStyle name="20% - 强调文字颜色 2 3 2" xfId="114"/>
    <cellStyle name="20% - 强调文字颜色 2 3 2 2" xfId="115"/>
    <cellStyle name="20% - 强调文字颜色 2 3 2 3" xfId="116"/>
    <cellStyle name="20% - 强调文字颜色 2 3 3" xfId="117"/>
    <cellStyle name="20% - 强调文字颜色 2 3 3 2" xfId="118"/>
    <cellStyle name="20% - 强调文字颜色 2 3 4" xfId="119"/>
    <cellStyle name="20% - 强调文字颜色 2 4" xfId="120"/>
    <cellStyle name="20% - 强调文字颜色 2 4 2" xfId="29"/>
    <cellStyle name="20% - 强调文字颜色 2 4 3" xfId="122"/>
    <cellStyle name="20% - 强调文字颜色 2 4 4" xfId="123"/>
    <cellStyle name="20% - 强调文字颜色 2 5" xfId="124"/>
    <cellStyle name="20% - 强调文字颜色 2 5 2" xfId="125"/>
    <cellStyle name="20% - 强调文字颜色 2 5 3" xfId="126"/>
    <cellStyle name="20% - 强调文字颜色 2 6" xfId="104"/>
    <cellStyle name="20% - 强调文字颜色 2 6 2" xfId="127"/>
    <cellStyle name="20% - 强调文字颜色 2 6 3" xfId="128"/>
    <cellStyle name="20% - 强调文字颜色 3 2" xfId="131"/>
    <cellStyle name="20% - 强调文字颜色 3 2 2" xfId="132"/>
    <cellStyle name="20% - 强调文字颜色 3 2 2 2" xfId="133"/>
    <cellStyle name="20% - 强调文字颜色 3 2 2 3" xfId="135"/>
    <cellStyle name="20% - 强调文字颜色 3 2 3" xfId="136"/>
    <cellStyle name="20% - 强调文字颜色 3 2 3 2" xfId="138"/>
    <cellStyle name="20% - 强调文字颜色 3 2 4" xfId="140"/>
    <cellStyle name="20% - 强调文字颜色 3 3" xfId="41"/>
    <cellStyle name="20% - 强调文字颜色 3 3 2" xfId="56"/>
    <cellStyle name="20% - 强调文字颜色 3 3 2 2" xfId="97"/>
    <cellStyle name="20% - 强调文字颜色 3 3 2 3" xfId="141"/>
    <cellStyle name="20% - 强调文字颜色 3 3 3" xfId="144"/>
    <cellStyle name="20% - 强调文字颜色 3 3 3 2" xfId="145"/>
    <cellStyle name="20% - 强调文字颜色 3 3 4" xfId="146"/>
    <cellStyle name="20% - 强调文字颜色 3 4" xfId="148"/>
    <cellStyle name="20% - 强调文字颜色 3 4 2" xfId="150"/>
    <cellStyle name="20% - 强调文字颜色 3 4 3" xfId="152"/>
    <cellStyle name="20% - 强调文字颜色 3 4 4" xfId="154"/>
    <cellStyle name="20% - 强调文字颜色 3 5" xfId="157"/>
    <cellStyle name="20% - 强调文字颜色 3 5 2" xfId="159"/>
    <cellStyle name="20% - 强调文字颜色 3 5 3" xfId="161"/>
    <cellStyle name="20% - 强调文字颜色 3 6" xfId="108"/>
    <cellStyle name="20% - 强调文字颜色 3 6 2" xfId="163"/>
    <cellStyle name="20% - 强调文字颜色 3 6 3" xfId="165"/>
    <cellStyle name="20% - 强调文字颜色 4 2" xfId="168"/>
    <cellStyle name="20% - 强调文字颜色 4 2 2" xfId="169"/>
    <cellStyle name="20% - 强调文字颜色 4 2 2 2" xfId="147"/>
    <cellStyle name="20% - 强调文字颜色 4 2 2 3" xfId="170"/>
    <cellStyle name="20% - 强调文字颜色 4 2 3" xfId="171"/>
    <cellStyle name="20% - 强调文字颜色 4 2 3 2" xfId="155"/>
    <cellStyle name="20% - 强调文字颜色 4 2 4" xfId="172"/>
    <cellStyle name="20% - 强调文字颜色 4 3" xfId="173"/>
    <cellStyle name="20% - 强调文字颜色 4 3 2" xfId="174"/>
    <cellStyle name="20% - 强调文字颜色 4 3 2 2" xfId="176"/>
    <cellStyle name="20% - 强调文字颜色 4 3 2 3" xfId="178"/>
    <cellStyle name="20% - 强调文字颜色 4 3 3" xfId="179"/>
    <cellStyle name="20% - 强调文字颜色 4 3 3 2" xfId="180"/>
    <cellStyle name="20% - 强调文字颜色 4 3 4" xfId="177"/>
    <cellStyle name="20% - 强调文字颜色 4 4" xfId="184"/>
    <cellStyle name="20% - 强调文字颜色 4 4 2" xfId="21"/>
    <cellStyle name="20% - 强调文字颜色 4 4 3" xfId="186"/>
    <cellStyle name="20% - 强调文字颜色 4 4 4" xfId="181"/>
    <cellStyle name="20% - 强调文字颜色 4 5" xfId="18"/>
    <cellStyle name="20% - 强调文字颜色 4 5 2" xfId="189"/>
    <cellStyle name="20% - 强调文字颜色 4 5 3" xfId="192"/>
    <cellStyle name="20% - 强调文字颜色 4 6" xfId="195"/>
    <cellStyle name="20% - 强调文字颜色 4 6 2" xfId="197"/>
    <cellStyle name="20% - 强调文字颜色 4 6 3" xfId="7"/>
    <cellStyle name="20% - 强调文字颜色 5 2" xfId="199"/>
    <cellStyle name="20% - 强调文字颜色 5 2 2" xfId="200"/>
    <cellStyle name="20% - 强调文字颜色 5 2 2 2" xfId="201"/>
    <cellStyle name="20% - 强调文字颜色 5 2 2 3" xfId="202"/>
    <cellStyle name="20% - 强调文字颜色 5 2 3" xfId="203"/>
    <cellStyle name="20% - 强调文字颜色 5 2 3 2" xfId="204"/>
    <cellStyle name="20% - 强调文字颜色 5 2 4" xfId="205"/>
    <cellStyle name="20% - 强调文字颜色 5 3" xfId="206"/>
    <cellStyle name="20% - 强调文字颜色 5 3 2" xfId="207"/>
    <cellStyle name="20% - 强调文字颜色 5 3 2 2" xfId="209"/>
    <cellStyle name="20% - 强调文字颜色 5 3 2 3" xfId="210"/>
    <cellStyle name="20% - 强调文字颜色 5 3 3" xfId="23"/>
    <cellStyle name="20% - 强调文字颜色 5 3 3 2" xfId="211"/>
    <cellStyle name="20% - 强调文字颜色 5 3 4" xfId="24"/>
    <cellStyle name="20% - 强调文字颜色 5 4" xfId="213"/>
    <cellStyle name="20% - 强调文字颜色 5 4 2" xfId="215"/>
    <cellStyle name="20% - 强调文字颜色 5 4 3" xfId="217"/>
    <cellStyle name="20% - 强调文字颜色 5 4 4" xfId="219"/>
    <cellStyle name="20% - 强调文字颜色 5 5" xfId="222"/>
    <cellStyle name="20% - 强调文字颜色 5 5 2" xfId="224"/>
    <cellStyle name="20% - 强调文字颜色 5 5 3" xfId="226"/>
    <cellStyle name="20% - 强调文字颜色 5 6" xfId="228"/>
    <cellStyle name="20% - 强调文字颜色 5 6 2" xfId="230"/>
    <cellStyle name="20% - 强调文字颜色 5 6 3" xfId="232"/>
    <cellStyle name="20% - 强调文字颜色 6 2" xfId="234"/>
    <cellStyle name="20% - 强调文字颜色 6 2 2" xfId="236"/>
    <cellStyle name="20% - 强调文字颜色 6 2 2 2" xfId="238"/>
    <cellStyle name="20% - 强调文字颜色 6 2 2 3" xfId="240"/>
    <cellStyle name="20% - 强调文字颜色 6 2 3" xfId="242"/>
    <cellStyle name="20% - 强调文字颜色 6 2 3 2" xfId="244"/>
    <cellStyle name="20% - 强调文字颜色 6 2 4" xfId="246"/>
    <cellStyle name="20% - 强调文字颜色 6 3" xfId="248"/>
    <cellStyle name="20% - 强调文字颜色 6 3 2" xfId="249"/>
    <cellStyle name="20% - 强调文字颜色 6 3 2 2" xfId="251"/>
    <cellStyle name="20% - 强调文字颜色 6 3 2 3" xfId="254"/>
    <cellStyle name="20% - 强调文字颜色 6 3 3" xfId="258"/>
    <cellStyle name="20% - 强调文字颜色 6 3 3 2" xfId="260"/>
    <cellStyle name="20% - 强调文字颜色 6 3 4" xfId="262"/>
    <cellStyle name="20% - 强调文字颜色 6 4" xfId="266"/>
    <cellStyle name="20% - 强调文字颜色 6 4 2" xfId="269"/>
    <cellStyle name="20% - 强调文字颜色 6 4 3" xfId="36"/>
    <cellStyle name="20% - 强调文字颜色 6 4 4" xfId="272"/>
    <cellStyle name="20% - 强调文字颜色 6 5" xfId="277"/>
    <cellStyle name="20% - 强调文字颜色 6 5 2" xfId="282"/>
    <cellStyle name="20% - 强调文字颜色 6 5 3" xfId="286"/>
    <cellStyle name="20% - 强调文字颜色 6 6" xfId="292"/>
    <cellStyle name="20% - 强调文字颜色 6 6 2" xfId="296"/>
    <cellStyle name="20% - 强调文字颜色 6 6 3" xfId="300"/>
    <cellStyle name="40% - 强调文字颜色 1 2" xfId="303"/>
    <cellStyle name="40% - 强调文字颜色 1 2 2" xfId="305"/>
    <cellStyle name="40% - 强调文字颜色 1 2 2 2" xfId="307"/>
    <cellStyle name="40% - 强调文字颜色 1 2 2 3" xfId="309"/>
    <cellStyle name="40% - 强调文字颜色 1 2 3" xfId="310"/>
    <cellStyle name="40% - 强调文字颜色 1 2 3 2" xfId="312"/>
    <cellStyle name="40% - 强调文字颜色 1 2 4" xfId="314"/>
    <cellStyle name="40% - 强调文字颜色 1 3" xfId="316"/>
    <cellStyle name="40% - 强调文字颜色 1 3 2" xfId="319"/>
    <cellStyle name="40% - 强调文字颜色 1 3 2 2" xfId="320"/>
    <cellStyle name="40% - 强调文字颜色 1 3 2 3" xfId="3"/>
    <cellStyle name="40% - 强调文字颜色 1 3 3" xfId="321"/>
    <cellStyle name="40% - 强调文字颜色 1 3 3 2" xfId="322"/>
    <cellStyle name="40% - 强调文字颜色 1 3 4" xfId="323"/>
    <cellStyle name="40% - 强调文字颜色 1 4" xfId="324"/>
    <cellStyle name="40% - 强调文字颜色 1 4 2" xfId="326"/>
    <cellStyle name="40% - 强调文字颜色 1 4 3" xfId="327"/>
    <cellStyle name="40% - 强调文字颜色 1 4 4" xfId="328"/>
    <cellStyle name="40% - 强调文字颜色 1 5" xfId="329"/>
    <cellStyle name="40% - 强调文字颜色 1 5 2" xfId="330"/>
    <cellStyle name="40% - 强调文字颜色 1 5 3" xfId="331"/>
    <cellStyle name="40% - 强调文字颜色 1 6" xfId="333"/>
    <cellStyle name="40% - 强调文字颜色 1 6 2" xfId="334"/>
    <cellStyle name="40% - 强调文字颜色 1 6 3" xfId="335"/>
    <cellStyle name="40% - 强调文字颜色 2 2" xfId="61"/>
    <cellStyle name="40% - 强调文字颜色 2 2 2" xfId="71"/>
    <cellStyle name="40% - 强调文字颜色 2 2 2 2" xfId="337"/>
    <cellStyle name="40% - 强调文字颜色 2 2 2 3" xfId="338"/>
    <cellStyle name="40% - 强调文字颜色 2 2 3" xfId="340"/>
    <cellStyle name="40% - 强调文字颜色 2 2 3 2" xfId="341"/>
    <cellStyle name="40% - 强调文字颜色 2 2 4" xfId="342"/>
    <cellStyle name="40% - 强调文字颜色 2 3" xfId="75"/>
    <cellStyle name="40% - 强调文字颜色 2 3 2" xfId="343"/>
    <cellStyle name="40% - 强调文字颜色 2 3 2 2" xfId="332"/>
    <cellStyle name="40% - 强调文字颜色 2 3 2 3" xfId="345"/>
    <cellStyle name="40% - 强调文字颜色 2 3 3" xfId="346"/>
    <cellStyle name="40% - 强调文字颜色 2 3 3 2" xfId="336"/>
    <cellStyle name="40% - 强调文字颜色 2 3 4" xfId="347"/>
    <cellStyle name="40% - 强调文字颜色 2 4" xfId="348"/>
    <cellStyle name="40% - 强调文字颜色 2 4 2" xfId="350"/>
    <cellStyle name="40% - 强调文字颜色 2 4 3" xfId="351"/>
    <cellStyle name="40% - 强调文字颜色 2 4 4" xfId="352"/>
    <cellStyle name="40% - 强调文字颜色 2 5" xfId="354"/>
    <cellStyle name="40% - 强调文字颜色 2 5 2" xfId="356"/>
    <cellStyle name="40% - 强调文字颜色 2 5 3" xfId="40"/>
    <cellStyle name="40% - 强调文字颜色 2 6" xfId="357"/>
    <cellStyle name="40% - 强调文字颜色 2 6 2" xfId="358"/>
    <cellStyle name="40% - 强调文字颜色 2 6 3" xfId="359"/>
    <cellStyle name="40% - 强调文字颜色 3 2" xfId="78"/>
    <cellStyle name="40% - 强调文字颜色 3 2 2" xfId="80"/>
    <cellStyle name="40% - 强调文字颜色 3 2 2 2" xfId="360"/>
    <cellStyle name="40% - 强调文字颜色 3 2 2 3" xfId="362"/>
    <cellStyle name="40% - 强调文字颜色 3 2 3" xfId="363"/>
    <cellStyle name="40% - 强调文字颜色 3 2 3 2" xfId="364"/>
    <cellStyle name="40% - 强调文字颜色 3 2 4" xfId="361"/>
    <cellStyle name="40% - 强调文字颜色 3 3" xfId="82"/>
    <cellStyle name="40% - 强调文字颜色 3 3 2" xfId="366"/>
    <cellStyle name="40% - 强调文字颜色 3 3 2 2" xfId="369"/>
    <cellStyle name="40% - 强调文字颜色 3 3 2 3" xfId="371"/>
    <cellStyle name="40% - 强调文字颜色 3 3 3" xfId="30"/>
    <cellStyle name="40% - 强调文字颜色 3 3 3 2" xfId="9"/>
    <cellStyle name="40% - 强调文字颜色 3 3 4" xfId="365"/>
    <cellStyle name="40% - 强调文字颜色 3 4" xfId="372"/>
    <cellStyle name="40% - 强调文字颜色 3 4 2" xfId="374"/>
    <cellStyle name="40% - 强调文字颜色 3 4 3" xfId="375"/>
    <cellStyle name="40% - 强调文字颜色 3 4 4" xfId="376"/>
    <cellStyle name="40% - 强调文字颜色 3 5" xfId="377"/>
    <cellStyle name="40% - 强调文字颜色 3 5 2" xfId="378"/>
    <cellStyle name="40% - 强调文字颜色 3 5 3" xfId="8"/>
    <cellStyle name="40% - 强调文字颜色 3 6" xfId="379"/>
    <cellStyle name="40% - 强调文字颜色 3 6 2" xfId="65"/>
    <cellStyle name="40% - 强调文字颜色 3 6 3" xfId="87"/>
    <cellStyle name="40% - 强调文字颜色 4 2" xfId="32"/>
    <cellStyle name="40% - 强调文字颜色 4 2 2" xfId="380"/>
    <cellStyle name="40% - 强调文字颜色 4 2 2 2" xfId="381"/>
    <cellStyle name="40% - 强调文字颜色 4 2 2 3" xfId="382"/>
    <cellStyle name="40% - 强调文字颜色 4 2 3" xfId="384"/>
    <cellStyle name="40% - 强调文字颜色 4 2 3 2" xfId="44"/>
    <cellStyle name="40% - 强调文字颜色 4 2 4" xfId="370"/>
    <cellStyle name="40% - 强调文字颜色 4 3" xfId="85"/>
    <cellStyle name="40% - 强调文字颜色 4 3 2" xfId="45"/>
    <cellStyle name="40% - 强调文字颜色 4 3 2 2" xfId="304"/>
    <cellStyle name="40% - 强调文字颜色 4 3 2 3" xfId="317"/>
    <cellStyle name="40% - 强调文字颜色 4 3 3" xfId="49"/>
    <cellStyle name="40% - 强调文字颜色 4 3 3 2" xfId="62"/>
    <cellStyle name="40% - 强调文字颜色 4 3 4" xfId="10"/>
    <cellStyle name="40% - 强调文字颜色 4 4" xfId="237"/>
    <cellStyle name="40% - 强调文字颜色 4 4 2" xfId="239"/>
    <cellStyle name="40% - 强调文字颜色 4 4 3" xfId="241"/>
    <cellStyle name="40% - 强调文字颜色 4 4 4" xfId="385"/>
    <cellStyle name="40% - 强调文字颜色 4 5" xfId="243"/>
    <cellStyle name="40% - 强调文字颜色 4 5 2" xfId="245"/>
    <cellStyle name="40% - 强调文字颜色 4 5 3" xfId="386"/>
    <cellStyle name="40% - 强调文字颜色 4 6" xfId="247"/>
    <cellStyle name="40% - 强调文字颜色 4 6 2" xfId="387"/>
    <cellStyle name="40% - 强调文字颜色 4 6 3" xfId="388"/>
    <cellStyle name="40% - 强调文字颜色 5 2" xfId="91"/>
    <cellStyle name="40% - 强调文字颜色 5 2 2" xfId="279"/>
    <cellStyle name="40% - 强调文字颜色 5 2 2 2" xfId="284"/>
    <cellStyle name="40% - 强调文字颜色 5 2 2 3" xfId="289"/>
    <cellStyle name="40% - 强调文字颜色 5 2 3" xfId="293"/>
    <cellStyle name="40% - 强调文字颜色 5 2 3 2" xfId="298"/>
    <cellStyle name="40% - 强调文字颜色 5 2 4" xfId="389"/>
    <cellStyle name="40% - 强调文字颜色 5 3" xfId="392"/>
    <cellStyle name="40% - 强调文字颜色 5 3 2" xfId="393"/>
    <cellStyle name="40% - 强调文字颜色 5 3 2 2" xfId="396"/>
    <cellStyle name="40% - 强调文字颜色 5 3 2 3" xfId="400"/>
    <cellStyle name="40% - 强调文字颜色 5 3 3" xfId="403"/>
    <cellStyle name="40% - 强调文字颜色 5 3 3 2" xfId="14"/>
    <cellStyle name="40% - 强调文字颜色 5 3 4" xfId="405"/>
    <cellStyle name="40% - 强调文字颜色 5 4" xfId="250"/>
    <cellStyle name="40% - 强调文字颜色 5 4 2" xfId="252"/>
    <cellStyle name="40% - 强调文字颜色 5 4 3" xfId="255"/>
    <cellStyle name="40% - 强调文字颜色 5 4 4" xfId="407"/>
    <cellStyle name="40% - 强调文字颜色 5 5" xfId="257"/>
    <cellStyle name="40% - 强调文字颜色 5 5 2" xfId="261"/>
    <cellStyle name="40% - 强调文字颜色 5 5 3" xfId="409"/>
    <cellStyle name="40% - 强调文字颜色 5 6" xfId="264"/>
    <cellStyle name="40% - 强调文字颜色 5 6 2" xfId="411"/>
    <cellStyle name="40% - 强调文字颜色 5 6 3" xfId="413"/>
    <cellStyle name="40% - 强调文字颜色 6 2" xfId="99"/>
    <cellStyle name="40% - 强调文字颜色 6 2 2" xfId="415"/>
    <cellStyle name="40% - 强调文字颜色 6 2 2 2" xfId="417"/>
    <cellStyle name="40% - 强调文字颜色 6 2 2 3" xfId="306"/>
    <cellStyle name="40% - 强调文字颜色 6 2 3" xfId="418"/>
    <cellStyle name="40% - 强调文字颜色 6 2 3 2" xfId="420"/>
    <cellStyle name="40% - 强调文字颜色 6 2 4" xfId="421"/>
    <cellStyle name="40% - 强调文字颜色 6 3" xfId="143"/>
    <cellStyle name="40% - 强调文字颜色 6 3 2" xfId="422"/>
    <cellStyle name="40% - 强调文字颜色 6 3 2 2" xfId="423"/>
    <cellStyle name="40% - 强调文字颜色 6 3 2 3" xfId="72"/>
    <cellStyle name="40% - 强调文字颜色 6 3 3" xfId="424"/>
    <cellStyle name="40% - 强调文字颜色 6 3 3 2" xfId="425"/>
    <cellStyle name="40% - 强调文字颜色 6 3 4" xfId="426"/>
    <cellStyle name="40% - 强调文字颜色 6 4" xfId="270"/>
    <cellStyle name="40% - 强调文字颜色 6 4 2" xfId="16"/>
    <cellStyle name="40% - 强调文字颜色 6 4 3" xfId="427"/>
    <cellStyle name="40% - 强调文字颜色 6 4 4" xfId="430"/>
    <cellStyle name="40% - 强调文字颜色 6 5" xfId="37"/>
    <cellStyle name="40% - 强调文字颜色 6 5 2" xfId="432"/>
    <cellStyle name="40% - 强调文字颜色 6 5 3" xfId="434"/>
    <cellStyle name="40% - 强调文字颜色 6 6" xfId="274"/>
    <cellStyle name="40% - 强调文字颜色 6 6 2" xfId="28"/>
    <cellStyle name="40% - 强调文字颜色 6 6 3" xfId="54"/>
    <cellStyle name="60% - 强调文字颜色 1 2" xfId="149"/>
    <cellStyle name="60% - 强调文字颜色 1 2 2" xfId="151"/>
    <cellStyle name="60% - 强调文字颜色 1 2 2 2" xfId="129"/>
    <cellStyle name="60% - 强调文字颜色 1 2 2 3" xfId="436"/>
    <cellStyle name="60% - 强调文字颜色 1 2 3" xfId="153"/>
    <cellStyle name="60% - 强调文字颜色 1 2 3 2" xfId="437"/>
    <cellStyle name="60% - 强调文字颜色 1 2 4" xfId="156"/>
    <cellStyle name="60% - 强调文字颜色 1 3" xfId="158"/>
    <cellStyle name="60% - 强调文字颜色 1 3 2" xfId="160"/>
    <cellStyle name="60% - 强调文字颜色 1 3 2 2" xfId="166"/>
    <cellStyle name="60% - 强调文字颜色 1 3 2 3" xfId="438"/>
    <cellStyle name="60% - 强调文字颜色 1 3 3" xfId="162"/>
    <cellStyle name="60% - 强调文字颜色 1 3 3 2" xfId="440"/>
    <cellStyle name="60% - 强调文字颜色 1 3 4" xfId="442"/>
    <cellStyle name="60% - 强调文字颜色 1 4" xfId="109"/>
    <cellStyle name="60% - 强调文字颜色 1 4 2" xfId="164"/>
    <cellStyle name="60% - 强调文字颜色 1 4 3" xfId="167"/>
    <cellStyle name="60% - 强调文字颜色 1 4 4" xfId="439"/>
    <cellStyle name="60% - 强调文字颜色 1 5" xfId="443"/>
    <cellStyle name="60% - 强调文字颜色 1 5 2" xfId="444"/>
    <cellStyle name="60% - 强调文字颜色 1 5 3" xfId="441"/>
    <cellStyle name="60% - 强调文字颜色 1 6" xfId="445"/>
    <cellStyle name="60% - 强调文字颜色 1 6 2" xfId="383"/>
    <cellStyle name="60% - 强调文字颜色 1 6 3" xfId="446"/>
    <cellStyle name="60% - 强调文字颜色 2 2" xfId="185"/>
    <cellStyle name="60% - 强调文字颜色 2 2 2" xfId="22"/>
    <cellStyle name="60% - 强调文字颜色 2 2 2 2" xfId="25"/>
    <cellStyle name="60% - 强调文字颜色 2 2 2 3" xfId="26"/>
    <cellStyle name="60% - 强调文字颜色 2 2 3" xfId="188"/>
    <cellStyle name="60% - 强调文字颜色 2 2 3 2" xfId="220"/>
    <cellStyle name="60% - 强调文字颜色 2 2 4" xfId="183"/>
    <cellStyle name="60% - 强调文字颜色 2 3" xfId="19"/>
    <cellStyle name="60% - 强调文字颜色 2 3 2" xfId="191"/>
    <cellStyle name="60% - 强调文字颜色 2 3 2 2" xfId="265"/>
    <cellStyle name="60% - 强调文字颜色 2 3 2 3" xfId="35"/>
    <cellStyle name="60% - 强调文字颜色 2 3 3" xfId="194"/>
    <cellStyle name="60% - 强调文字颜色 2 3 3 2" xfId="275"/>
    <cellStyle name="60% - 强调文字颜色 2 3 4" xfId="448"/>
    <cellStyle name="60% - 强调文字颜色 2 4" xfId="196"/>
    <cellStyle name="60% - 强调文字颜色 2 4 2" xfId="198"/>
    <cellStyle name="60% - 强调文字颜色 2 4 3" xfId="6"/>
    <cellStyle name="60% - 强调文字颜色 2 4 4" xfId="449"/>
    <cellStyle name="60% - 强调文字颜色 2 5" xfId="450"/>
    <cellStyle name="60% - 强调文字颜色 2 5 2" xfId="43"/>
    <cellStyle name="60% - 强调文字颜色 2 5 3" xfId="33"/>
    <cellStyle name="60% - 强调文字颜色 2 6" xfId="451"/>
    <cellStyle name="60% - 强调文字颜色 2 6 2" xfId="318"/>
    <cellStyle name="60% - 强调文字颜色 2 6 3" xfId="325"/>
    <cellStyle name="60% - 强调文字颜色 3 2" xfId="214"/>
    <cellStyle name="60% - 强调文字颜色 3 2 2" xfId="216"/>
    <cellStyle name="60% - 强调文字颜色 3 2 2 2" xfId="113"/>
    <cellStyle name="60% - 强调文字颜色 3 2 2 3" xfId="121"/>
    <cellStyle name="60% - 强调文字颜色 3 2 3" xfId="218"/>
    <cellStyle name="60% - 强调文字颜色 3 2 3 2" xfId="42"/>
    <cellStyle name="60% - 强调文字颜色 3 2 4" xfId="221"/>
    <cellStyle name="60% - 强调文字颜色 3 3" xfId="223"/>
    <cellStyle name="60% - 强调文字颜色 3 3 2" xfId="225"/>
    <cellStyle name="60% - 强调文字颜色 3 3 2 2" xfId="452"/>
    <cellStyle name="60% - 强调文字颜色 3 3 2 3" xfId="453"/>
    <cellStyle name="60% - 强调文字颜色 3 3 3" xfId="227"/>
    <cellStyle name="60% - 强调文字颜色 3 3 3 2" xfId="454"/>
    <cellStyle name="60% - 强调文字颜色 3 3 4" xfId="455"/>
    <cellStyle name="60% - 强调文字颜色 3 4" xfId="229"/>
    <cellStyle name="60% - 强调文字颜色 3 4 2" xfId="231"/>
    <cellStyle name="60% - 强调文字颜色 3 4 3" xfId="233"/>
    <cellStyle name="60% - 强调文字颜色 3 4 4" xfId="456"/>
    <cellStyle name="60% - 强调文字颜色 3 5" xfId="457"/>
    <cellStyle name="60% - 强调文字颜色 3 5 2" xfId="458"/>
    <cellStyle name="60% - 强调文字颜色 3 5 3" xfId="459"/>
    <cellStyle name="60% - 强调文字颜色 3 6" xfId="460"/>
    <cellStyle name="60% - 强调文字颜色 3 6 2" xfId="461"/>
    <cellStyle name="60% - 强调文字颜色 3 6 3" xfId="462"/>
    <cellStyle name="60% - 强调文字颜色 4 2" xfId="267"/>
    <cellStyle name="60% - 强调文字颜色 4 2 2" xfId="271"/>
    <cellStyle name="60% - 强调文字颜色 4 2 2 2" xfId="17"/>
    <cellStyle name="60% - 强调文字颜色 4 2 2 3" xfId="428"/>
    <cellStyle name="60% - 强调文字颜色 4 2 3" xfId="38"/>
    <cellStyle name="60% - 强调文字颜色 4 2 3 2" xfId="433"/>
    <cellStyle name="60% - 强调文字颜色 4 2 4" xfId="276"/>
    <cellStyle name="60% - 强调文字颜色 4 3" xfId="280"/>
    <cellStyle name="60% - 强调文字颜色 4 3 2" xfId="285"/>
    <cellStyle name="60% - 强调文字颜色 4 3 2 2" xfId="463"/>
    <cellStyle name="60% - 强调文字颜色 4 3 2 3" xfId="465"/>
    <cellStyle name="60% - 强调文字颜色 4 3 3" xfId="291"/>
    <cellStyle name="60% - 强调文字颜色 4 3 3 2" xfId="466"/>
    <cellStyle name="60% - 强调文字颜色 4 3 4" xfId="467"/>
    <cellStyle name="60% - 强调文字颜色 4 4" xfId="294"/>
    <cellStyle name="60% - 强调文字颜色 4 4 2" xfId="299"/>
    <cellStyle name="60% - 强调文字颜色 4 4 3" xfId="302"/>
    <cellStyle name="60% - 强调文字颜色 4 4 4" xfId="470"/>
    <cellStyle name="60% - 强调文字颜色 4 5" xfId="390"/>
    <cellStyle name="60% - 强调文字颜色 4 5 2" xfId="472"/>
    <cellStyle name="60% - 强调文字颜色 4 5 3" xfId="473"/>
    <cellStyle name="60% - 强调文字颜色 4 6" xfId="474"/>
    <cellStyle name="60% - 强调文字颜色 4 6 2" xfId="475"/>
    <cellStyle name="60% - 强调文字颜色 4 6 3" xfId="476"/>
    <cellStyle name="60% - 强调文字颜色 5 2" xfId="339"/>
    <cellStyle name="60% - 强调文字颜色 5 2 2" xfId="477"/>
    <cellStyle name="60% - 强调文字颜色 5 2 2 2" xfId="52"/>
    <cellStyle name="60% - 强调文字颜色 5 2 2 3" xfId="58"/>
    <cellStyle name="60% - 强调文字颜色 5 2 3" xfId="478"/>
    <cellStyle name="60% - 强调文字颜色 5 2 3 2" xfId="479"/>
    <cellStyle name="60% - 强调文字颜色 5 2 4" xfId="480"/>
    <cellStyle name="60% - 强调文字颜色 5 3" xfId="394"/>
    <cellStyle name="60% - 强调文字颜色 5 3 2" xfId="397"/>
    <cellStyle name="60% - 强调文字颜色 5 3 2 2" xfId="481"/>
    <cellStyle name="60% - 强调文字颜色 5 3 2 3" xfId="175"/>
    <cellStyle name="60% - 强调文字颜色 5 3 3" xfId="402"/>
    <cellStyle name="60% - 强调文字颜色 5 3 3 2" xfId="482"/>
    <cellStyle name="60% - 强调文字颜色 5 3 4" xfId="483"/>
    <cellStyle name="60% - 强调文字颜色 5 4" xfId="404"/>
    <cellStyle name="60% - 强调文字颜色 5 4 2" xfId="13"/>
    <cellStyle name="60% - 强调文字颜色 5 4 3" xfId="485"/>
    <cellStyle name="60% - 强调文字颜色 5 4 4" xfId="487"/>
    <cellStyle name="60% - 强调文字颜色 5 5" xfId="406"/>
    <cellStyle name="60% - 强调文字颜色 5 5 2" xfId="488"/>
    <cellStyle name="60% - 强调文字颜色 5 5 3" xfId="489"/>
    <cellStyle name="60% - 强调文字颜色 5 6" xfId="490"/>
    <cellStyle name="60% - 强调文字颜色 5 6 2" xfId="491"/>
    <cellStyle name="60% - 强调文字颜色 5 6 3" xfId="492"/>
    <cellStyle name="60% - 强调文字颜色 6 2" xfId="493"/>
    <cellStyle name="60% - 强调文字颜色 6 2 2" xfId="494"/>
    <cellStyle name="60% - 强调文字颜色 6 2 2 2" xfId="349"/>
    <cellStyle name="60% - 强调文字颜色 6 2 2 3" xfId="355"/>
    <cellStyle name="60% - 强调文字颜色 6 2 3" xfId="495"/>
    <cellStyle name="60% - 强调文字颜色 6 2 3 2" xfId="373"/>
    <cellStyle name="60% - 强调文字颜色 6 2 4" xfId="235"/>
    <cellStyle name="60% - 强调文字颜色 6 3" xfId="253"/>
    <cellStyle name="60% - 强调文字颜色 6 3 2" xfId="11"/>
    <cellStyle name="60% - 强调文字颜色 6 3 2 2" xfId="496"/>
    <cellStyle name="60% - 强调文字颜色 6 3 2 3" xfId="313"/>
    <cellStyle name="60% - 强调文字颜色 6 3 3" xfId="497"/>
    <cellStyle name="60% - 强调文字颜色 6 3 3 2" xfId="498"/>
    <cellStyle name="60% - 强调文字颜色 6 3 4" xfId="499"/>
    <cellStyle name="60% - 强调文字颜色 6 4" xfId="256"/>
    <cellStyle name="60% - 强调文字颜色 6 4 2" xfId="500"/>
    <cellStyle name="60% - 强调文字颜色 6 4 3" xfId="501"/>
    <cellStyle name="60% - 强调文字颜色 6 4 4" xfId="502"/>
    <cellStyle name="60% - 强调文字颜色 6 5" xfId="408"/>
    <cellStyle name="60% - 强调文字颜色 6 5 2" xfId="51"/>
    <cellStyle name="60% - 强调文字颜色 6 5 3" xfId="55"/>
    <cellStyle name="60% - 强调文字颜色 6 6" xfId="503"/>
    <cellStyle name="60% - 强调文字颜色 6 6 2" xfId="504"/>
    <cellStyle name="60% - 强调文字颜色 6 6 3" xfId="1"/>
    <cellStyle name="Currency_1995" xfId="308"/>
    <cellStyle name="no dec" xfId="259"/>
    <cellStyle name="Normal_APR" xfId="208"/>
    <cellStyle name="百分比 2" xfId="505"/>
    <cellStyle name="标题 1 2" xfId="212"/>
    <cellStyle name="标题 1 2 2" xfId="429"/>
    <cellStyle name="标题 1 2 2 2" xfId="507"/>
    <cellStyle name="标题 1 2 2 3" xfId="368"/>
    <cellStyle name="标题 1 2 3" xfId="431"/>
    <cellStyle name="标题 1 2 3 2" xfId="508"/>
    <cellStyle name="标题 1 2 4" xfId="134"/>
    <cellStyle name="标题 1 3" xfId="509"/>
    <cellStyle name="标题 1 3 2" xfId="435"/>
    <cellStyle name="标题 1 3 2 2" xfId="510"/>
    <cellStyle name="标题 1 3 2 3" xfId="48"/>
    <cellStyle name="标题 1 3 3" xfId="512"/>
    <cellStyle name="标题 1 3 3 2" xfId="513"/>
    <cellStyle name="标题 1 3 4" xfId="139"/>
    <cellStyle name="标题 1 4" xfId="515"/>
    <cellStyle name="标题 2 2" xfId="516"/>
    <cellStyle name="标题 2 2 2" xfId="464"/>
    <cellStyle name="标题 2 2 2 2" xfId="517"/>
    <cellStyle name="标题 2 2 2 3" xfId="518"/>
    <cellStyle name="标题 2 2 3" xfId="95"/>
    <cellStyle name="标题 2 2 3 2" xfId="5"/>
    <cellStyle name="标题 2 2 4" xfId="100"/>
    <cellStyle name="标题 2 3" xfId="519"/>
    <cellStyle name="标题 2 3 2" xfId="520"/>
    <cellStyle name="标题 2 3 2 2" xfId="521"/>
    <cellStyle name="标题 2 3 2 3" xfId="522"/>
    <cellStyle name="标题 2 3 3" xfId="523"/>
    <cellStyle name="标题 2 3 3 2" xfId="524"/>
    <cellStyle name="标题 2 3 4" xfId="525"/>
    <cellStyle name="标题 2 4" xfId="526"/>
    <cellStyle name="标题 2 4 2" xfId="527"/>
    <cellStyle name="标题 2 4 3" xfId="528"/>
    <cellStyle name="标题 2 4 4" xfId="529"/>
    <cellStyle name="标题 2 5" xfId="530"/>
    <cellStyle name="标题 2 5 2" xfId="531"/>
    <cellStyle name="标题 2 5 3" xfId="532"/>
    <cellStyle name="标题 2 6" xfId="533"/>
    <cellStyle name="标题 2 6 2" xfId="534"/>
    <cellStyle name="标题 2 6 3" xfId="535"/>
    <cellStyle name="标题 3 2" xfId="536"/>
    <cellStyle name="标题 3 2 2" xfId="537"/>
    <cellStyle name="标题 3 2 2 2" xfId="539"/>
    <cellStyle name="标题 3 2 2 3" xfId="541"/>
    <cellStyle name="标题 3 2 3" xfId="543"/>
    <cellStyle name="标题 3 2 3 2" xfId="545"/>
    <cellStyle name="标题 3 2 4" xfId="547"/>
    <cellStyle name="标题 3 3" xfId="548"/>
    <cellStyle name="标题 3 3 2" xfId="549"/>
    <cellStyle name="标题 3 3 2 2" xfId="550"/>
    <cellStyle name="标题 3 3 2 3" xfId="551"/>
    <cellStyle name="标题 3 3 3" xfId="552"/>
    <cellStyle name="标题 3 3 3 2" xfId="553"/>
    <cellStyle name="标题 3 3 4" xfId="554"/>
    <cellStyle name="标题 3 4" xfId="555"/>
    <cellStyle name="标题 4 2" xfId="556"/>
    <cellStyle name="标题 4 2 2" xfId="558"/>
    <cellStyle name="标题 4 2 2 2" xfId="560"/>
    <cellStyle name="标题 4 2 2 3" xfId="563"/>
    <cellStyle name="标题 4 2 3" xfId="564"/>
    <cellStyle name="标题 4 2 3 2" xfId="566"/>
    <cellStyle name="标题 4 2 4" xfId="568"/>
    <cellStyle name="标题 4 3" xfId="570"/>
    <cellStyle name="标题 4 3 2" xfId="572"/>
    <cellStyle name="标题 4 3 2 2" xfId="574"/>
    <cellStyle name="标题 4 3 2 3" xfId="577"/>
    <cellStyle name="标题 4 3 3" xfId="578"/>
    <cellStyle name="标题 4 3 3 2" xfId="580"/>
    <cellStyle name="标题 4 3 4" xfId="582"/>
    <cellStyle name="标题 4 4" xfId="584"/>
    <cellStyle name="标题 5" xfId="586"/>
    <cellStyle name="标题 5 2" xfId="587"/>
    <cellStyle name="标题 5 2 2" xfId="588"/>
    <cellStyle name="标题 5 2 3" xfId="589"/>
    <cellStyle name="标题 5 3" xfId="590"/>
    <cellStyle name="标题 5 3 2" xfId="50"/>
    <cellStyle name="标题 5 4" xfId="591"/>
    <cellStyle name="标题 6" xfId="592"/>
    <cellStyle name="标题 6 2" xfId="593"/>
    <cellStyle name="标题 6 2 2" xfId="594"/>
    <cellStyle name="标题 6 2 3" xfId="595"/>
    <cellStyle name="标题 6 3" xfId="596"/>
    <cellStyle name="标题 6 3 2" xfId="597"/>
    <cellStyle name="标题 6 4" xfId="598"/>
    <cellStyle name="标题 7" xfId="599"/>
    <cellStyle name="差 2" xfId="600"/>
    <cellStyle name="差 2 2" xfId="602"/>
    <cellStyle name="差 2 2 2" xfId="604"/>
    <cellStyle name="差 2 2 3" xfId="605"/>
    <cellStyle name="差 2 3" xfId="606"/>
    <cellStyle name="差 2 3 2" xfId="39"/>
    <cellStyle name="差 2 4" xfId="608"/>
    <cellStyle name="差 3" xfId="609"/>
    <cellStyle name="差 3 2" xfId="611"/>
    <cellStyle name="差 3 2 2" xfId="613"/>
    <cellStyle name="差 3 2 3" xfId="614"/>
    <cellStyle name="差 3 3" xfId="615"/>
    <cellStyle name="差 3 3 2" xfId="617"/>
    <cellStyle name="差 3 4" xfId="618"/>
    <cellStyle name="差 4" xfId="619"/>
    <cellStyle name="差 4 2" xfId="620"/>
    <cellStyle name="差 4 3" xfId="621"/>
    <cellStyle name="差 4 4" xfId="622"/>
    <cellStyle name="差 5" xfId="623"/>
    <cellStyle name="差 5 2" xfId="624"/>
    <cellStyle name="差 5 3" xfId="625"/>
    <cellStyle name="差 6" xfId="626"/>
    <cellStyle name="差 6 2" xfId="627"/>
    <cellStyle name="差 6 3" xfId="628"/>
    <cellStyle name="差_StartUp" xfId="629"/>
    <cellStyle name="常规" xfId="0" builtinId="0"/>
    <cellStyle name="常规 10" xfId="630"/>
    <cellStyle name="常规 10 2" xfId="631"/>
    <cellStyle name="常规 11" xfId="632"/>
    <cellStyle name="常规 11 2" xfId="633"/>
    <cellStyle name="常规 12" xfId="634"/>
    <cellStyle name="常规 13" xfId="636"/>
    <cellStyle name="常规 14" xfId="638"/>
    <cellStyle name="常规 2" xfId="640"/>
    <cellStyle name="常规 2 10" xfId="641"/>
    <cellStyle name="常规 2 11" xfId="643"/>
    <cellStyle name="常规 2 12" xfId="645"/>
    <cellStyle name="常规 2 13" xfId="647"/>
    <cellStyle name="常规 2 2" xfId="649"/>
    <cellStyle name="常规 2 2 2" xfId="650"/>
    <cellStyle name="常规 2 2 2 2" xfId="651"/>
    <cellStyle name="常规 2 2 2 3" xfId="652"/>
    <cellStyle name="常规 2 2 3" xfId="653"/>
    <cellStyle name="常规 2 2 3 2" xfId="654"/>
    <cellStyle name="常规 2 2 3 3" xfId="655"/>
    <cellStyle name="常规 2 2 4" xfId="656"/>
    <cellStyle name="常规 2 2 4 2" xfId="657"/>
    <cellStyle name="常规 2 2 5" xfId="658"/>
    <cellStyle name="常规 2 3" xfId="659"/>
    <cellStyle name="常规 2 3 2" xfId="660"/>
    <cellStyle name="常规 2 3 2 2" xfId="661"/>
    <cellStyle name="常规 2 3 3" xfId="662"/>
    <cellStyle name="常规 2 3 4" xfId="663"/>
    <cellStyle name="常规 2 3 5" xfId="664"/>
    <cellStyle name="常规 2 3 6" xfId="665"/>
    <cellStyle name="常规 2 4" xfId="666"/>
    <cellStyle name="常规 2 4 2" xfId="667"/>
    <cellStyle name="常规 2 5" xfId="668"/>
    <cellStyle name="常规 2 5 2" xfId="669"/>
    <cellStyle name="常规 2 6" xfId="670"/>
    <cellStyle name="常规 2 6 2" xfId="671"/>
    <cellStyle name="常规 2 7" xfId="672"/>
    <cellStyle name="常规 2 7 2" xfId="673"/>
    <cellStyle name="常规 2 8" xfId="674"/>
    <cellStyle name="常规 2 8 2" xfId="677"/>
    <cellStyle name="常规 2 9" xfId="679"/>
    <cellStyle name="常规 2_2013经费追加正式" xfId="353"/>
    <cellStyle name="常规 3" xfId="682"/>
    <cellStyle name="常规 3 2" xfId="684"/>
    <cellStyle name="常规 3 2 2" xfId="685"/>
    <cellStyle name="常规 3 2 2 2" xfId="686"/>
    <cellStyle name="常规 3 2 3" xfId="687"/>
    <cellStyle name="常规 3 2 3 2" xfId="688"/>
    <cellStyle name="常规 3 2 4" xfId="689"/>
    <cellStyle name="常规 3 2 5" xfId="130"/>
    <cellStyle name="常规 3 3" xfId="690"/>
    <cellStyle name="常规 3 3 2" xfId="691"/>
    <cellStyle name="常规 3 3 3" xfId="692"/>
    <cellStyle name="常规 3 4" xfId="693"/>
    <cellStyle name="常规 3 4 2" xfId="694"/>
    <cellStyle name="常规 3 5" xfId="695"/>
    <cellStyle name="常规 3 5 2" xfId="696"/>
    <cellStyle name="常规 3 6" xfId="697"/>
    <cellStyle name="常规 3 6 2" xfId="698"/>
    <cellStyle name="常规 3 7" xfId="699"/>
    <cellStyle name="常规 3 8" xfId="700"/>
    <cellStyle name="常规 3 9" xfId="702"/>
    <cellStyle name="常规 33" xfId="703"/>
    <cellStyle name="常规 4" xfId="704"/>
    <cellStyle name="常规 4 2" xfId="706"/>
    <cellStyle name="常规 4 2 2" xfId="707"/>
    <cellStyle name="常规 4 2 3" xfId="709"/>
    <cellStyle name="常规 4 2 4" xfId="711"/>
    <cellStyle name="常规 4 3" xfId="713"/>
    <cellStyle name="常规 4 3 2" xfId="714"/>
    <cellStyle name="常规 4 3 3" xfId="716"/>
    <cellStyle name="常规 4 4" xfId="708"/>
    <cellStyle name="常规 4 5" xfId="710"/>
    <cellStyle name="常规 4 6" xfId="712"/>
    <cellStyle name="常规 5" xfId="718"/>
    <cellStyle name="常规 5 2" xfId="720"/>
    <cellStyle name="常规 5 2 2" xfId="721"/>
    <cellStyle name="常规 5 3" xfId="722"/>
    <cellStyle name="常规 5 3 2" xfId="723"/>
    <cellStyle name="常规 5 4" xfId="715"/>
    <cellStyle name="常规 5 4 2" xfId="724"/>
    <cellStyle name="常规 5 5" xfId="717"/>
    <cellStyle name="常规 5 6" xfId="416"/>
    <cellStyle name="常规 6" xfId="725"/>
    <cellStyle name="常规 6 2" xfId="726"/>
    <cellStyle name="常规 6 2 2" xfId="727"/>
    <cellStyle name="常规 6 3" xfId="728"/>
    <cellStyle name="常规 6 4" xfId="729"/>
    <cellStyle name="常规 6 4 2" xfId="730"/>
    <cellStyle name="常规 6 5" xfId="20"/>
    <cellStyle name="常规 6 6" xfId="419"/>
    <cellStyle name="常规 7" xfId="731"/>
    <cellStyle name="常规 7 2" xfId="732"/>
    <cellStyle name="常规 7 2 2" xfId="733"/>
    <cellStyle name="常规 7 3" xfId="734"/>
    <cellStyle name="常规 7 4" xfId="735"/>
    <cellStyle name="常规 8" xfId="736"/>
    <cellStyle name="常规 8 2" xfId="737"/>
    <cellStyle name="常规 8 2 2" xfId="738"/>
    <cellStyle name="常规 8 3" xfId="739"/>
    <cellStyle name="常规 9" xfId="740"/>
    <cellStyle name="常规 9 2" xfId="315"/>
    <cellStyle name="常规_决算差额" xfId="741"/>
    <cellStyle name="超链接 2" xfId="742"/>
    <cellStyle name="超链接 2 2" xfId="743"/>
    <cellStyle name="超链接 2 2 2" xfId="744"/>
    <cellStyle name="超链接 2 3" xfId="745"/>
    <cellStyle name="超链接 3" xfId="311"/>
    <cellStyle name="超链接 3 2" xfId="746"/>
    <cellStyle name="好 2" xfId="747"/>
    <cellStyle name="好 2 2" xfId="748"/>
    <cellStyle name="好 2 2 2" xfId="749"/>
    <cellStyle name="好 2 2 3" xfId="750"/>
    <cellStyle name="好 2 3" xfId="90"/>
    <cellStyle name="好 2 3 2" xfId="278"/>
    <cellStyle name="好 2 4" xfId="391"/>
    <cellStyle name="好 3" xfId="751"/>
    <cellStyle name="好 3 2" xfId="752"/>
    <cellStyle name="好 3 2 2" xfId="753"/>
    <cellStyle name="好 3 2 3" xfId="754"/>
    <cellStyle name="好 3 3" xfId="98"/>
    <cellStyle name="好 3 3 2" xfId="414"/>
    <cellStyle name="好 3 4" xfId="142"/>
    <cellStyle name="好 4" xfId="755"/>
    <cellStyle name="好 4 2" xfId="635"/>
    <cellStyle name="好 4 3" xfId="637"/>
    <cellStyle name="好 4 4" xfId="639"/>
    <cellStyle name="好 5" xfId="538"/>
    <cellStyle name="好 5 2" xfId="540"/>
    <cellStyle name="好 5 3" xfId="542"/>
    <cellStyle name="好 6" xfId="544"/>
    <cellStyle name="好 6 2" xfId="546"/>
    <cellStyle name="好 6 3" xfId="756"/>
    <cellStyle name="好_StartUp" xfId="757"/>
    <cellStyle name="汇总 2" xfId="758"/>
    <cellStyle name="汇总 2 2" xfId="759"/>
    <cellStyle name="汇总 2 2 2" xfId="760"/>
    <cellStyle name="汇总 2 2 3" xfId="761"/>
    <cellStyle name="汇总 2 3" xfId="763"/>
    <cellStyle name="汇总 2 3 2" xfId="764"/>
    <cellStyle name="汇总 2 4" xfId="765"/>
    <cellStyle name="汇总 3" xfId="766"/>
    <cellStyle name="汇总 3 2" xfId="767"/>
    <cellStyle name="汇总 3 2 2" xfId="768"/>
    <cellStyle name="汇总 3 2 3" xfId="769"/>
    <cellStyle name="汇总 3 3" xfId="771"/>
    <cellStyle name="汇总 3 3 2" xfId="772"/>
    <cellStyle name="汇总 3 4" xfId="773"/>
    <cellStyle name="汇总 4" xfId="774"/>
    <cellStyle name="汇总 4 2" xfId="775"/>
    <cellStyle name="汇总 4 3" xfId="776"/>
    <cellStyle name="汇总 4 4" xfId="777"/>
    <cellStyle name="汇总 5" xfId="137"/>
    <cellStyle name="汇总 5 2" xfId="778"/>
    <cellStyle name="汇总 5 3" xfId="779"/>
    <cellStyle name="汇总 6" xfId="780"/>
    <cellStyle name="汇总 6 2" xfId="781"/>
    <cellStyle name="汇总 6 3" xfId="782"/>
    <cellStyle name="计算 2" xfId="783"/>
    <cellStyle name="计算 2 2" xfId="784"/>
    <cellStyle name="计算 2 2 2" xfId="785"/>
    <cellStyle name="计算 2 2 3" xfId="786"/>
    <cellStyle name="计算 2 3" xfId="787"/>
    <cellStyle name="计算 2 3 2" xfId="367"/>
    <cellStyle name="计算 2 4" xfId="788"/>
    <cellStyle name="计算 3" xfId="789"/>
    <cellStyle name="计算 3 2" xfId="790"/>
    <cellStyle name="计算 3 2 2" xfId="791"/>
    <cellStyle name="计算 3 2 3" xfId="792"/>
    <cellStyle name="计算 3 3" xfId="793"/>
    <cellStyle name="计算 3 3 2" xfId="47"/>
    <cellStyle name="计算 3 4" xfId="794"/>
    <cellStyle name="计算 4" xfId="795"/>
    <cellStyle name="计算 4 2" xfId="796"/>
    <cellStyle name="计算 4 3" xfId="797"/>
    <cellStyle name="计算 4 4" xfId="798"/>
    <cellStyle name="计算 5" xfId="799"/>
    <cellStyle name="计算 5 2" xfId="800"/>
    <cellStyle name="计算 5 3" xfId="801"/>
    <cellStyle name="计算 6" xfId="802"/>
    <cellStyle name="计算 6 2" xfId="803"/>
    <cellStyle name="计算 6 3" xfId="804"/>
    <cellStyle name="检查单元格 2" xfId="805"/>
    <cellStyle name="检查单元格 2 2" xfId="806"/>
    <cellStyle name="检查单元格 2 2 2" xfId="290"/>
    <cellStyle name="检查单元格 2 2 3" xfId="468"/>
    <cellStyle name="检查单元格 2 3" xfId="807"/>
    <cellStyle name="检查单元格 2 3 2" xfId="301"/>
    <cellStyle name="检查单元格 2 4" xfId="808"/>
    <cellStyle name="检查单元格 3" xfId="809"/>
    <cellStyle name="检查单元格 3 2" xfId="810"/>
    <cellStyle name="检查单元格 3 2 2" xfId="401"/>
    <cellStyle name="检查单元格 3 2 3" xfId="484"/>
    <cellStyle name="检查单元格 3 3" xfId="811"/>
    <cellStyle name="检查单元格 3 3 2" xfId="486"/>
    <cellStyle name="检查单元格 3 4" xfId="812"/>
    <cellStyle name="检查单元格 4" xfId="813"/>
    <cellStyle name="检查单元格 4 2" xfId="814"/>
    <cellStyle name="检查单元格 4 3" xfId="815"/>
    <cellStyle name="检查单元格 4 4" xfId="816"/>
    <cellStyle name="检查单元格 5" xfId="817"/>
    <cellStyle name="检查单元格 5 2" xfId="818"/>
    <cellStyle name="检查单元格 5 3" xfId="819"/>
    <cellStyle name="检查单元格 6" xfId="820"/>
    <cellStyle name="检查单元格 6 2" xfId="821"/>
    <cellStyle name="检查单元格 6 3" xfId="506"/>
    <cellStyle name="解释性文本 2" xfId="344"/>
    <cellStyle name="解释性文本 2 2" xfId="822"/>
    <cellStyle name="解释性文本 2 2 2" xfId="823"/>
    <cellStyle name="解释性文本 2 2 3" xfId="824"/>
    <cellStyle name="解释性文本 2 3" xfId="825"/>
    <cellStyle name="解释性文本 2 3 2" xfId="826"/>
    <cellStyle name="解释性文本 2 4" xfId="827"/>
    <cellStyle name="解释性文本 3" xfId="828"/>
    <cellStyle name="解释性文本 3 2" xfId="829"/>
    <cellStyle name="解释性文本 3 2 2" xfId="830"/>
    <cellStyle name="解释性文本 3 2 3" xfId="831"/>
    <cellStyle name="解释性文本 3 3" xfId="832"/>
    <cellStyle name="解释性文本 3 3 2" xfId="833"/>
    <cellStyle name="解释性文本 3 4" xfId="834"/>
    <cellStyle name="解释性文本 4" xfId="835"/>
    <cellStyle name="解释性文本 4 2" xfId="836"/>
    <cellStyle name="解释性文本 4 3" xfId="837"/>
    <cellStyle name="解释性文本 4 4" xfId="838"/>
    <cellStyle name="解释性文本 5" xfId="601"/>
    <cellStyle name="解释性文本 5 2" xfId="603"/>
    <cellStyle name="解释性文本 5 3" xfId="607"/>
    <cellStyle name="解释性文本 6" xfId="610"/>
    <cellStyle name="解释性文本 6 2" xfId="612"/>
    <cellStyle name="解释性文本 6 3" xfId="616"/>
    <cellStyle name="警告文本 2" xfId="839"/>
    <cellStyle name="警告文本 2 2" xfId="840"/>
    <cellStyle name="警告文本 2 2 2" xfId="762"/>
    <cellStyle name="警告文本 2 2 3" xfId="841"/>
    <cellStyle name="警告文本 2 3" xfId="842"/>
    <cellStyle name="警告文本 2 3 2" xfId="843"/>
    <cellStyle name="警告文本 2 4" xfId="844"/>
    <cellStyle name="警告文本 3" xfId="845"/>
    <cellStyle name="警告文本 3 2" xfId="846"/>
    <cellStyle name="警告文本 3 2 2" xfId="770"/>
    <cellStyle name="警告文本 3 2 3" xfId="847"/>
    <cellStyle name="警告文本 3 3" xfId="848"/>
    <cellStyle name="警告文本 3 3 2" xfId="849"/>
    <cellStyle name="警告文本 3 4" xfId="850"/>
    <cellStyle name="警告文本 4" xfId="851"/>
    <cellStyle name="警告文本 4 2" xfId="852"/>
    <cellStyle name="警告文本 4 3" xfId="853"/>
    <cellStyle name="警告文本 4 4" xfId="854"/>
    <cellStyle name="警告文本 5" xfId="855"/>
    <cellStyle name="警告文本 5 2" xfId="856"/>
    <cellStyle name="警告文本 5 3" xfId="857"/>
    <cellStyle name="警告文本 6" xfId="858"/>
    <cellStyle name="警告文本 6 2" xfId="859"/>
    <cellStyle name="警告文本 6 3" xfId="860"/>
    <cellStyle name="链接单元格 2" xfId="861"/>
    <cellStyle name="链接单元格 2 2" xfId="862"/>
    <cellStyle name="链接单元格 2 2 2" xfId="863"/>
    <cellStyle name="链接单元格 2 2 3" xfId="864"/>
    <cellStyle name="链接单元格 2 3" xfId="865"/>
    <cellStyle name="链接单元格 2 3 2" xfId="866"/>
    <cellStyle name="链接单元格 2 4" xfId="867"/>
    <cellStyle name="链接单元格 3" xfId="868"/>
    <cellStyle name="链接单元格 3 2" xfId="869"/>
    <cellStyle name="链接单元格 3 2 2" xfId="870"/>
    <cellStyle name="链接单元格 3 2 3" xfId="871"/>
    <cellStyle name="链接单元格 3 3" xfId="872"/>
    <cellStyle name="链接单元格 3 3 2" xfId="873"/>
    <cellStyle name="链接单元格 3 4" xfId="874"/>
    <cellStyle name="链接单元格 4" xfId="875"/>
    <cellStyle name="链接单元格 4 2" xfId="876"/>
    <cellStyle name="链接单元格 4 3" xfId="877"/>
    <cellStyle name="链接单元格 4 4" xfId="878"/>
    <cellStyle name="链接单元格 5" xfId="879"/>
    <cellStyle name="链接单元格 5 2" xfId="880"/>
    <cellStyle name="链接单元格 5 3" xfId="881"/>
    <cellStyle name="链接单元格 6" xfId="882"/>
    <cellStyle name="链接单元格 6 2" xfId="883"/>
    <cellStyle name="链接单元格 6 3" xfId="884"/>
    <cellStyle name="普通_97-917" xfId="885"/>
    <cellStyle name="千分位[0]_laroux" xfId="886"/>
    <cellStyle name="千分位_97-917" xfId="887"/>
    <cellStyle name="千位[0]_1" xfId="92"/>
    <cellStyle name="千位_1" xfId="888"/>
    <cellStyle name="千位分隔 10" xfId="889"/>
    <cellStyle name="千位分隔 11" xfId="890"/>
    <cellStyle name="千位分隔 2" xfId="891"/>
    <cellStyle name="千位分隔 2 2" xfId="892"/>
    <cellStyle name="千位分隔 2 2 2" xfId="893"/>
    <cellStyle name="千位分隔 2 3" xfId="894"/>
    <cellStyle name="千位分隔 2 3 2" xfId="895"/>
    <cellStyle name="千位分隔 2 4" xfId="896"/>
    <cellStyle name="千位分隔 2 5" xfId="897"/>
    <cellStyle name="千位分隔 3" xfId="557"/>
    <cellStyle name="千位分隔 3 2" xfId="559"/>
    <cellStyle name="千位分隔 3 2 2" xfId="561"/>
    <cellStyle name="千位分隔 3 3" xfId="565"/>
    <cellStyle name="千位分隔 3 4" xfId="569"/>
    <cellStyle name="千位分隔 3 5" xfId="898"/>
    <cellStyle name="千位分隔 4" xfId="571"/>
    <cellStyle name="千位分隔 4 2" xfId="573"/>
    <cellStyle name="千位分隔 4 2 2" xfId="575"/>
    <cellStyle name="千位分隔 4 3" xfId="579"/>
    <cellStyle name="千位分隔 4 4" xfId="583"/>
    <cellStyle name="千位分隔 5" xfId="585"/>
    <cellStyle name="千位分隔 5 2" xfId="899"/>
    <cellStyle name="千位分隔 5 2 2" xfId="288"/>
    <cellStyle name="千位分隔 5 3" xfId="900"/>
    <cellStyle name="千位分隔 6" xfId="901"/>
    <cellStyle name="千位分隔 6 2" xfId="902"/>
    <cellStyle name="千位分隔 6 2 2" xfId="399"/>
    <cellStyle name="千位分隔 7" xfId="903"/>
    <cellStyle name="千位分隔 7 2" xfId="904"/>
    <cellStyle name="千位分隔 8" xfId="905"/>
    <cellStyle name="千位分隔 8 2" xfId="906"/>
    <cellStyle name="千位分隔 9" xfId="907"/>
    <cellStyle name="千位分隔 9 2" xfId="908"/>
    <cellStyle name="千位分隔[0] 2" xfId="909"/>
    <cellStyle name="强调文字颜色 1 2" xfId="910"/>
    <cellStyle name="强调文字颜色 1 2 2" xfId="911"/>
    <cellStyle name="强调文字颜色 1 2 2 2" xfId="912"/>
    <cellStyle name="强调文字颜色 1 2 2 3" xfId="913"/>
    <cellStyle name="强调文字颜色 1 2 3" xfId="914"/>
    <cellStyle name="强调文字颜色 1 2 3 2" xfId="915"/>
    <cellStyle name="强调文字颜色 1 2 4" xfId="916"/>
    <cellStyle name="强调文字颜色 1 3" xfId="917"/>
    <cellStyle name="强调文字颜色 1 3 2" xfId="918"/>
    <cellStyle name="强调文字颜色 1 3 2 2" xfId="919"/>
    <cellStyle name="强调文字颜色 1 3 2 3" xfId="920"/>
    <cellStyle name="强调文字颜色 1 3 3" xfId="921"/>
    <cellStyle name="强调文字颜色 1 3 3 2" xfId="922"/>
    <cellStyle name="强调文字颜色 1 3 4" xfId="562"/>
    <cellStyle name="强调文字颜色 1 4" xfId="923"/>
    <cellStyle name="强调文字颜色 1 4 2" xfId="924"/>
    <cellStyle name="强调文字颜色 1 4 3" xfId="925"/>
    <cellStyle name="强调文字颜色 1 4 4" xfId="567"/>
    <cellStyle name="强调文字颜色 1 5" xfId="511"/>
    <cellStyle name="强调文字颜色 1 5 2" xfId="926"/>
    <cellStyle name="强调文字颜色 1 5 3" xfId="928"/>
    <cellStyle name="强调文字颜色 1 6" xfId="46"/>
    <cellStyle name="强调文字颜色 1 6 2" xfId="930"/>
    <cellStyle name="强调文字颜色 1 6 3" xfId="931"/>
    <cellStyle name="强调文字颜色 2 2" xfId="932"/>
    <cellStyle name="强调文字颜色 2 2 2" xfId="933"/>
    <cellStyle name="强调文字颜色 2 2 2 2" xfId="67"/>
    <cellStyle name="强调文字颜色 2 2 2 3" xfId="63"/>
    <cellStyle name="强调文字颜色 2 2 3" xfId="934"/>
    <cellStyle name="强调文字颜色 2 2 3 2" xfId="111"/>
    <cellStyle name="强调文字颜色 2 2 4" xfId="935"/>
    <cellStyle name="强调文字颜色 2 3" xfId="936"/>
    <cellStyle name="强调文字颜色 2 3 2" xfId="2"/>
    <cellStyle name="强调文字颜色 2 3 2 2" xfId="675"/>
    <cellStyle name="强调文字颜色 2 3 2 3" xfId="680"/>
    <cellStyle name="强调文字颜色 2 3 3" xfId="937"/>
    <cellStyle name="强调文字颜色 2 3 3 2" xfId="701"/>
    <cellStyle name="强调文字颜色 2 3 4" xfId="576"/>
    <cellStyle name="强调文字颜色 2 4" xfId="938"/>
    <cellStyle name="强调文字颜色 2 4 2" xfId="939"/>
    <cellStyle name="强调文字颜色 2 4 3" xfId="940"/>
    <cellStyle name="强调文字颜色 2 4 4" xfId="581"/>
    <cellStyle name="强调文字颜色 2 5" xfId="514"/>
    <cellStyle name="强调文字颜色 2 5 2" xfId="941"/>
    <cellStyle name="强调文字颜色 2 5 3" xfId="942"/>
    <cellStyle name="强调文字颜色 2 6" xfId="943"/>
    <cellStyle name="强调文字颜色 2 6 2" xfId="944"/>
    <cellStyle name="强调文字颜色 2 6 3" xfId="945"/>
    <cellStyle name="强调文字颜色 3 2" xfId="946"/>
    <cellStyle name="强调文字颜色 3 2 2" xfId="947"/>
    <cellStyle name="强调文字颜色 3 2 2 2" xfId="948"/>
    <cellStyle name="强调文字颜色 3 2 2 3" xfId="949"/>
    <cellStyle name="强调文字颜色 3 2 3" xfId="950"/>
    <cellStyle name="强调文字颜色 3 2 3 2" xfId="951"/>
    <cellStyle name="强调文字颜色 3 2 4" xfId="952"/>
    <cellStyle name="强调文字颜色 3 3" xfId="642"/>
    <cellStyle name="强调文字颜色 3 3 2" xfId="953"/>
    <cellStyle name="强调文字颜色 3 3 2 2" xfId="954"/>
    <cellStyle name="强调文字颜色 3 3 2 3" xfId="955"/>
    <cellStyle name="强调文字颜色 3 3 3" xfId="283"/>
    <cellStyle name="强调文字颜色 3 3 3 2" xfId="956"/>
    <cellStyle name="强调文字颜色 3 3 4" xfId="287"/>
    <cellStyle name="强调文字颜色 3 4" xfId="644"/>
    <cellStyle name="强调文字颜色 3 4 2" xfId="957"/>
    <cellStyle name="强调文字颜色 3 4 3" xfId="297"/>
    <cellStyle name="强调文字颜色 3 4 4" xfId="958"/>
    <cellStyle name="强调文字颜色 3 5" xfId="646"/>
    <cellStyle name="强调文字颜色 3 5 2" xfId="959"/>
    <cellStyle name="强调文字颜色 3 5 3" xfId="960"/>
    <cellStyle name="强调文字颜色 3 6" xfId="648"/>
    <cellStyle name="强调文字颜色 3 6 2" xfId="961"/>
    <cellStyle name="强调文字颜色 3 6 3" xfId="962"/>
    <cellStyle name="强调文字颜色 4 2" xfId="963"/>
    <cellStyle name="强调文字颜色 4 2 2" xfId="964"/>
    <cellStyle name="强调文字颜色 4 2 2 2" xfId="965"/>
    <cellStyle name="强调文字颜色 4 2 2 3" xfId="966"/>
    <cellStyle name="强调文字颜色 4 2 3" xfId="967"/>
    <cellStyle name="强调文字颜色 4 2 3 2" xfId="968"/>
    <cellStyle name="强调文字颜色 4 2 4" xfId="969"/>
    <cellStyle name="强调文字颜色 4 3" xfId="970"/>
    <cellStyle name="强调文字颜色 4 3 2" xfId="971"/>
    <cellStyle name="强调文字颜色 4 3 2 2" xfId="972"/>
    <cellStyle name="强调文字颜色 4 3 2 3" xfId="973"/>
    <cellStyle name="强调文字颜色 4 3 3" xfId="395"/>
    <cellStyle name="强调文字颜色 4 3 3 2" xfId="974"/>
    <cellStyle name="强调文字颜色 4 3 4" xfId="398"/>
    <cellStyle name="强调文字颜色 4 4" xfId="975"/>
    <cellStyle name="强调文字颜色 4 4 2" xfId="976"/>
    <cellStyle name="强调文字颜色 4 4 3" xfId="15"/>
    <cellStyle name="强调文字颜色 4 4 4" xfId="977"/>
    <cellStyle name="强调文字颜色 4 5" xfId="978"/>
    <cellStyle name="强调文字颜色 4 5 2" xfId="979"/>
    <cellStyle name="强调文字颜色 4 5 3" xfId="980"/>
    <cellStyle name="强调文字颜色 4 6" xfId="981"/>
    <cellStyle name="强调文字颜色 4 6 2" xfId="982"/>
    <cellStyle name="强调文字颜色 4 6 3" xfId="983"/>
    <cellStyle name="强调文字颜色 5 2" xfId="984"/>
    <cellStyle name="强调文字颜色 5 2 2" xfId="985"/>
    <cellStyle name="强调文字颜色 5 2 2 2" xfId="986"/>
    <cellStyle name="强调文字颜色 5 2 2 3" xfId="987"/>
    <cellStyle name="强调文字颜色 5 2 3" xfId="988"/>
    <cellStyle name="强调文字颜色 5 2 3 2" xfId="989"/>
    <cellStyle name="强调文字颜色 5 2 4" xfId="990"/>
    <cellStyle name="强调文字颜色 5 3" xfId="991"/>
    <cellStyle name="强调文字颜色 5 3 2" xfId="992"/>
    <cellStyle name="强调文字颜色 5 3 2 2" xfId="993"/>
    <cellStyle name="强调文字颜色 5 3 2 3" xfId="994"/>
    <cellStyle name="强调文字颜色 5 3 3" xfId="995"/>
    <cellStyle name="强调文字颜色 5 3 3 2" xfId="996"/>
    <cellStyle name="强调文字颜色 5 3 4" xfId="997"/>
    <cellStyle name="强调文字颜色 5 4" xfId="998"/>
    <cellStyle name="强调文字颜色 5 4 2" xfId="999"/>
    <cellStyle name="强调文字颜色 5 4 3" xfId="1000"/>
    <cellStyle name="强调文字颜色 5 4 4" xfId="1001"/>
    <cellStyle name="强调文字颜色 5 5" xfId="1002"/>
    <cellStyle name="强调文字颜色 5 5 2" xfId="1003"/>
    <cellStyle name="强调文字颜色 5 5 3" xfId="1004"/>
    <cellStyle name="强调文字颜色 5 6" xfId="1005"/>
    <cellStyle name="强调文字颜色 5 6 2" xfId="1006"/>
    <cellStyle name="强调文字颜色 5 6 3" xfId="1007"/>
    <cellStyle name="强调文字颜色 6 2" xfId="1008"/>
    <cellStyle name="强调文字颜色 6 2 2" xfId="1009"/>
    <cellStyle name="强调文字颜色 6 2 2 2" xfId="1010"/>
    <cellStyle name="强调文字颜色 6 2 2 3" xfId="1011"/>
    <cellStyle name="强调文字颜色 6 2 3" xfId="1012"/>
    <cellStyle name="强调文字颜色 6 2 3 2" xfId="1013"/>
    <cellStyle name="强调文字颜色 6 2 4" xfId="1014"/>
    <cellStyle name="强调文字颜色 6 3" xfId="1015"/>
    <cellStyle name="强调文字颜色 6 3 2" xfId="1016"/>
    <cellStyle name="强调文字颜色 6 3 2 2" xfId="1017"/>
    <cellStyle name="强调文字颜色 6 3 2 3" xfId="1018"/>
    <cellStyle name="强调文字颜色 6 3 3" xfId="1019"/>
    <cellStyle name="强调文字颜色 6 3 3 2" xfId="1020"/>
    <cellStyle name="强调文字颜色 6 3 4" xfId="1021"/>
    <cellStyle name="强调文字颜色 6 4" xfId="1022"/>
    <cellStyle name="强调文字颜色 6 4 2" xfId="1023"/>
    <cellStyle name="强调文字颜色 6 4 3" xfId="1024"/>
    <cellStyle name="强调文字颜色 6 4 4" xfId="1025"/>
    <cellStyle name="强调文字颜色 6 5" xfId="1026"/>
    <cellStyle name="强调文字颜色 6 5 2" xfId="1027"/>
    <cellStyle name="强调文字颜色 6 5 3" xfId="1028"/>
    <cellStyle name="强调文字颜色 6 6" xfId="1029"/>
    <cellStyle name="强调文字颜色 6 6 2" xfId="1030"/>
    <cellStyle name="强调文字颜色 6 6 3" xfId="1031"/>
    <cellStyle name="适中 2" xfId="57"/>
    <cellStyle name="适中 2 2" xfId="1032"/>
    <cellStyle name="适中 2 2 2" xfId="1033"/>
    <cellStyle name="适中 2 2 3" xfId="1034"/>
    <cellStyle name="适中 2 3" xfId="1035"/>
    <cellStyle name="适中 2 3 2" xfId="1036"/>
    <cellStyle name="适中 2 4" xfId="268"/>
    <cellStyle name="适中 3" xfId="1037"/>
    <cellStyle name="适中 3 2" xfId="1038"/>
    <cellStyle name="适中 3 2 2" xfId="1039"/>
    <cellStyle name="适中 3 2 3" xfId="1040"/>
    <cellStyle name="适中 3 3" xfId="1041"/>
    <cellStyle name="适中 3 3 2" xfId="1042"/>
    <cellStyle name="适中 3 4" xfId="281"/>
    <cellStyle name="适中 4" xfId="1043"/>
    <cellStyle name="适中 4 2" xfId="1044"/>
    <cellStyle name="适中 4 3" xfId="1045"/>
    <cellStyle name="适中 4 4" xfId="295"/>
    <cellStyle name="适中 5" xfId="1046"/>
    <cellStyle name="适中 5 2" xfId="1047"/>
    <cellStyle name="适中 5 3" xfId="1048"/>
    <cellStyle name="适中 6" xfId="1049"/>
    <cellStyle name="适中 6 2" xfId="1050"/>
    <cellStyle name="适中 6 3" xfId="1051"/>
    <cellStyle name="输出 2" xfId="1052"/>
    <cellStyle name="输出 2 2" xfId="1053"/>
    <cellStyle name="输出 2 2 2" xfId="1054"/>
    <cellStyle name="输出 2 2 3" xfId="1055"/>
    <cellStyle name="输出 2 3" xfId="1056"/>
    <cellStyle name="输出 2 3 2" xfId="1057"/>
    <cellStyle name="输出 2 4" xfId="1058"/>
    <cellStyle name="输出 3" xfId="1059"/>
    <cellStyle name="输出 3 2" xfId="1060"/>
    <cellStyle name="输出 3 2 2" xfId="1061"/>
    <cellStyle name="输出 3 2 3" xfId="1062"/>
    <cellStyle name="输出 3 3" xfId="1063"/>
    <cellStyle name="输出 3 3 2" xfId="1064"/>
    <cellStyle name="输出 3 4" xfId="1065"/>
    <cellStyle name="输出 4" xfId="927"/>
    <cellStyle name="输出 4 2" xfId="683"/>
    <cellStyle name="输出 4 3" xfId="705"/>
    <cellStyle name="输出 4 4" xfId="719"/>
    <cellStyle name="输出 5" xfId="929"/>
    <cellStyle name="输出 5 2" xfId="1066"/>
    <cellStyle name="输出 5 3" xfId="1067"/>
    <cellStyle name="输出 6" xfId="1068"/>
    <cellStyle name="输出 6 2" xfId="1069"/>
    <cellStyle name="输出 6 3" xfId="1070"/>
    <cellStyle name="输入 2" xfId="676"/>
    <cellStyle name="输入 2 2" xfId="678"/>
    <cellStyle name="输入 2 2 2" xfId="1071"/>
    <cellStyle name="输入 2 2 3" xfId="1072"/>
    <cellStyle name="输入 2 3" xfId="1073"/>
    <cellStyle name="输入 2 3 2" xfId="1074"/>
    <cellStyle name="输入 2 4" xfId="1075"/>
    <cellStyle name="输入 3" xfId="681"/>
    <cellStyle name="输入 3 2" xfId="1076"/>
    <cellStyle name="输入 3 2 2" xfId="1077"/>
    <cellStyle name="输入 3 2 3" xfId="1078"/>
    <cellStyle name="输入 3 3" xfId="1079"/>
    <cellStyle name="输入 3 3 2" xfId="1080"/>
    <cellStyle name="输入 3 4" xfId="1081"/>
    <cellStyle name="输入 4" xfId="1082"/>
    <cellStyle name="输入 4 2" xfId="1083"/>
    <cellStyle name="输入 4 3" xfId="1084"/>
    <cellStyle name="输入 4 4" xfId="1085"/>
    <cellStyle name="输入 5" xfId="1086"/>
    <cellStyle name="输入 5 2" xfId="1087"/>
    <cellStyle name="输入 5 3" xfId="1088"/>
    <cellStyle name="输入 6" xfId="1089"/>
    <cellStyle name="输入 6 2" xfId="187"/>
    <cellStyle name="输入 6 3" xfId="182"/>
    <cellStyle name="样式 1" xfId="1090"/>
    <cellStyle name="注释 2" xfId="190"/>
    <cellStyle name="注释 2 2" xfId="263"/>
    <cellStyle name="注释 2 2 2" xfId="410"/>
    <cellStyle name="注释 2 2 3" xfId="412"/>
    <cellStyle name="注释 2 3" xfId="34"/>
    <cellStyle name="注释 2 3 2" xfId="1091"/>
    <cellStyle name="注释 2 4" xfId="1092"/>
    <cellStyle name="注释 3" xfId="193"/>
    <cellStyle name="注释 3 2" xfId="273"/>
    <cellStyle name="注释 3 2 2" xfId="27"/>
    <cellStyle name="注释 3 2 3" xfId="53"/>
    <cellStyle name="注释 3 3" xfId="1093"/>
    <cellStyle name="注释 3 3 2" xfId="1094"/>
    <cellStyle name="注释 3 4" xfId="1095"/>
    <cellStyle name="注释 4" xfId="447"/>
    <cellStyle name="注释 4 2" xfId="469"/>
    <cellStyle name="注释 4 3" xfId="1096"/>
    <cellStyle name="注释 4 4" xfId="1097"/>
    <cellStyle name="注释 5" xfId="1098"/>
    <cellStyle name="注释 5 2" xfId="471"/>
    <cellStyle name="注释 5 3" xfId="1099"/>
    <cellStyle name="注释 6" xfId="1100"/>
    <cellStyle name="注释 6 2" xfId="1101"/>
    <cellStyle name="注释 6 3" xfId="110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Administrator\&#26700;&#38754;\2012&#24180;&#28189;&#21271;&#36130;&#25919;\2009&#25910;&#20837;&#23545;&#36134;&#3492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39044;&#31639;&#31649;&#29702;\2016&#24180;\&#35843;&#25972;&#39044;&#31639;\&#31532;&#20108;&#27425;&#35843;&#25972;&#27491;&#30830;\&#29579;&#26041;&#33459;2012\&#25253;&#36130;&#25919;&#37096;\2013&#39044;&#31639;&#25253;&#36130;&#25919;&#37096;\3&#26376;\3&#26376;\2013&#21306;&#21439;&#39044;&#31639;3.31\901%20&#28189;&#20013;&#2130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9579;&#26041;&#33459;2012\&#25253;&#36130;&#25919;&#37096;\2013&#39044;&#31639;&#25253;&#36130;&#25919;&#37096;\3&#26376;\3&#26376;\2013&#21306;&#21439;&#39044;&#31639;3.31\901%20&#28189;&#20013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37049;&#39062;/&#24635;&#20250;&#35745;/&#24180;&#32456;&#20915;&#31639;/2023&#24180;/yb911&#29577;&#23792;&#23665;%20-2023&#24180;&#38215;&#24635;&#20915;&#31639;&#25253;&#34920;&#65288;2024.01.15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审表二"/>
      <sheetName val="Define"/>
      <sheetName val="审表三"/>
      <sheetName val="审表四"/>
      <sheetName val="表一"/>
      <sheetName val="表二"/>
      <sheetName val="表三"/>
      <sheetName val="表四"/>
      <sheetName val="表五"/>
      <sheetName val="表六"/>
      <sheetName val="表八"/>
      <sheetName val="表七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表一"/>
      <sheetName val="表二"/>
      <sheetName val="表三"/>
      <sheetName val="表四"/>
      <sheetName val="表五"/>
      <sheetName val="表六"/>
      <sheetName val="表七"/>
      <sheetName val="表间审核公式"/>
    </sheetNames>
    <sheetDataSet>
      <sheetData sheetId="0"/>
      <sheetData sheetId="1"/>
      <sheetData sheetId="2">
        <row r="6">
          <cell r="H6" t="str">
            <v>201 一般公共服务</v>
          </cell>
          <cell r="I6">
            <v>61204</v>
          </cell>
        </row>
        <row r="7">
          <cell r="H7" t="str">
            <v>20101 人大事务</v>
          </cell>
          <cell r="I7">
            <v>952</v>
          </cell>
        </row>
        <row r="8">
          <cell r="H8" t="str">
            <v>2010101 行政运行</v>
          </cell>
          <cell r="I8">
            <v>372</v>
          </cell>
        </row>
        <row r="9">
          <cell r="H9" t="str">
            <v>2010102 一般行政管理事务</v>
          </cell>
          <cell r="I9">
            <v>218</v>
          </cell>
        </row>
        <row r="10">
          <cell r="H10" t="str">
            <v>2010103 机关服务</v>
          </cell>
        </row>
        <row r="11">
          <cell r="H11" t="str">
            <v>2010104 人大会议</v>
          </cell>
          <cell r="I11">
            <v>130</v>
          </cell>
        </row>
        <row r="12">
          <cell r="H12" t="str">
            <v>2010105 人大立法</v>
          </cell>
        </row>
        <row r="13">
          <cell r="H13" t="str">
            <v>2010106 人大监督</v>
          </cell>
        </row>
        <row r="14">
          <cell r="H14" t="str">
            <v>2010107 代表培训</v>
          </cell>
          <cell r="I14">
            <v>75</v>
          </cell>
        </row>
        <row r="15">
          <cell r="H15" t="str">
            <v>2010108 代表工作</v>
          </cell>
          <cell r="I15">
            <v>157</v>
          </cell>
        </row>
        <row r="16">
          <cell r="H16" t="str">
            <v>2010109 人大信访工作</v>
          </cell>
        </row>
        <row r="17">
          <cell r="H17" t="str">
            <v>2010150 事业运行</v>
          </cell>
        </row>
        <row r="18">
          <cell r="H18" t="str">
            <v>2010199 其他人大事务支出</v>
          </cell>
        </row>
        <row r="19">
          <cell r="H19" t="str">
            <v>20102 政协事务</v>
          </cell>
          <cell r="I19">
            <v>693</v>
          </cell>
        </row>
        <row r="20">
          <cell r="H20" t="str">
            <v>2010201 行政运行</v>
          </cell>
          <cell r="I20">
            <v>284</v>
          </cell>
        </row>
        <row r="21">
          <cell r="H21" t="str">
            <v>2010202 一般行政管理事务</v>
          </cell>
          <cell r="I21">
            <v>189</v>
          </cell>
        </row>
        <row r="22">
          <cell r="H22" t="str">
            <v>2010203 机关服务</v>
          </cell>
        </row>
        <row r="23">
          <cell r="H23" t="str">
            <v>2010204 政协会议</v>
          </cell>
          <cell r="I23">
            <v>98</v>
          </cell>
        </row>
        <row r="24">
          <cell r="H24" t="str">
            <v>2010205 委员视察</v>
          </cell>
          <cell r="I24">
            <v>107</v>
          </cell>
        </row>
        <row r="25">
          <cell r="H25" t="str">
            <v>2010206 参政议政</v>
          </cell>
          <cell r="I25">
            <v>15</v>
          </cell>
        </row>
        <row r="26">
          <cell r="H26" t="str">
            <v>2010250 事业运行</v>
          </cell>
        </row>
        <row r="27">
          <cell r="H27" t="str">
            <v>2010299 其他政协事务支出</v>
          </cell>
        </row>
        <row r="28">
          <cell r="H28" t="str">
            <v>20103 政府办公厅（室）及相关机构事务</v>
          </cell>
          <cell r="I28">
            <v>19627</v>
          </cell>
        </row>
        <row r="29">
          <cell r="H29" t="str">
            <v>2010301 行政运行</v>
          </cell>
          <cell r="I29">
            <v>7213</v>
          </cell>
        </row>
        <row r="30">
          <cell r="H30" t="str">
            <v>2010302 一般行政管理事务</v>
          </cell>
          <cell r="I30">
            <v>6200</v>
          </cell>
        </row>
        <row r="31">
          <cell r="H31" t="str">
            <v>2010303 机关服务</v>
          </cell>
        </row>
        <row r="32">
          <cell r="H32" t="str">
            <v>2010304 专项服务</v>
          </cell>
        </row>
        <row r="33">
          <cell r="H33" t="str">
            <v>2010305 专项业务活动</v>
          </cell>
        </row>
        <row r="34">
          <cell r="H34" t="str">
            <v>2010306 政务公开审批</v>
          </cell>
        </row>
        <row r="35">
          <cell r="H35" t="str">
            <v>2010307 法制建设</v>
          </cell>
        </row>
        <row r="36">
          <cell r="H36" t="str">
            <v>2010308 信访事务</v>
          </cell>
          <cell r="I36">
            <v>1200</v>
          </cell>
        </row>
        <row r="37">
          <cell r="H37" t="str">
            <v>2010309 参事事务</v>
          </cell>
        </row>
        <row r="38">
          <cell r="H38" t="str">
            <v>2010350 事业运行</v>
          </cell>
        </row>
        <row r="39">
          <cell r="H39" t="str">
            <v>2010399 其他政府办公厅（室）及相关机构事务支出</v>
          </cell>
          <cell r="I39">
            <v>5014</v>
          </cell>
        </row>
        <row r="40">
          <cell r="H40" t="str">
            <v>20104 发展与改革事务</v>
          </cell>
          <cell r="I40">
            <v>799</v>
          </cell>
        </row>
        <row r="41">
          <cell r="H41" t="str">
            <v>2010401 行政运行</v>
          </cell>
          <cell r="I41">
            <v>456</v>
          </cell>
        </row>
        <row r="42">
          <cell r="H42" t="str">
            <v>2010402 一般行政管理事务</v>
          </cell>
          <cell r="I42">
            <v>93</v>
          </cell>
        </row>
        <row r="43">
          <cell r="H43" t="str">
            <v>2010403 机关服务</v>
          </cell>
        </row>
        <row r="44">
          <cell r="H44" t="str">
            <v>2010404 战略规划与实施</v>
          </cell>
        </row>
        <row r="45">
          <cell r="H45" t="str">
            <v>2010405 日常经济运行调节</v>
          </cell>
        </row>
        <row r="46">
          <cell r="H46" t="str">
            <v>2010406 社会事业发展规划</v>
          </cell>
          <cell r="I46">
            <v>250</v>
          </cell>
        </row>
        <row r="47">
          <cell r="H47" t="str">
            <v>2010407 经济体制改革研究</v>
          </cell>
        </row>
        <row r="48">
          <cell r="H48" t="str">
            <v>2010408 物价管理</v>
          </cell>
        </row>
        <row r="49">
          <cell r="H49" t="str">
            <v>2010450 事业运行</v>
          </cell>
        </row>
        <row r="50">
          <cell r="H50" t="str">
            <v>2010499 其他发展与改革事务支出</v>
          </cell>
        </row>
        <row r="51">
          <cell r="H51" t="str">
            <v>20105 统计信息事务</v>
          </cell>
          <cell r="I51">
            <v>770</v>
          </cell>
        </row>
        <row r="52">
          <cell r="H52" t="str">
            <v>2010501 行政运行</v>
          </cell>
          <cell r="I52">
            <v>155</v>
          </cell>
        </row>
        <row r="53">
          <cell r="H53" t="str">
            <v>2010502 一般行政管理事务</v>
          </cell>
        </row>
        <row r="54">
          <cell r="H54" t="str">
            <v>2010503 机关服务</v>
          </cell>
        </row>
        <row r="55">
          <cell r="H55" t="str">
            <v>2010504 信息事务</v>
          </cell>
        </row>
        <row r="56">
          <cell r="H56" t="str">
            <v>2010505 专项统计业务</v>
          </cell>
          <cell r="I56">
            <v>60</v>
          </cell>
        </row>
        <row r="57">
          <cell r="H57" t="str">
            <v>2010506 统计管理</v>
          </cell>
        </row>
        <row r="58">
          <cell r="H58" t="str">
            <v>2010507 专项普查活动</v>
          </cell>
          <cell r="I58">
            <v>500</v>
          </cell>
        </row>
        <row r="59">
          <cell r="H59" t="str">
            <v>2010508 统计抽样调查</v>
          </cell>
          <cell r="I59">
            <v>55</v>
          </cell>
        </row>
        <row r="60">
          <cell r="H60" t="str">
            <v>2010550 事业运行</v>
          </cell>
        </row>
        <row r="61">
          <cell r="H61" t="str">
            <v>2010599 其他统计信息事务支出</v>
          </cell>
        </row>
        <row r="62">
          <cell r="H62" t="str">
            <v>20106 财政事务</v>
          </cell>
          <cell r="I62">
            <v>444</v>
          </cell>
        </row>
        <row r="63">
          <cell r="H63" t="str">
            <v>2010601 行政运行</v>
          </cell>
          <cell r="I63">
            <v>282</v>
          </cell>
        </row>
        <row r="64">
          <cell r="H64" t="str">
            <v>2010602 一般行政管理事务</v>
          </cell>
          <cell r="I64">
            <v>67</v>
          </cell>
        </row>
        <row r="65">
          <cell r="H65" t="str">
            <v>2010603 机关服务</v>
          </cell>
        </row>
        <row r="66">
          <cell r="H66" t="str">
            <v>2010604 预算改革业务★</v>
          </cell>
        </row>
        <row r="67">
          <cell r="H67" t="str">
            <v>2010605 财政国库业务</v>
          </cell>
          <cell r="I67">
            <v>95</v>
          </cell>
        </row>
        <row r="68">
          <cell r="H68" t="str">
            <v>2010606 财政监察</v>
          </cell>
        </row>
        <row r="69">
          <cell r="H69" t="str">
            <v>2010607 信息化建设</v>
          </cell>
        </row>
        <row r="70">
          <cell r="H70" t="str">
            <v>2010608 财政委托业务支出</v>
          </cell>
        </row>
        <row r="71">
          <cell r="H71" t="str">
            <v>2010650 事业运行</v>
          </cell>
        </row>
        <row r="72">
          <cell r="H72" t="str">
            <v>2010699 其他财政事务支出</v>
          </cell>
        </row>
        <row r="73">
          <cell r="H73" t="str">
            <v>20107 税收事务</v>
          </cell>
          <cell r="I73">
            <v>7000</v>
          </cell>
        </row>
        <row r="74">
          <cell r="H74" t="str">
            <v>2010701 行政运行</v>
          </cell>
        </row>
        <row r="75">
          <cell r="H75" t="str">
            <v>2010702 一般行政管理事务</v>
          </cell>
        </row>
        <row r="76">
          <cell r="H76" t="str">
            <v>2010703 机关服务</v>
          </cell>
        </row>
        <row r="77">
          <cell r="H77" t="str">
            <v>2010704 税务办案</v>
          </cell>
        </row>
        <row r="78">
          <cell r="H78" t="str">
            <v>2010705 税务登记证及发票管理</v>
          </cell>
        </row>
        <row r="79">
          <cell r="H79" t="str">
            <v>2010706 代扣代收代征税款手续费</v>
          </cell>
        </row>
        <row r="80">
          <cell r="H80" t="str">
            <v>2010707 税务宣传</v>
          </cell>
        </row>
        <row r="81">
          <cell r="H81" t="str">
            <v>2010708 协税护税</v>
          </cell>
        </row>
        <row r="82">
          <cell r="H82" t="str">
            <v>2010709 信息化建设</v>
          </cell>
        </row>
        <row r="83">
          <cell r="H83" t="str">
            <v>2010750 事业运行</v>
          </cell>
        </row>
        <row r="84">
          <cell r="H84" t="str">
            <v>2010799 其他税收事务支出</v>
          </cell>
          <cell r="I84">
            <v>7000</v>
          </cell>
        </row>
        <row r="85">
          <cell r="H85" t="str">
            <v>20108 审计事务</v>
          </cell>
          <cell r="I85">
            <v>440</v>
          </cell>
        </row>
        <row r="86">
          <cell r="H86" t="str">
            <v>2010801 行政运行</v>
          </cell>
          <cell r="I86">
            <v>192</v>
          </cell>
        </row>
        <row r="87">
          <cell r="H87" t="str">
            <v>2010802 一般行政管理事务</v>
          </cell>
        </row>
        <row r="88">
          <cell r="H88" t="str">
            <v>2010803 机关服务</v>
          </cell>
        </row>
        <row r="89">
          <cell r="H89" t="str">
            <v>2010804 审计业务</v>
          </cell>
          <cell r="I89">
            <v>248</v>
          </cell>
        </row>
        <row r="90">
          <cell r="H90" t="str">
            <v>2010805 审计管理</v>
          </cell>
        </row>
        <row r="91">
          <cell r="H91" t="str">
            <v>2010806 信息化建设</v>
          </cell>
        </row>
        <row r="92">
          <cell r="H92" t="str">
            <v>2010850 事业运行</v>
          </cell>
        </row>
        <row r="93">
          <cell r="H93" t="str">
            <v>2010899 其他审计事务支出</v>
          </cell>
        </row>
        <row r="94">
          <cell r="H94" t="str">
            <v>20109 海关事务</v>
          </cell>
          <cell r="I94">
            <v>0</v>
          </cell>
        </row>
        <row r="95">
          <cell r="H95" t="str">
            <v>2010901 行政运行</v>
          </cell>
        </row>
        <row r="96">
          <cell r="H96" t="str">
            <v>2010902 一般行政管理事务</v>
          </cell>
        </row>
        <row r="97">
          <cell r="H97" t="str">
            <v>2010903 机关服务</v>
          </cell>
        </row>
        <row r="98">
          <cell r="H98" t="str">
            <v>2010904 收费业务</v>
          </cell>
        </row>
        <row r="99">
          <cell r="H99" t="str">
            <v>2010905 缉私办案</v>
          </cell>
        </row>
        <row r="100">
          <cell r="H100" t="str">
            <v>2010907 口岸电子执法系统建设与维护</v>
          </cell>
        </row>
        <row r="101">
          <cell r="H101" t="str">
            <v>2010908 信息化建设</v>
          </cell>
        </row>
        <row r="102">
          <cell r="H102" t="str">
            <v>2010950 事业运行</v>
          </cell>
        </row>
        <row r="103">
          <cell r="H103" t="str">
            <v>2010999 其他海关事务支出</v>
          </cell>
        </row>
        <row r="104">
          <cell r="H104" t="str">
            <v>20110 人力资源事务</v>
          </cell>
          <cell r="I104">
            <v>965</v>
          </cell>
        </row>
        <row r="105">
          <cell r="H105" t="str">
            <v>2011001 行政运行</v>
          </cell>
        </row>
        <row r="106">
          <cell r="H106" t="str">
            <v>2011002 一般行政管理事务</v>
          </cell>
        </row>
        <row r="107">
          <cell r="H107" t="str">
            <v>2011003 机关服务</v>
          </cell>
        </row>
        <row r="108">
          <cell r="H108" t="str">
            <v>2011004 政府特殊津贴</v>
          </cell>
        </row>
        <row r="109">
          <cell r="H109" t="str">
            <v>2011005 资助留学回国人员</v>
          </cell>
        </row>
        <row r="110">
          <cell r="H110" t="str">
            <v>2011006 军队转业干部安置</v>
          </cell>
          <cell r="I110">
            <v>745</v>
          </cell>
        </row>
        <row r="111">
          <cell r="H111" t="str">
            <v>2011007 博士后日常经费</v>
          </cell>
        </row>
        <row r="112">
          <cell r="H112" t="str">
            <v>2011008 引进人才费用</v>
          </cell>
        </row>
        <row r="113">
          <cell r="H113" t="str">
            <v>2011009 公务员考核</v>
          </cell>
          <cell r="I113">
            <v>48</v>
          </cell>
        </row>
        <row r="114">
          <cell r="H114" t="str">
            <v>2011010 公务员培训</v>
          </cell>
          <cell r="I114">
            <v>95</v>
          </cell>
        </row>
        <row r="115">
          <cell r="H115" t="str">
            <v>2011011 公务员招考</v>
          </cell>
          <cell r="I115">
            <v>25</v>
          </cell>
        </row>
        <row r="116">
          <cell r="H116" t="str">
            <v>2011050 事业运行</v>
          </cell>
        </row>
        <row r="117">
          <cell r="H117" t="str">
            <v>2011099 其他人事事务支出</v>
          </cell>
          <cell r="I117">
            <v>52</v>
          </cell>
        </row>
        <row r="118">
          <cell r="H118" t="str">
            <v>20111 纪检监察事务</v>
          </cell>
          <cell r="I118">
            <v>576</v>
          </cell>
        </row>
        <row r="119">
          <cell r="H119" t="str">
            <v>2011101 行政运行</v>
          </cell>
          <cell r="I119">
            <v>394</v>
          </cell>
        </row>
        <row r="120">
          <cell r="H120" t="str">
            <v>2011102 一般行政管理事务</v>
          </cell>
          <cell r="I120">
            <v>182</v>
          </cell>
        </row>
        <row r="121">
          <cell r="H121" t="str">
            <v>2011103 机关服务</v>
          </cell>
        </row>
        <row r="122">
          <cell r="H122" t="str">
            <v>2011104 大案要案查处</v>
          </cell>
        </row>
        <row r="123">
          <cell r="H123" t="str">
            <v>2011105 派驻派出机构</v>
          </cell>
        </row>
        <row r="124">
          <cell r="H124" t="str">
            <v>2011106 中央巡视</v>
          </cell>
        </row>
        <row r="125">
          <cell r="H125" t="str">
            <v>2011150 事业运行</v>
          </cell>
        </row>
        <row r="126">
          <cell r="H126" t="str">
            <v>2011199 其他纪检监察事务支出</v>
          </cell>
        </row>
        <row r="127">
          <cell r="H127" t="str">
            <v>20112 人口与计划生育事务</v>
          </cell>
          <cell r="I127">
            <v>3450</v>
          </cell>
        </row>
        <row r="128">
          <cell r="H128" t="str">
            <v>2011201 行政运行</v>
          </cell>
          <cell r="I128">
            <v>196</v>
          </cell>
        </row>
        <row r="129">
          <cell r="H129" t="str">
            <v>2011202 一般行政管理事务</v>
          </cell>
          <cell r="I129">
            <v>20</v>
          </cell>
        </row>
        <row r="130">
          <cell r="H130" t="str">
            <v>2011203 机关服务</v>
          </cell>
        </row>
        <row r="131">
          <cell r="H131" t="str">
            <v>2011204 人口规划与发展战略研究</v>
          </cell>
        </row>
        <row r="132">
          <cell r="H132" t="str">
            <v>2011205 计划生育家庭奖励</v>
          </cell>
        </row>
        <row r="133">
          <cell r="H133" t="str">
            <v>2011206 人口和计划生育统计及抽样调查</v>
          </cell>
        </row>
        <row r="134">
          <cell r="H134" t="str">
            <v>2011207 人口和计划生育信息系统建设</v>
          </cell>
        </row>
        <row r="135">
          <cell r="H135" t="str">
            <v>2011208 计划生育、生殖健康促进工程</v>
          </cell>
        </row>
        <row r="136">
          <cell r="H136" t="str">
            <v>2011209 计划生育免费基本技术服务</v>
          </cell>
        </row>
        <row r="137">
          <cell r="H137" t="str">
            <v>2011210 人口出生性别比综合治理</v>
          </cell>
        </row>
        <row r="138">
          <cell r="H138" t="str">
            <v>2011211 人口和计划生育服务网络建设</v>
          </cell>
        </row>
        <row r="139">
          <cell r="H139" t="str">
            <v>2011212 计划生育避孕药具经费</v>
          </cell>
        </row>
        <row r="140">
          <cell r="H140" t="str">
            <v>2011213 人口和计划生育宣传教育经费</v>
          </cell>
          <cell r="I140">
            <v>30</v>
          </cell>
        </row>
        <row r="141">
          <cell r="H141" t="str">
            <v>2011214 流动人口计划生育管理和服务</v>
          </cell>
          <cell r="I141">
            <v>30</v>
          </cell>
        </row>
        <row r="142">
          <cell r="H142" t="str">
            <v>2011215 人口和计划生育目标责任制考核</v>
          </cell>
        </row>
        <row r="143">
          <cell r="H143" t="str">
            <v>2011299 其他人口与计划生育事务支出</v>
          </cell>
          <cell r="I143">
            <v>3174</v>
          </cell>
        </row>
        <row r="144">
          <cell r="H144" t="str">
            <v>20113 商贸事务</v>
          </cell>
          <cell r="I144">
            <v>526</v>
          </cell>
        </row>
        <row r="145">
          <cell r="H145" t="str">
            <v>2011301 行政运行</v>
          </cell>
          <cell r="I145">
            <v>248</v>
          </cell>
        </row>
        <row r="146">
          <cell r="H146" t="str">
            <v>2011302 一般行政管理事务</v>
          </cell>
          <cell r="I146">
            <v>38</v>
          </cell>
        </row>
        <row r="147">
          <cell r="H147" t="str">
            <v>2011303 机关服务</v>
          </cell>
        </row>
        <row r="148">
          <cell r="H148" t="str">
            <v>2011304 对外贸易管理</v>
          </cell>
        </row>
        <row r="149">
          <cell r="H149" t="str">
            <v>2011305 国际经济合作</v>
          </cell>
        </row>
        <row r="150">
          <cell r="H150" t="str">
            <v>2011306 外资管理</v>
          </cell>
        </row>
        <row r="151">
          <cell r="H151" t="str">
            <v>2011307 国内贸易管理</v>
          </cell>
        </row>
        <row r="152">
          <cell r="H152" t="str">
            <v>2011308 招商引资</v>
          </cell>
          <cell r="I152">
            <v>240</v>
          </cell>
        </row>
        <row r="153">
          <cell r="H153" t="str">
            <v>2011350 事业运行</v>
          </cell>
        </row>
        <row r="154">
          <cell r="H154" t="str">
            <v>2011399 其他商贸事务支出</v>
          </cell>
        </row>
        <row r="155">
          <cell r="H155" t="str">
            <v>20114 知识产权事务</v>
          </cell>
          <cell r="I155">
            <v>0</v>
          </cell>
        </row>
        <row r="156">
          <cell r="H156" t="str">
            <v>2011401 行政运行</v>
          </cell>
        </row>
        <row r="157">
          <cell r="H157" t="str">
            <v>2011402 一般行政管理事务</v>
          </cell>
        </row>
        <row r="158">
          <cell r="H158" t="str">
            <v>2011403 机关服务</v>
          </cell>
        </row>
        <row r="159">
          <cell r="H159" t="str">
            <v>2011404 专利审批</v>
          </cell>
        </row>
        <row r="160">
          <cell r="H160" t="str">
            <v>2011405 国家知识产权战略</v>
          </cell>
        </row>
        <row r="161">
          <cell r="H161" t="str">
            <v>2011406 专利试点和产业化推进</v>
          </cell>
        </row>
        <row r="162">
          <cell r="H162" t="str">
            <v>2011407 专利执法</v>
          </cell>
        </row>
        <row r="163">
          <cell r="H163" t="str">
            <v>2011408 国际组织专项活动</v>
          </cell>
        </row>
        <row r="164">
          <cell r="H164" t="str">
            <v>2011409 知识产权宏观管理</v>
          </cell>
        </row>
        <row r="165">
          <cell r="H165" t="str">
            <v>2011450 事业运行</v>
          </cell>
        </row>
        <row r="166">
          <cell r="H166" t="str">
            <v>2011499 其他知识产权事务支出</v>
          </cell>
        </row>
        <row r="167">
          <cell r="H167" t="str">
            <v>20115 工商行政管理事务</v>
          </cell>
          <cell r="I167">
            <v>125</v>
          </cell>
        </row>
        <row r="168">
          <cell r="H168" t="str">
            <v>2011501 行政运行</v>
          </cell>
        </row>
        <row r="169">
          <cell r="H169" t="str">
            <v>2011502 一般行政管理事务</v>
          </cell>
        </row>
        <row r="170">
          <cell r="H170" t="str">
            <v>2011503 机关服务</v>
          </cell>
        </row>
        <row r="171">
          <cell r="H171" t="str">
            <v>2011504 工商行政管理专项</v>
          </cell>
        </row>
        <row r="172">
          <cell r="H172" t="str">
            <v>2011505 执法办案专项</v>
          </cell>
        </row>
        <row r="173">
          <cell r="H173" t="str">
            <v>2011506 消费者权益保护</v>
          </cell>
        </row>
        <row r="174">
          <cell r="H174" t="str">
            <v>2011507 信息化建设</v>
          </cell>
        </row>
        <row r="175">
          <cell r="H175" t="str">
            <v>2011550 事业运行</v>
          </cell>
        </row>
        <row r="176">
          <cell r="H176" t="str">
            <v>2011599 其他工商行政管理事务支出</v>
          </cell>
          <cell r="I176">
            <v>125</v>
          </cell>
        </row>
        <row r="177">
          <cell r="H177" t="str">
            <v>20117 质量技术监督与检验检疫事务</v>
          </cell>
          <cell r="I177">
            <v>15</v>
          </cell>
        </row>
        <row r="178">
          <cell r="H178" t="str">
            <v>2011701 行政运行</v>
          </cell>
        </row>
        <row r="179">
          <cell r="H179" t="str">
            <v>2011702 一般行政管理事务</v>
          </cell>
        </row>
        <row r="180">
          <cell r="H180" t="str">
            <v>2011703 机关服务</v>
          </cell>
        </row>
        <row r="181">
          <cell r="H181" t="str">
            <v>2011704 出入境检验检疫行政执法和业务管理</v>
          </cell>
        </row>
        <row r="182">
          <cell r="H182" t="str">
            <v>2011705 出入境检验检疫技术支持</v>
          </cell>
        </row>
        <row r="183">
          <cell r="H183" t="str">
            <v>2011706 质量技术监督行政执法及业务管理</v>
          </cell>
        </row>
        <row r="184">
          <cell r="H184" t="str">
            <v>2011707 质量技术监督技术支持</v>
          </cell>
        </row>
        <row r="185">
          <cell r="H185" t="str">
            <v>2011708 认证认可监督管理</v>
          </cell>
        </row>
        <row r="186">
          <cell r="H186" t="str">
            <v>2011709 标准化管理</v>
          </cell>
        </row>
        <row r="187">
          <cell r="H187" t="str">
            <v>2011710 信息化建设</v>
          </cell>
        </row>
        <row r="188">
          <cell r="H188" t="str">
            <v>2011750 事业运行</v>
          </cell>
        </row>
        <row r="189">
          <cell r="H189" t="str">
            <v>2011799 其他质量技术监督与检验检疫事务支出</v>
          </cell>
          <cell r="I189">
            <v>15</v>
          </cell>
        </row>
        <row r="190">
          <cell r="H190" t="str">
            <v>20123 民族事务</v>
          </cell>
          <cell r="I190">
            <v>53</v>
          </cell>
        </row>
        <row r="191">
          <cell r="H191" t="str">
            <v>2012301 行政运行</v>
          </cell>
          <cell r="I191">
            <v>47</v>
          </cell>
        </row>
        <row r="192">
          <cell r="H192" t="str">
            <v>2012302 一般行政管理事务</v>
          </cell>
          <cell r="I192">
            <v>6</v>
          </cell>
        </row>
        <row r="193">
          <cell r="H193" t="str">
            <v>2012303 机关服务</v>
          </cell>
        </row>
        <row r="194">
          <cell r="H194" t="str">
            <v>2012304 民族工作专项</v>
          </cell>
        </row>
        <row r="195">
          <cell r="H195" t="str">
            <v>2012350 事业运行</v>
          </cell>
        </row>
        <row r="196">
          <cell r="H196" t="str">
            <v>2012399 其他民族事务支出</v>
          </cell>
        </row>
        <row r="197">
          <cell r="H197" t="str">
            <v>20124 宗教事务</v>
          </cell>
          <cell r="I197">
            <v>14</v>
          </cell>
        </row>
        <row r="198">
          <cell r="H198" t="str">
            <v>2012401 行政运行</v>
          </cell>
        </row>
        <row r="199">
          <cell r="H199" t="str">
            <v>2012402 一般行政管理事务</v>
          </cell>
          <cell r="I199">
            <v>14</v>
          </cell>
        </row>
        <row r="200">
          <cell r="H200" t="str">
            <v>2012403 机关服务</v>
          </cell>
        </row>
        <row r="201">
          <cell r="H201" t="str">
            <v>2012404 宗教工作专项</v>
          </cell>
        </row>
        <row r="202">
          <cell r="H202" t="str">
            <v>2012450 事业运行</v>
          </cell>
        </row>
        <row r="203">
          <cell r="H203" t="str">
            <v>2012499 其他宗教事务支出</v>
          </cell>
        </row>
        <row r="204">
          <cell r="H204" t="str">
            <v>20125 港澳台侨事务</v>
          </cell>
          <cell r="I204">
            <v>41</v>
          </cell>
        </row>
        <row r="205">
          <cell r="H205" t="str">
            <v>2012501 行政运行</v>
          </cell>
          <cell r="I205">
            <v>7</v>
          </cell>
        </row>
        <row r="206">
          <cell r="H206" t="str">
            <v>2012502 一般行政管理事务</v>
          </cell>
        </row>
        <row r="207">
          <cell r="H207" t="str">
            <v>2012503 机关服务</v>
          </cell>
        </row>
        <row r="208">
          <cell r="H208" t="str">
            <v>2012504 港澳事务</v>
          </cell>
        </row>
        <row r="209">
          <cell r="H209" t="str">
            <v>2012505 台湾事务</v>
          </cell>
        </row>
        <row r="210">
          <cell r="H210" t="str">
            <v>2012506 华侨事务</v>
          </cell>
        </row>
        <row r="211">
          <cell r="H211" t="str">
            <v>2012550 事业运行</v>
          </cell>
        </row>
        <row r="212">
          <cell r="H212" t="str">
            <v>2012599 其他港澳台侨事务支出</v>
          </cell>
          <cell r="I212">
            <v>34</v>
          </cell>
        </row>
        <row r="213">
          <cell r="H213" t="str">
            <v>20126 档案事务</v>
          </cell>
          <cell r="I213">
            <v>101</v>
          </cell>
        </row>
        <row r="214">
          <cell r="H214" t="str">
            <v>2012601 行政运行</v>
          </cell>
          <cell r="I214">
            <v>63</v>
          </cell>
        </row>
        <row r="215">
          <cell r="H215" t="str">
            <v>2012602 一般行政管理事务</v>
          </cell>
          <cell r="I215">
            <v>38</v>
          </cell>
        </row>
        <row r="216">
          <cell r="H216" t="str">
            <v>2012603 机关服务</v>
          </cell>
        </row>
        <row r="217">
          <cell r="H217" t="str">
            <v>2012604 档案馆</v>
          </cell>
        </row>
        <row r="218">
          <cell r="H218" t="str">
            <v>2012699 其他档案事务支出</v>
          </cell>
        </row>
        <row r="219">
          <cell r="H219" t="str">
            <v>20128 民主党派及工商联事务</v>
          </cell>
          <cell r="I219">
            <v>379</v>
          </cell>
        </row>
        <row r="220">
          <cell r="H220" t="str">
            <v>2012801 行政运行</v>
          </cell>
          <cell r="I220">
            <v>206</v>
          </cell>
        </row>
        <row r="221">
          <cell r="H221" t="str">
            <v>2012802 一般行政管理事务</v>
          </cell>
          <cell r="I221">
            <v>173</v>
          </cell>
        </row>
        <row r="222">
          <cell r="H222" t="str">
            <v>2012803 机关服务</v>
          </cell>
        </row>
        <row r="223">
          <cell r="H223" t="str">
            <v>2012804 参政议政</v>
          </cell>
        </row>
        <row r="224">
          <cell r="H224" t="str">
            <v>2012850 事业运行</v>
          </cell>
        </row>
        <row r="225">
          <cell r="H225" t="str">
            <v>2012899 其他民主党派及工商联事务支出</v>
          </cell>
        </row>
        <row r="226">
          <cell r="H226" t="str">
            <v>20129 群众团体事务</v>
          </cell>
          <cell r="I226">
            <v>441</v>
          </cell>
        </row>
        <row r="227">
          <cell r="H227" t="str">
            <v>2012901 行政运行</v>
          </cell>
          <cell r="I227">
            <v>231</v>
          </cell>
        </row>
        <row r="228">
          <cell r="H228" t="str">
            <v>2012902 一般行政管理事务</v>
          </cell>
          <cell r="I228">
            <v>210</v>
          </cell>
        </row>
        <row r="229">
          <cell r="H229" t="str">
            <v>2012903 机关服务</v>
          </cell>
        </row>
        <row r="230">
          <cell r="H230" t="str">
            <v>2012904 厂务公开</v>
          </cell>
        </row>
        <row r="231">
          <cell r="H231" t="str">
            <v>2012905 工会疗养休养</v>
          </cell>
        </row>
        <row r="232">
          <cell r="H232" t="str">
            <v>2012950 事业运行</v>
          </cell>
        </row>
        <row r="233">
          <cell r="H233" t="str">
            <v>2012999 其他群众团体事务支出</v>
          </cell>
        </row>
        <row r="234">
          <cell r="H234" t="str">
            <v>20131 党委办公厅（室）及相关机构事务</v>
          </cell>
          <cell r="I234">
            <v>1003</v>
          </cell>
        </row>
        <row r="235">
          <cell r="H235" t="str">
            <v>2013101 行政运行</v>
          </cell>
          <cell r="I235">
            <v>369</v>
          </cell>
        </row>
        <row r="236">
          <cell r="H236" t="str">
            <v>2013102 一般行政管理事务</v>
          </cell>
          <cell r="I236">
            <v>634</v>
          </cell>
        </row>
        <row r="237">
          <cell r="H237" t="str">
            <v>2013103 机关服务</v>
          </cell>
        </row>
        <row r="238">
          <cell r="H238" t="str">
            <v>2013105 专项业务</v>
          </cell>
        </row>
        <row r="239">
          <cell r="H239" t="str">
            <v>2013150 事业运行</v>
          </cell>
        </row>
        <row r="240">
          <cell r="H240" t="str">
            <v>2013199 其他党委办公厅（室）及相关机构事务支出</v>
          </cell>
        </row>
        <row r="241">
          <cell r="H241" t="str">
            <v>20132 组织事务</v>
          </cell>
          <cell r="I241">
            <v>1271</v>
          </cell>
        </row>
        <row r="242">
          <cell r="H242" t="str">
            <v>2013201 行政运行</v>
          </cell>
          <cell r="I242">
            <v>166</v>
          </cell>
        </row>
        <row r="243">
          <cell r="H243" t="str">
            <v>2013202 一般行政管理事务</v>
          </cell>
          <cell r="I243">
            <v>1105</v>
          </cell>
        </row>
        <row r="244">
          <cell r="H244" t="str">
            <v>2013203 机关服务</v>
          </cell>
        </row>
        <row r="245">
          <cell r="H245" t="str">
            <v>2013250 事业运行</v>
          </cell>
        </row>
        <row r="246">
          <cell r="H246" t="str">
            <v>2013299 其他组织事务支出</v>
          </cell>
        </row>
        <row r="247">
          <cell r="H247" t="str">
            <v>20133 宣传事务</v>
          </cell>
          <cell r="I247">
            <v>1103</v>
          </cell>
        </row>
        <row r="248">
          <cell r="H248" t="str">
            <v>2013301 行政运行</v>
          </cell>
          <cell r="I248">
            <v>141</v>
          </cell>
        </row>
        <row r="249">
          <cell r="H249" t="str">
            <v>2013302 一般行政管理事务</v>
          </cell>
          <cell r="I249">
            <v>962</v>
          </cell>
        </row>
        <row r="250">
          <cell r="H250" t="str">
            <v>2013303 机关服务</v>
          </cell>
        </row>
        <row r="251">
          <cell r="H251" t="str">
            <v>2013350 事业运行</v>
          </cell>
        </row>
        <row r="252">
          <cell r="H252" t="str">
            <v>2013399 其他宣传事务支出</v>
          </cell>
        </row>
        <row r="253">
          <cell r="H253" t="str">
            <v>20134 统战事务</v>
          </cell>
          <cell r="I253">
            <v>372</v>
          </cell>
        </row>
        <row r="254">
          <cell r="H254" t="str">
            <v>2013401 行政运行</v>
          </cell>
          <cell r="I254">
            <v>90</v>
          </cell>
        </row>
        <row r="255">
          <cell r="H255" t="str">
            <v>2013402 一般行政管理事务</v>
          </cell>
          <cell r="I255">
            <v>282</v>
          </cell>
        </row>
        <row r="256">
          <cell r="H256" t="str">
            <v>2013403 机关服务</v>
          </cell>
        </row>
        <row r="257">
          <cell r="H257" t="str">
            <v>2013450 事业运行</v>
          </cell>
        </row>
        <row r="258">
          <cell r="H258" t="str">
            <v>2013499 其他统战事务支出</v>
          </cell>
        </row>
        <row r="259">
          <cell r="H259" t="str">
            <v>20135 对外联络事务</v>
          </cell>
          <cell r="I259">
            <v>0</v>
          </cell>
        </row>
        <row r="260">
          <cell r="H260" t="str">
            <v>2013501 行政运行</v>
          </cell>
        </row>
        <row r="261">
          <cell r="H261" t="str">
            <v>2013502 一般行政管理事务</v>
          </cell>
        </row>
        <row r="262">
          <cell r="H262" t="str">
            <v>2013503 机关服务</v>
          </cell>
        </row>
        <row r="263">
          <cell r="H263" t="str">
            <v>2013550 事业运行</v>
          </cell>
        </row>
        <row r="264">
          <cell r="H264" t="str">
            <v>2013599 其他对外联络事务支出</v>
          </cell>
        </row>
        <row r="265">
          <cell r="H265" t="str">
            <v>20136 其他共产党事务支出</v>
          </cell>
          <cell r="I265">
            <v>478</v>
          </cell>
        </row>
        <row r="266">
          <cell r="H266" t="str">
            <v>2013601 行政运行</v>
          </cell>
          <cell r="I266">
            <v>276</v>
          </cell>
        </row>
        <row r="267">
          <cell r="H267" t="str">
            <v>2013602 一般行政管理事务</v>
          </cell>
          <cell r="I267">
            <v>202</v>
          </cell>
        </row>
        <row r="268">
          <cell r="H268" t="str">
            <v>2013603 机关服务</v>
          </cell>
        </row>
        <row r="269">
          <cell r="H269" t="str">
            <v>2013650 事业运行</v>
          </cell>
        </row>
        <row r="270">
          <cell r="H270" t="str">
            <v>2013699 其他共产党事务支出</v>
          </cell>
        </row>
        <row r="271">
          <cell r="H271" t="str">
            <v>20199 其他一般公共服务支出</v>
          </cell>
          <cell r="I271">
            <v>19566</v>
          </cell>
        </row>
        <row r="272">
          <cell r="H272" t="str">
            <v>2019901 国家赔偿费用支出</v>
          </cell>
        </row>
        <row r="273">
          <cell r="H273" t="str">
            <v>2019999 其他一般公共服务支出</v>
          </cell>
          <cell r="I273">
            <v>19566</v>
          </cell>
        </row>
        <row r="274">
          <cell r="H274" t="str">
            <v>202 外交</v>
          </cell>
          <cell r="I274">
            <v>0</v>
          </cell>
        </row>
        <row r="275">
          <cell r="H275" t="str">
            <v>20205 对外合作与交流</v>
          </cell>
          <cell r="I275">
            <v>0</v>
          </cell>
        </row>
        <row r="276">
          <cell r="H276" t="str">
            <v>2020501 出国活动</v>
          </cell>
        </row>
        <row r="277">
          <cell r="H277" t="str">
            <v>2020502 招待活动</v>
          </cell>
        </row>
        <row r="278">
          <cell r="H278" t="str">
            <v>2020503 在华国际会议</v>
          </cell>
        </row>
        <row r="279">
          <cell r="H279" t="str">
            <v>2020599 其他对外合作与交流支出</v>
          </cell>
        </row>
        <row r="280">
          <cell r="H280" t="str">
            <v>20299 其他外交支出</v>
          </cell>
          <cell r="I280">
            <v>0</v>
          </cell>
        </row>
        <row r="281">
          <cell r="H281" t="str">
            <v>2029901 其他外交支出</v>
          </cell>
        </row>
        <row r="282">
          <cell r="H282" t="str">
            <v>203 国防</v>
          </cell>
          <cell r="I282">
            <v>1372</v>
          </cell>
        </row>
        <row r="283">
          <cell r="H283" t="str">
            <v>20302 预备役部队</v>
          </cell>
          <cell r="I283">
            <v>90</v>
          </cell>
        </row>
        <row r="284">
          <cell r="H284" t="str">
            <v>2030201 预备役部队</v>
          </cell>
          <cell r="I284">
            <v>90</v>
          </cell>
        </row>
        <row r="285">
          <cell r="H285" t="str">
            <v>20303 民兵</v>
          </cell>
          <cell r="I285">
            <v>153</v>
          </cell>
        </row>
        <row r="286">
          <cell r="H286" t="str">
            <v>2030301 民兵</v>
          </cell>
          <cell r="I286">
            <v>153</v>
          </cell>
        </row>
        <row r="287">
          <cell r="H287" t="str">
            <v>20306 国防动员</v>
          </cell>
          <cell r="I287">
            <v>1022</v>
          </cell>
        </row>
        <row r="288">
          <cell r="H288" t="str">
            <v>2030601 兵役征集</v>
          </cell>
        </row>
        <row r="289">
          <cell r="H289" t="str">
            <v>2030602 经济动员</v>
          </cell>
        </row>
        <row r="290">
          <cell r="H290" t="str">
            <v>2030603 人民防空</v>
          </cell>
          <cell r="I290">
            <v>1022</v>
          </cell>
        </row>
        <row r="291">
          <cell r="H291" t="str">
            <v>2030604 交通战备</v>
          </cell>
        </row>
        <row r="292">
          <cell r="H292" t="str">
            <v>2030605 国防教育</v>
          </cell>
        </row>
        <row r="293">
          <cell r="H293" t="str">
            <v>2030699 其他国防动员支出</v>
          </cell>
        </row>
        <row r="294">
          <cell r="H294" t="str">
            <v>20399 其他国防支出</v>
          </cell>
          <cell r="I294">
            <v>107</v>
          </cell>
        </row>
        <row r="295">
          <cell r="H295" t="str">
            <v>2039901 其他国防支出</v>
          </cell>
          <cell r="I295">
            <v>107</v>
          </cell>
        </row>
        <row r="296">
          <cell r="H296" t="str">
            <v>204 公共安全</v>
          </cell>
          <cell r="I296">
            <v>47243</v>
          </cell>
        </row>
        <row r="297">
          <cell r="H297" t="str">
            <v>20401 武装警察</v>
          </cell>
          <cell r="I297">
            <v>3454</v>
          </cell>
        </row>
        <row r="298">
          <cell r="H298" t="str">
            <v>2040101 内卫</v>
          </cell>
        </row>
        <row r="299">
          <cell r="H299" t="str">
            <v>2040102 边防</v>
          </cell>
        </row>
        <row r="300">
          <cell r="H300" t="str">
            <v>2040103 消防</v>
          </cell>
          <cell r="I300">
            <v>3454</v>
          </cell>
        </row>
        <row r="301">
          <cell r="H301" t="str">
            <v>2040104 警卫</v>
          </cell>
        </row>
        <row r="302">
          <cell r="H302" t="str">
            <v>2040105 黄金</v>
          </cell>
        </row>
        <row r="303">
          <cell r="H303" t="str">
            <v>2040106 森林</v>
          </cell>
        </row>
        <row r="304">
          <cell r="H304" t="str">
            <v>2040107 水电</v>
          </cell>
        </row>
        <row r="305">
          <cell r="H305" t="str">
            <v>2040108 交通</v>
          </cell>
        </row>
        <row r="306">
          <cell r="H306" t="str">
            <v>2040199 其他武装警察支出</v>
          </cell>
        </row>
        <row r="307">
          <cell r="H307" t="str">
            <v>20402 公安</v>
          </cell>
          <cell r="I307">
            <v>39052</v>
          </cell>
        </row>
        <row r="308">
          <cell r="H308" t="str">
            <v>2040201 行政运行</v>
          </cell>
          <cell r="I308">
            <v>30934</v>
          </cell>
        </row>
        <row r="309">
          <cell r="H309" t="str">
            <v>2040202 一般行政管理事务</v>
          </cell>
        </row>
        <row r="310">
          <cell r="H310" t="str">
            <v>2040203 机关服务</v>
          </cell>
        </row>
        <row r="311">
          <cell r="H311" t="str">
            <v>2040204 治安管理</v>
          </cell>
          <cell r="I311">
            <v>2935</v>
          </cell>
        </row>
        <row r="312">
          <cell r="H312" t="str">
            <v>2040205 国内安全保卫</v>
          </cell>
        </row>
        <row r="313">
          <cell r="H313" t="str">
            <v>2040206 刑事侦查</v>
          </cell>
        </row>
        <row r="314">
          <cell r="H314" t="str">
            <v>2040207 经济犯罪侦查</v>
          </cell>
        </row>
        <row r="315">
          <cell r="H315" t="str">
            <v>2040208 出入境管理</v>
          </cell>
        </row>
        <row r="316">
          <cell r="H316" t="str">
            <v>2040209 行动技术管理</v>
          </cell>
        </row>
        <row r="317">
          <cell r="H317" t="str">
            <v>2040210 防范和处理邪教犯罪</v>
          </cell>
        </row>
        <row r="318">
          <cell r="H318" t="str">
            <v>2040211 禁毒管理</v>
          </cell>
        </row>
        <row r="319">
          <cell r="H319" t="str">
            <v>2040212 道路交通管理</v>
          </cell>
        </row>
        <row r="320">
          <cell r="H320" t="str">
            <v>2040213 网络侦控管理</v>
          </cell>
        </row>
        <row r="321">
          <cell r="H321" t="str">
            <v>2040214 反恐怖</v>
          </cell>
        </row>
        <row r="322">
          <cell r="H322" t="str">
            <v>2040215 居民身份证管理</v>
          </cell>
        </row>
        <row r="323">
          <cell r="H323" t="str">
            <v>2040216 网络运行及维护</v>
          </cell>
        </row>
        <row r="324">
          <cell r="H324" t="str">
            <v>2040217 拘押收教场所管理</v>
          </cell>
          <cell r="I324">
            <v>475</v>
          </cell>
        </row>
        <row r="325">
          <cell r="H325" t="str">
            <v>2040218 警犬繁育及训养</v>
          </cell>
        </row>
        <row r="326">
          <cell r="H326" t="str">
            <v>2040219 信息化建设</v>
          </cell>
        </row>
        <row r="327">
          <cell r="H327" t="str">
            <v>2040250 事业运行</v>
          </cell>
        </row>
        <row r="328">
          <cell r="H328" t="str">
            <v>2040299 其他公安支出</v>
          </cell>
          <cell r="I328">
            <v>4708</v>
          </cell>
        </row>
        <row r="329">
          <cell r="H329" t="str">
            <v>20403 国家安全</v>
          </cell>
          <cell r="I329">
            <v>0</v>
          </cell>
        </row>
        <row r="330">
          <cell r="H330" t="str">
            <v>2040301 行政运行</v>
          </cell>
        </row>
        <row r="331">
          <cell r="H331" t="str">
            <v>2040302 一般行政管理事务</v>
          </cell>
        </row>
        <row r="332">
          <cell r="H332" t="str">
            <v>2040303 机关服务</v>
          </cell>
        </row>
        <row r="333">
          <cell r="H333" t="str">
            <v>2040304 安全业务</v>
          </cell>
        </row>
        <row r="334">
          <cell r="H334" t="str">
            <v>2040350 事业运行</v>
          </cell>
        </row>
        <row r="335">
          <cell r="H335" t="str">
            <v>2040399 其他国家安全支出</v>
          </cell>
        </row>
        <row r="336">
          <cell r="H336" t="str">
            <v>20404 检察</v>
          </cell>
          <cell r="I336">
            <v>1650</v>
          </cell>
        </row>
        <row r="337">
          <cell r="H337" t="str">
            <v>2040401 行政运行</v>
          </cell>
          <cell r="I337">
            <v>1500</v>
          </cell>
        </row>
        <row r="338">
          <cell r="H338" t="str">
            <v>2040402 一般行政管理事务</v>
          </cell>
        </row>
        <row r="339">
          <cell r="H339" t="str">
            <v>2040403 机关服务</v>
          </cell>
        </row>
        <row r="340">
          <cell r="H340" t="str">
            <v>2040404 查办和预防职务犯罪</v>
          </cell>
          <cell r="I340">
            <v>150</v>
          </cell>
        </row>
        <row r="341">
          <cell r="H341" t="str">
            <v>2040405 公诉和审判监督</v>
          </cell>
        </row>
        <row r="342">
          <cell r="H342" t="str">
            <v>2040406 侦查监督</v>
          </cell>
        </row>
        <row r="343">
          <cell r="H343" t="str">
            <v>2040407 执行监督</v>
          </cell>
        </row>
        <row r="344">
          <cell r="H344" t="str">
            <v>2040408 控告申诉</v>
          </cell>
        </row>
        <row r="345">
          <cell r="H345" t="str">
            <v>2040409 "两房"建设</v>
          </cell>
        </row>
        <row r="346">
          <cell r="H346" t="str">
            <v>2040450 事业运行</v>
          </cell>
        </row>
        <row r="347">
          <cell r="H347" t="str">
            <v>2040499 其他检察支出</v>
          </cell>
        </row>
        <row r="348">
          <cell r="H348" t="str">
            <v>20405 法院</v>
          </cell>
          <cell r="I348">
            <v>2583</v>
          </cell>
        </row>
        <row r="349">
          <cell r="H349" t="str">
            <v>2040501 行政运行</v>
          </cell>
          <cell r="I349">
            <v>2117</v>
          </cell>
        </row>
        <row r="350">
          <cell r="H350" t="str">
            <v>2040502 一般行政管理事务</v>
          </cell>
        </row>
        <row r="351">
          <cell r="H351" t="str">
            <v>2040503 机关服务</v>
          </cell>
        </row>
        <row r="352">
          <cell r="H352" t="str">
            <v>2040504 案件审判</v>
          </cell>
          <cell r="I352">
            <v>466</v>
          </cell>
        </row>
        <row r="353">
          <cell r="H353" t="str">
            <v>2040505 案件执行</v>
          </cell>
        </row>
        <row r="354">
          <cell r="H354" t="str">
            <v>2040506 "两庭"建设</v>
          </cell>
        </row>
        <row r="355">
          <cell r="H355" t="str">
            <v>2040550 事业运行</v>
          </cell>
        </row>
        <row r="356">
          <cell r="H356" t="str">
            <v>2040599 其他法院支出</v>
          </cell>
        </row>
        <row r="357">
          <cell r="H357" t="str">
            <v>20406 司法</v>
          </cell>
          <cell r="I357">
            <v>504</v>
          </cell>
        </row>
        <row r="358">
          <cell r="H358" t="str">
            <v>2040601 行政运行</v>
          </cell>
          <cell r="I358">
            <v>291</v>
          </cell>
        </row>
        <row r="359">
          <cell r="H359" t="str">
            <v>2040602 一般行政管理事务</v>
          </cell>
        </row>
        <row r="360">
          <cell r="H360" t="str">
            <v>2040603 机关服务</v>
          </cell>
        </row>
        <row r="361">
          <cell r="H361" t="str">
            <v>2040604 基层司法业务</v>
          </cell>
          <cell r="I361">
            <v>27</v>
          </cell>
        </row>
        <row r="362">
          <cell r="H362" t="str">
            <v>2040605 普法宣传</v>
          </cell>
          <cell r="I362">
            <v>30</v>
          </cell>
        </row>
        <row r="363">
          <cell r="H363" t="str">
            <v>2040606 律师公证管理</v>
          </cell>
          <cell r="I363">
            <v>120</v>
          </cell>
        </row>
        <row r="364">
          <cell r="H364" t="str">
            <v>2040607 法律援助</v>
          </cell>
          <cell r="I364">
            <v>33</v>
          </cell>
        </row>
        <row r="365">
          <cell r="H365" t="str">
            <v>2040608 司法统一考试</v>
          </cell>
          <cell r="I365">
            <v>3</v>
          </cell>
        </row>
        <row r="366">
          <cell r="H366" t="str">
            <v>2040609 仲裁</v>
          </cell>
        </row>
        <row r="367">
          <cell r="H367" t="str">
            <v>2040650 事业运行</v>
          </cell>
        </row>
        <row r="368">
          <cell r="H368" t="str">
            <v>2040699 其他司法支出</v>
          </cell>
        </row>
        <row r="369">
          <cell r="H369" t="str">
            <v>20407 监狱</v>
          </cell>
          <cell r="I369">
            <v>0</v>
          </cell>
        </row>
        <row r="370">
          <cell r="H370" t="str">
            <v>2040701 行政运行</v>
          </cell>
        </row>
        <row r="371">
          <cell r="H371" t="str">
            <v>2040702 一般行政管理事务</v>
          </cell>
        </row>
        <row r="372">
          <cell r="H372" t="str">
            <v>2040703 机关服务</v>
          </cell>
        </row>
        <row r="373">
          <cell r="H373" t="str">
            <v>2040704 犯人生活</v>
          </cell>
        </row>
        <row r="374">
          <cell r="H374" t="str">
            <v>2040705 犯人改造</v>
          </cell>
        </row>
        <row r="375">
          <cell r="H375" t="str">
            <v>2040706 狱政设施建设</v>
          </cell>
        </row>
        <row r="376">
          <cell r="H376" t="str">
            <v>2040750 事业运行</v>
          </cell>
        </row>
        <row r="377">
          <cell r="H377" t="str">
            <v>2040799 其他监狱支出</v>
          </cell>
        </row>
        <row r="378">
          <cell r="H378" t="str">
            <v>20408 劳教</v>
          </cell>
          <cell r="I378">
            <v>0</v>
          </cell>
        </row>
        <row r="379">
          <cell r="H379" t="str">
            <v>2040801 行政运行</v>
          </cell>
        </row>
        <row r="380">
          <cell r="H380" t="str">
            <v>2040802 一般行政管理事务</v>
          </cell>
        </row>
        <row r="381">
          <cell r="H381" t="str">
            <v>2040803 机关服务</v>
          </cell>
        </row>
        <row r="382">
          <cell r="H382" t="str">
            <v>2040804 劳教人员生活</v>
          </cell>
        </row>
        <row r="383">
          <cell r="H383" t="str">
            <v>2040805 劳教人员教育</v>
          </cell>
        </row>
        <row r="384">
          <cell r="H384" t="str">
            <v>2040806 所政设施建设</v>
          </cell>
        </row>
        <row r="385">
          <cell r="H385" t="str">
            <v>2040850 事业运行</v>
          </cell>
        </row>
        <row r="386">
          <cell r="H386" t="str">
            <v>2040899 其他劳教支出</v>
          </cell>
        </row>
        <row r="387">
          <cell r="H387" t="str">
            <v>20409 国家保密</v>
          </cell>
          <cell r="I387">
            <v>0</v>
          </cell>
        </row>
        <row r="388">
          <cell r="H388" t="str">
            <v>2040901 行政运行</v>
          </cell>
        </row>
        <row r="389">
          <cell r="H389" t="str">
            <v>2040902 一般行政管理事务</v>
          </cell>
        </row>
        <row r="390">
          <cell r="H390" t="str">
            <v>2040903 机关服务</v>
          </cell>
        </row>
        <row r="391">
          <cell r="H391" t="str">
            <v>2040904 保密技术</v>
          </cell>
        </row>
        <row r="392">
          <cell r="H392" t="str">
            <v>2040905 保密管理</v>
          </cell>
        </row>
        <row r="393">
          <cell r="H393" t="str">
            <v>2040950 事业运行</v>
          </cell>
        </row>
        <row r="394">
          <cell r="H394" t="str">
            <v>2040999 其他国家保密支出</v>
          </cell>
        </row>
        <row r="395">
          <cell r="H395" t="str">
            <v>20410 缉私警察</v>
          </cell>
          <cell r="I395">
            <v>0</v>
          </cell>
        </row>
        <row r="396">
          <cell r="H396" t="str">
            <v>2041001 行政运行</v>
          </cell>
        </row>
        <row r="397">
          <cell r="H397" t="str">
            <v>2041002 一般行政管理事务</v>
          </cell>
        </row>
        <row r="398">
          <cell r="H398" t="str">
            <v>2041003 专项缉私活动支出</v>
          </cell>
        </row>
        <row r="399">
          <cell r="H399" t="str">
            <v>2041004 缉私情报</v>
          </cell>
        </row>
        <row r="400">
          <cell r="H400" t="str">
            <v>2041005 禁毒及缉毒</v>
          </cell>
        </row>
        <row r="401">
          <cell r="H401" t="str">
            <v>2041006 网络运行及维护</v>
          </cell>
        </row>
        <row r="402">
          <cell r="H402" t="str">
            <v>2041007 警服购置</v>
          </cell>
        </row>
        <row r="403">
          <cell r="H403" t="str">
            <v>2041099 其他缉私警察支出</v>
          </cell>
        </row>
        <row r="404">
          <cell r="H404" t="str">
            <v>20499 其他公共安全支出</v>
          </cell>
          <cell r="I404">
            <v>0</v>
          </cell>
        </row>
        <row r="405">
          <cell r="H405" t="str">
            <v>2049901 其他公共安全支出</v>
          </cell>
        </row>
        <row r="406">
          <cell r="H406" t="str">
            <v>2049902 其他消防</v>
          </cell>
        </row>
        <row r="407">
          <cell r="H407" t="str">
            <v>205 教育</v>
          </cell>
          <cell r="I407">
            <v>65414</v>
          </cell>
        </row>
        <row r="408">
          <cell r="H408" t="str">
            <v>20501 教育管理事务</v>
          </cell>
          <cell r="I408">
            <v>250</v>
          </cell>
        </row>
        <row r="409">
          <cell r="H409" t="str">
            <v>2050101 行政运行</v>
          </cell>
          <cell r="I409">
            <v>250</v>
          </cell>
        </row>
        <row r="410">
          <cell r="H410" t="str">
            <v>2050102 一般行政管理事务</v>
          </cell>
        </row>
        <row r="411">
          <cell r="H411" t="str">
            <v>2050103 机关服务</v>
          </cell>
        </row>
        <row r="412">
          <cell r="H412" t="str">
            <v>2050199 其他教育管理事务支出</v>
          </cell>
        </row>
        <row r="413">
          <cell r="H413" t="str">
            <v>20502 普通教育</v>
          </cell>
          <cell r="I413">
            <v>44068</v>
          </cell>
        </row>
        <row r="414">
          <cell r="H414" t="str">
            <v>2050201 学前教育</v>
          </cell>
          <cell r="I414">
            <v>2739</v>
          </cell>
        </row>
        <row r="415">
          <cell r="H415" t="str">
            <v>2050202 小学教育</v>
          </cell>
          <cell r="I415">
            <v>15274</v>
          </cell>
        </row>
        <row r="416">
          <cell r="H416" t="str">
            <v>2050203 初中教育</v>
          </cell>
          <cell r="I416">
            <v>4935</v>
          </cell>
        </row>
        <row r="417">
          <cell r="H417" t="str">
            <v>2050204 高中教育</v>
          </cell>
          <cell r="I417">
            <v>14204</v>
          </cell>
        </row>
        <row r="418">
          <cell r="H418" t="str">
            <v>2050205 高等教育</v>
          </cell>
        </row>
        <row r="419">
          <cell r="H419" t="str">
            <v>2050206 化解农村义务教育债务支出</v>
          </cell>
        </row>
        <row r="420">
          <cell r="H420" t="str">
            <v>2050299 其他普通教育支出</v>
          </cell>
          <cell r="I420">
            <v>6916</v>
          </cell>
        </row>
        <row r="421">
          <cell r="H421" t="str">
            <v>20503 职业教育</v>
          </cell>
          <cell r="I421">
            <v>3443</v>
          </cell>
        </row>
        <row r="422">
          <cell r="H422" t="str">
            <v>2050301 初等职业教育</v>
          </cell>
          <cell r="I422">
            <v>3443</v>
          </cell>
        </row>
        <row r="423">
          <cell r="H423" t="str">
            <v>2050302 中专教育</v>
          </cell>
        </row>
        <row r="424">
          <cell r="H424" t="str">
            <v>2050303 技校教育</v>
          </cell>
        </row>
        <row r="425">
          <cell r="H425" t="str">
            <v>2050304 职业高中教育</v>
          </cell>
        </row>
        <row r="426">
          <cell r="H426" t="str">
            <v>2050305 高等职业教育</v>
          </cell>
        </row>
        <row r="427">
          <cell r="H427" t="str">
            <v>2050399 其他职业教育支出</v>
          </cell>
        </row>
        <row r="428">
          <cell r="H428" t="str">
            <v>20504 成人教育</v>
          </cell>
          <cell r="I428">
            <v>0</v>
          </cell>
        </row>
        <row r="429">
          <cell r="H429" t="str">
            <v>2050401 成人初等教育</v>
          </cell>
        </row>
        <row r="430">
          <cell r="H430" t="str">
            <v>2050402 成人中等教育</v>
          </cell>
        </row>
        <row r="431">
          <cell r="H431" t="str">
            <v>2050403 成人高等教育</v>
          </cell>
        </row>
        <row r="432">
          <cell r="H432" t="str">
            <v>2050404 成人广播电视教育</v>
          </cell>
        </row>
        <row r="433">
          <cell r="H433" t="str">
            <v>2050499 其他成人教育支出</v>
          </cell>
        </row>
        <row r="434">
          <cell r="H434" t="str">
            <v>20505 广播电视教育</v>
          </cell>
          <cell r="I434">
            <v>0</v>
          </cell>
        </row>
        <row r="435">
          <cell r="H435" t="str">
            <v>2050501 广播电视学校</v>
          </cell>
        </row>
        <row r="436">
          <cell r="H436" t="str">
            <v>2050502 教育电视台</v>
          </cell>
        </row>
        <row r="437">
          <cell r="H437" t="str">
            <v>2050599 其他广播电视教育支出</v>
          </cell>
        </row>
        <row r="438">
          <cell r="H438" t="str">
            <v>20506 留学教育</v>
          </cell>
          <cell r="I438">
            <v>0</v>
          </cell>
        </row>
        <row r="439">
          <cell r="H439" t="str">
            <v>2050601 出国留学教育</v>
          </cell>
        </row>
        <row r="440">
          <cell r="H440" t="str">
            <v>2050602 来华留学教育</v>
          </cell>
        </row>
        <row r="441">
          <cell r="H441" t="str">
            <v>2050699 其他留学教育支出</v>
          </cell>
        </row>
        <row r="442">
          <cell r="H442" t="str">
            <v>20507 特殊教育</v>
          </cell>
          <cell r="I442">
            <v>524</v>
          </cell>
        </row>
        <row r="443">
          <cell r="H443" t="str">
            <v>2050701 特殊学校教育</v>
          </cell>
          <cell r="I443">
            <v>524</v>
          </cell>
        </row>
        <row r="444">
          <cell r="H444" t="str">
            <v>2050702 工读学校教育</v>
          </cell>
        </row>
        <row r="445">
          <cell r="H445" t="str">
            <v>2050799 其他特殊教育支出</v>
          </cell>
        </row>
        <row r="446">
          <cell r="H446" t="str">
            <v>20508 教师进修及干部继续教育</v>
          </cell>
          <cell r="I446">
            <v>1129</v>
          </cell>
        </row>
        <row r="447">
          <cell r="H447" t="str">
            <v>2050801 教师进修</v>
          </cell>
          <cell r="I447">
            <v>906</v>
          </cell>
        </row>
        <row r="448">
          <cell r="H448" t="str">
            <v>2050802 干部教育</v>
          </cell>
          <cell r="I448">
            <v>223</v>
          </cell>
        </row>
        <row r="449">
          <cell r="H449" t="str">
            <v>2050899 其他教师进修及干部继续教育支出</v>
          </cell>
        </row>
        <row r="450">
          <cell r="H450" t="str">
            <v>20509 教育费附加安排的支出</v>
          </cell>
          <cell r="I450">
            <v>16000</v>
          </cell>
        </row>
        <row r="451">
          <cell r="H451" t="str">
            <v>2050901 农村中小学校舍建设</v>
          </cell>
        </row>
        <row r="452">
          <cell r="H452" t="str">
            <v>2050902 农村中小学教学设施</v>
          </cell>
        </row>
        <row r="453">
          <cell r="H453" t="str">
            <v>2050903 城市中小学校舍建设</v>
          </cell>
        </row>
        <row r="454">
          <cell r="H454" t="str">
            <v>2050904 城市中小学教学设施</v>
          </cell>
        </row>
        <row r="455">
          <cell r="H455" t="str">
            <v>2050905 中等职业学校教学设施</v>
          </cell>
        </row>
        <row r="456">
          <cell r="H456" t="str">
            <v>2050999 其他教育费附加安排的支出</v>
          </cell>
          <cell r="I456">
            <v>16000</v>
          </cell>
        </row>
        <row r="457">
          <cell r="H457" t="str">
            <v>20599 其他教育支出</v>
          </cell>
          <cell r="I457">
            <v>0</v>
          </cell>
        </row>
        <row r="458">
          <cell r="H458" t="str">
            <v>2059999 其他教育支出</v>
          </cell>
        </row>
        <row r="459">
          <cell r="H459" t="str">
            <v>206 科学技术</v>
          </cell>
          <cell r="I459">
            <v>4519</v>
          </cell>
        </row>
        <row r="460">
          <cell r="H460" t="str">
            <v>20601 科学技术管理事务</v>
          </cell>
          <cell r="I460">
            <v>150</v>
          </cell>
        </row>
        <row r="461">
          <cell r="H461" t="str">
            <v>2060101 行政运行</v>
          </cell>
          <cell r="I461">
            <v>123</v>
          </cell>
        </row>
        <row r="462">
          <cell r="H462" t="str">
            <v>2060102 一般行政管理事务</v>
          </cell>
          <cell r="I462">
            <v>27</v>
          </cell>
        </row>
        <row r="463">
          <cell r="H463" t="str">
            <v>2060103 机关服务</v>
          </cell>
        </row>
        <row r="464">
          <cell r="H464" t="str">
            <v>2060199 其他科学技术管理事务支出</v>
          </cell>
        </row>
        <row r="465">
          <cell r="H465" t="str">
            <v>20602 基础研究</v>
          </cell>
          <cell r="I465">
            <v>0</v>
          </cell>
        </row>
        <row r="466">
          <cell r="H466" t="str">
            <v>2060201 机构运行</v>
          </cell>
        </row>
        <row r="467">
          <cell r="H467" t="str">
            <v>2060202 重点基础研究规划</v>
          </cell>
        </row>
        <row r="468">
          <cell r="H468" t="str">
            <v>2060203 自然科学基金</v>
          </cell>
        </row>
        <row r="469">
          <cell r="H469" t="str">
            <v>2060204 重点实验室及相关设施</v>
          </cell>
        </row>
        <row r="470">
          <cell r="H470" t="str">
            <v>2060205 重大科学工程</v>
          </cell>
        </row>
        <row r="471">
          <cell r="H471" t="str">
            <v>2060206 专项基础科研</v>
          </cell>
        </row>
        <row r="472">
          <cell r="H472" t="str">
            <v>2060207 专项技术基础</v>
          </cell>
        </row>
        <row r="473">
          <cell r="H473" t="str">
            <v>2060299 其他基础研究支出</v>
          </cell>
        </row>
        <row r="474">
          <cell r="H474" t="str">
            <v>20603 应用研究</v>
          </cell>
          <cell r="I474">
            <v>4000</v>
          </cell>
        </row>
        <row r="475">
          <cell r="H475" t="str">
            <v>2060301 机构运行</v>
          </cell>
        </row>
        <row r="476">
          <cell r="H476" t="str">
            <v>2060302 社会公益研究</v>
          </cell>
        </row>
        <row r="477">
          <cell r="H477" t="str">
            <v>2060303 高技术研究</v>
          </cell>
        </row>
        <row r="478">
          <cell r="H478" t="str">
            <v>2060304 专项科研试制</v>
          </cell>
        </row>
        <row r="479">
          <cell r="H479" t="str">
            <v>2060399 其他应用研究支出</v>
          </cell>
          <cell r="I479">
            <v>4000</v>
          </cell>
        </row>
        <row r="480">
          <cell r="H480" t="str">
            <v>20604 技术研究与开发</v>
          </cell>
          <cell r="I480">
            <v>0</v>
          </cell>
        </row>
        <row r="481">
          <cell r="H481" t="str">
            <v>2060401 机构运行</v>
          </cell>
        </row>
        <row r="482">
          <cell r="H482" t="str">
            <v>2060402 应用技术研究与开发</v>
          </cell>
        </row>
        <row r="483">
          <cell r="H483" t="str">
            <v>2060403 产业技术研究与开发</v>
          </cell>
        </row>
        <row r="484">
          <cell r="H484" t="str">
            <v>2060404 科技成果转化与扩散</v>
          </cell>
        </row>
        <row r="485">
          <cell r="H485" t="str">
            <v>2060499 其他技术研究与开发支出</v>
          </cell>
        </row>
        <row r="486">
          <cell r="H486" t="str">
            <v>20605 科技条件与服务</v>
          </cell>
          <cell r="I486">
            <v>0</v>
          </cell>
        </row>
        <row r="487">
          <cell r="H487" t="str">
            <v>2060501 机构运行</v>
          </cell>
        </row>
        <row r="488">
          <cell r="H488" t="str">
            <v>2060502 技术创新服务体系</v>
          </cell>
        </row>
        <row r="489">
          <cell r="H489" t="str">
            <v>2060503 科技条件专项</v>
          </cell>
        </row>
        <row r="490">
          <cell r="H490" t="str">
            <v>2060599 其他科技条件与服务支出</v>
          </cell>
        </row>
        <row r="491">
          <cell r="H491" t="str">
            <v>20606 社会科学</v>
          </cell>
          <cell r="I491">
            <v>5</v>
          </cell>
        </row>
        <row r="492">
          <cell r="H492" t="str">
            <v>2060601 社会科学研究机构</v>
          </cell>
          <cell r="I492">
            <v>5</v>
          </cell>
        </row>
        <row r="493">
          <cell r="H493" t="str">
            <v>2060602 社会科学研究</v>
          </cell>
        </row>
        <row r="494">
          <cell r="H494" t="str">
            <v>2060603 社科基金支出</v>
          </cell>
        </row>
        <row r="495">
          <cell r="H495" t="str">
            <v>2060699 其他社会科学支出</v>
          </cell>
        </row>
        <row r="496">
          <cell r="H496" t="str">
            <v>20607 科学技术普及</v>
          </cell>
          <cell r="I496">
            <v>364</v>
          </cell>
        </row>
        <row r="497">
          <cell r="H497" t="str">
            <v>2060701 机构运行</v>
          </cell>
          <cell r="I497">
            <v>39</v>
          </cell>
        </row>
        <row r="498">
          <cell r="H498" t="str">
            <v>2060702 科普活动</v>
          </cell>
          <cell r="I498">
            <v>300</v>
          </cell>
        </row>
        <row r="499">
          <cell r="H499" t="str">
            <v>2060703 青少年科技活动</v>
          </cell>
        </row>
        <row r="500">
          <cell r="H500" t="str">
            <v>2060704 学术交流活动</v>
          </cell>
        </row>
        <row r="501">
          <cell r="H501" t="str">
            <v>2060705 科技馆站</v>
          </cell>
        </row>
        <row r="502">
          <cell r="H502" t="str">
            <v>2060799 其他科学技术普及支出</v>
          </cell>
          <cell r="I502">
            <v>25</v>
          </cell>
        </row>
        <row r="503">
          <cell r="H503" t="str">
            <v>20608 科技交流与合作</v>
          </cell>
          <cell r="I503">
            <v>0</v>
          </cell>
        </row>
        <row r="504">
          <cell r="H504" t="str">
            <v>2060801 国际交流与合作</v>
          </cell>
        </row>
        <row r="505">
          <cell r="H505" t="str">
            <v>2060802 重大科技合作项目</v>
          </cell>
        </row>
        <row r="506">
          <cell r="H506" t="str">
            <v>2060899 其他科技交流与合作支出</v>
          </cell>
        </row>
        <row r="507">
          <cell r="H507" t="str">
            <v>20609 科技重大专项</v>
          </cell>
          <cell r="I507">
            <v>0</v>
          </cell>
        </row>
        <row r="508">
          <cell r="H508" t="str">
            <v>2060901 科技重大专项</v>
          </cell>
        </row>
        <row r="509">
          <cell r="H509" t="str">
            <v>20699 其他科学技术支出</v>
          </cell>
          <cell r="I509">
            <v>0</v>
          </cell>
        </row>
        <row r="510">
          <cell r="H510" t="str">
            <v>2069901 科技奖励</v>
          </cell>
        </row>
        <row r="511">
          <cell r="H511" t="str">
            <v>2069902 核应急</v>
          </cell>
        </row>
        <row r="512">
          <cell r="H512" t="str">
            <v>2069903 转制科研机构</v>
          </cell>
        </row>
        <row r="513">
          <cell r="H513" t="str">
            <v>2069999 其他科学技术支出</v>
          </cell>
        </row>
        <row r="514">
          <cell r="H514" t="str">
            <v>207 文化体育与传媒</v>
          </cell>
          <cell r="I514">
            <v>4269</v>
          </cell>
        </row>
        <row r="515">
          <cell r="H515" t="str">
            <v>20701 文化</v>
          </cell>
          <cell r="I515">
            <v>3224</v>
          </cell>
        </row>
        <row r="516">
          <cell r="H516" t="str">
            <v>2070101 行政运行</v>
          </cell>
          <cell r="I516">
            <v>124</v>
          </cell>
        </row>
        <row r="517">
          <cell r="H517" t="str">
            <v>2070102 一般行政管理事务</v>
          </cell>
          <cell r="I517">
            <v>1000</v>
          </cell>
        </row>
        <row r="518">
          <cell r="H518" t="str">
            <v>2070103 机关服务</v>
          </cell>
        </row>
        <row r="519">
          <cell r="H519" t="str">
            <v>2070104 图书馆</v>
          </cell>
          <cell r="I519">
            <v>181</v>
          </cell>
        </row>
        <row r="520">
          <cell r="H520" t="str">
            <v>2070105 文化展示及纪念机构</v>
          </cell>
          <cell r="I520">
            <v>228</v>
          </cell>
        </row>
        <row r="521">
          <cell r="H521" t="str">
            <v>2070106 艺术表演场所</v>
          </cell>
        </row>
        <row r="522">
          <cell r="H522" t="str">
            <v>2070107 艺术表演团体</v>
          </cell>
        </row>
        <row r="523">
          <cell r="H523" t="str">
            <v>2070108 文化活动</v>
          </cell>
        </row>
        <row r="524">
          <cell r="H524" t="str">
            <v>2070109 群众文化</v>
          </cell>
        </row>
        <row r="525">
          <cell r="H525" t="str">
            <v>2070110 文化交流与合作</v>
          </cell>
        </row>
        <row r="526">
          <cell r="H526" t="str">
            <v>2070111 文化创作与保护</v>
          </cell>
        </row>
        <row r="527">
          <cell r="H527" t="str">
            <v>2070112 文化市场管理</v>
          </cell>
          <cell r="I527">
            <v>90</v>
          </cell>
        </row>
        <row r="528">
          <cell r="H528" t="str">
            <v>2070199 其他文化支出</v>
          </cell>
          <cell r="I528">
            <v>1601</v>
          </cell>
        </row>
        <row r="529">
          <cell r="H529" t="str">
            <v>20702 文物</v>
          </cell>
          <cell r="I529">
            <v>28</v>
          </cell>
        </row>
        <row r="530">
          <cell r="H530" t="str">
            <v>2070201 行政运行</v>
          </cell>
        </row>
        <row r="531">
          <cell r="H531" t="str">
            <v>2070202 一般行政管理事务</v>
          </cell>
        </row>
        <row r="532">
          <cell r="H532" t="str">
            <v>2070203 机关服务</v>
          </cell>
        </row>
        <row r="533">
          <cell r="H533" t="str">
            <v>2070204 文物保护</v>
          </cell>
        </row>
        <row r="534">
          <cell r="H534" t="str">
            <v>2070205 博物馆</v>
          </cell>
        </row>
        <row r="535">
          <cell r="H535" t="str">
            <v>2070206 历史名城与古迹</v>
          </cell>
        </row>
        <row r="536">
          <cell r="H536" t="str">
            <v>2070299 其他文物支出</v>
          </cell>
          <cell r="I536">
            <v>28</v>
          </cell>
        </row>
        <row r="537">
          <cell r="H537" t="str">
            <v>20703 体育</v>
          </cell>
          <cell r="I537">
            <v>220</v>
          </cell>
        </row>
        <row r="538">
          <cell r="H538" t="str">
            <v>2070301 行政运行</v>
          </cell>
          <cell r="I538">
            <v>80</v>
          </cell>
        </row>
        <row r="539">
          <cell r="H539" t="str">
            <v>2070302 一般行政管理事务</v>
          </cell>
        </row>
        <row r="540">
          <cell r="H540" t="str">
            <v>2070303 机关服务</v>
          </cell>
        </row>
        <row r="541">
          <cell r="H541" t="str">
            <v>2070304 运动项目管理</v>
          </cell>
          <cell r="I541">
            <v>55</v>
          </cell>
        </row>
        <row r="542">
          <cell r="H542" t="str">
            <v>2070305 体育竞赛</v>
          </cell>
        </row>
        <row r="543">
          <cell r="H543" t="str">
            <v>2070306 体育训练</v>
          </cell>
          <cell r="I543">
            <v>5</v>
          </cell>
        </row>
        <row r="544">
          <cell r="H544" t="str">
            <v>2070307 体育场馆</v>
          </cell>
        </row>
        <row r="545">
          <cell r="H545" t="str">
            <v>2070308 群众体育</v>
          </cell>
          <cell r="I545">
            <v>60</v>
          </cell>
        </row>
        <row r="546">
          <cell r="H546" t="str">
            <v>2070309 体育交流与合作</v>
          </cell>
        </row>
        <row r="547">
          <cell r="H547" t="str">
            <v>2070399 其他体育支出</v>
          </cell>
          <cell r="I547">
            <v>20</v>
          </cell>
        </row>
        <row r="548">
          <cell r="H548" t="str">
            <v>20704 广播影视</v>
          </cell>
          <cell r="I548">
            <v>0</v>
          </cell>
        </row>
        <row r="549">
          <cell r="H549" t="str">
            <v>2070401 行政运行</v>
          </cell>
        </row>
        <row r="550">
          <cell r="H550" t="str">
            <v>2070402 一般行政管理事务</v>
          </cell>
        </row>
        <row r="551">
          <cell r="H551" t="str">
            <v>2070403 机关服务</v>
          </cell>
        </row>
        <row r="552">
          <cell r="H552" t="str">
            <v>2070404 广播</v>
          </cell>
        </row>
        <row r="553">
          <cell r="H553" t="str">
            <v>2070405 电视</v>
          </cell>
        </row>
        <row r="554">
          <cell r="H554" t="str">
            <v>2070406 电影</v>
          </cell>
        </row>
        <row r="555">
          <cell r="H555" t="str">
            <v>2070407 广播电视监控</v>
          </cell>
        </row>
        <row r="556">
          <cell r="H556" t="str">
            <v>2070499 其他广播影视支出</v>
          </cell>
        </row>
        <row r="557">
          <cell r="H557" t="str">
            <v>20705 新闻出版</v>
          </cell>
          <cell r="I557">
            <v>797</v>
          </cell>
        </row>
        <row r="558">
          <cell r="H558" t="str">
            <v>2070501 行政运行</v>
          </cell>
          <cell r="I558">
            <v>321</v>
          </cell>
        </row>
        <row r="559">
          <cell r="H559" t="str">
            <v>2070502 一般行政管理事务</v>
          </cell>
          <cell r="I559">
            <v>476</v>
          </cell>
        </row>
        <row r="560">
          <cell r="H560" t="str">
            <v>2070503 机关服务</v>
          </cell>
        </row>
        <row r="561">
          <cell r="H561" t="str">
            <v>2070504 新闻通讯</v>
          </cell>
        </row>
        <row r="562">
          <cell r="H562" t="str">
            <v>2070505 出版发行</v>
          </cell>
        </row>
        <row r="563">
          <cell r="H563" t="str">
            <v>2070506 版权管理</v>
          </cell>
        </row>
        <row r="564">
          <cell r="H564" t="str">
            <v>2070507 出版市场管理</v>
          </cell>
        </row>
        <row r="565">
          <cell r="H565" t="str">
            <v>2070599 其他新闻出版支出</v>
          </cell>
        </row>
        <row r="566">
          <cell r="H566" t="str">
            <v>20799 其他文化体育与传媒支出</v>
          </cell>
          <cell r="I566">
            <v>0</v>
          </cell>
        </row>
        <row r="567">
          <cell r="H567" t="str">
            <v>2079902 宣传文化发展专项支出</v>
          </cell>
        </row>
        <row r="568">
          <cell r="H568" t="str">
            <v>2079999 其他文化体育与传媒支出</v>
          </cell>
        </row>
        <row r="569">
          <cell r="H569" t="str">
            <v>208 社会保障和就业</v>
          </cell>
          <cell r="I569">
            <v>57482</v>
          </cell>
        </row>
        <row r="570">
          <cell r="H570" t="str">
            <v>20801 人力资源和社会保障管理事务</v>
          </cell>
          <cell r="I570">
            <v>2129</v>
          </cell>
        </row>
        <row r="571">
          <cell r="H571" t="str">
            <v>2080101 行政运行</v>
          </cell>
          <cell r="I571">
            <v>388</v>
          </cell>
        </row>
        <row r="572">
          <cell r="H572" t="str">
            <v>2080102 一般行政管理事务</v>
          </cell>
        </row>
        <row r="573">
          <cell r="H573" t="str">
            <v>2080103 机关服务</v>
          </cell>
          <cell r="I573">
            <v>29</v>
          </cell>
        </row>
        <row r="574">
          <cell r="H574" t="str">
            <v>2080104 综合业务管理</v>
          </cell>
          <cell r="I574">
            <v>529</v>
          </cell>
        </row>
        <row r="575">
          <cell r="H575" t="str">
            <v>2080105 劳动保障监察</v>
          </cell>
          <cell r="I575">
            <v>27</v>
          </cell>
        </row>
        <row r="576">
          <cell r="H576" t="str">
            <v>2080106 就业管理事务</v>
          </cell>
          <cell r="I576">
            <v>199</v>
          </cell>
        </row>
        <row r="577">
          <cell r="H577" t="str">
            <v>2080107 社会保险业务管理事务</v>
          </cell>
          <cell r="I577">
            <v>460</v>
          </cell>
        </row>
        <row r="578">
          <cell r="H578" t="str">
            <v>2080108 信息化建设</v>
          </cell>
        </row>
        <row r="579">
          <cell r="H579" t="str">
            <v>2080109 社会保险经办机构</v>
          </cell>
          <cell r="I579">
            <v>227</v>
          </cell>
        </row>
        <row r="580">
          <cell r="H580" t="str">
            <v>2080110 劳动关系和维权</v>
          </cell>
        </row>
        <row r="581">
          <cell r="H581" t="str">
            <v>2080111 公共就业服务和职业技能鉴定机构</v>
          </cell>
          <cell r="I581">
            <v>93</v>
          </cell>
        </row>
        <row r="582">
          <cell r="H582" t="str">
            <v>2080112 劳动人事争议调解仲裁</v>
          </cell>
          <cell r="I582">
            <v>45</v>
          </cell>
        </row>
        <row r="583">
          <cell r="H583" t="str">
            <v>2080199 其他人力资源和社会保障管理事务支出</v>
          </cell>
          <cell r="I583">
            <v>132</v>
          </cell>
        </row>
        <row r="584">
          <cell r="H584" t="str">
            <v>20802 民政管理事务</v>
          </cell>
          <cell r="I584">
            <v>781</v>
          </cell>
        </row>
        <row r="585">
          <cell r="H585" t="str">
            <v>2080201 行政运行</v>
          </cell>
          <cell r="I585">
            <v>209</v>
          </cell>
        </row>
        <row r="586">
          <cell r="H586" t="str">
            <v>2080202 一般行政管理事务</v>
          </cell>
        </row>
        <row r="587">
          <cell r="H587" t="str">
            <v>2080203 机关服务</v>
          </cell>
        </row>
        <row r="588">
          <cell r="H588" t="str">
            <v>2080204 拥军优属</v>
          </cell>
          <cell r="I588">
            <v>240</v>
          </cell>
        </row>
        <row r="589">
          <cell r="H589" t="str">
            <v>2080205 老龄事务</v>
          </cell>
          <cell r="I589">
            <v>20</v>
          </cell>
        </row>
        <row r="590">
          <cell r="H590" t="str">
            <v>2080206 民间组织管理</v>
          </cell>
          <cell r="I590">
            <v>5</v>
          </cell>
        </row>
        <row r="591">
          <cell r="H591" t="str">
            <v>2080207 行政区划和地名管理</v>
          </cell>
          <cell r="I591">
            <v>1</v>
          </cell>
        </row>
        <row r="592">
          <cell r="H592" t="str">
            <v>2080208 基层政权和社区建设</v>
          </cell>
          <cell r="I592">
            <v>123</v>
          </cell>
        </row>
        <row r="593">
          <cell r="H593" t="str">
            <v>2080209 部队供应</v>
          </cell>
        </row>
        <row r="594">
          <cell r="H594" t="str">
            <v>2080299 其他民政管理事务支出</v>
          </cell>
          <cell r="I594">
            <v>183</v>
          </cell>
        </row>
        <row r="595">
          <cell r="H595" t="str">
            <v>20803 财政对社会保险基金的补助</v>
          </cell>
          <cell r="I595">
            <v>9</v>
          </cell>
        </row>
        <row r="596">
          <cell r="H596" t="str">
            <v>2080301 财政对基本养老保险基金的补助</v>
          </cell>
          <cell r="I596">
            <v>9</v>
          </cell>
        </row>
        <row r="597">
          <cell r="H597" t="str">
            <v>2080302 财政对失业保险基金的补助</v>
          </cell>
        </row>
        <row r="598">
          <cell r="H598" t="str">
            <v>2080303 财政对基本医疗保险基金的补助</v>
          </cell>
        </row>
        <row r="599">
          <cell r="H599" t="str">
            <v>2080304 财政对工伤保险基金的补助</v>
          </cell>
        </row>
        <row r="600">
          <cell r="H600" t="str">
            <v>2080305 财政对生育保险基金的补助</v>
          </cell>
        </row>
        <row r="601">
          <cell r="H601" t="str">
            <v>2080306 财政对新型农村社会养老保险基金的补助</v>
          </cell>
        </row>
        <row r="602">
          <cell r="H602" t="str">
            <v>2080307 财政对城镇居民养老保险基金的补助★</v>
          </cell>
        </row>
        <row r="603">
          <cell r="H603" t="str">
            <v>2080399 财政对其他社会保险基金的补助</v>
          </cell>
        </row>
        <row r="604">
          <cell r="H604" t="str">
            <v>20805 行政事业单位离退休</v>
          </cell>
          <cell r="I604">
            <v>40452</v>
          </cell>
        </row>
        <row r="605">
          <cell r="H605" t="str">
            <v>2080501 归口管理的行政单位离退休★</v>
          </cell>
          <cell r="I605">
            <v>7628</v>
          </cell>
        </row>
        <row r="606">
          <cell r="H606" t="str">
            <v>2080502 事业单位离退休</v>
          </cell>
          <cell r="I606">
            <v>31612</v>
          </cell>
        </row>
        <row r="607">
          <cell r="H607" t="str">
            <v>2080503 离退休人员管理机构</v>
          </cell>
          <cell r="I607">
            <v>1212</v>
          </cell>
        </row>
        <row r="608">
          <cell r="H608" t="str">
            <v>2080504 未归口管理的行政单位离退休★</v>
          </cell>
        </row>
        <row r="609">
          <cell r="H609" t="str">
            <v>2080599 其他行政事业单位离退休支出</v>
          </cell>
        </row>
        <row r="610">
          <cell r="H610" t="str">
            <v>20806 企业改革补助</v>
          </cell>
          <cell r="I610">
            <v>0</v>
          </cell>
        </row>
        <row r="611">
          <cell r="H611" t="str">
            <v>2080601 企业关闭破产补助</v>
          </cell>
        </row>
        <row r="612">
          <cell r="H612" t="str">
            <v>2080602 厂办大集体改革补助</v>
          </cell>
        </row>
        <row r="613">
          <cell r="H613" t="str">
            <v>2080699 其他企业改革发展补助</v>
          </cell>
        </row>
        <row r="614">
          <cell r="H614" t="str">
            <v>20807 就业补助</v>
          </cell>
          <cell r="I614">
            <v>3300</v>
          </cell>
        </row>
        <row r="615">
          <cell r="H615" t="str">
            <v>2080701 扶持公共就业服务</v>
          </cell>
          <cell r="I615">
            <v>3300</v>
          </cell>
        </row>
        <row r="616">
          <cell r="H616" t="str">
            <v>2080702 职业培训补贴</v>
          </cell>
        </row>
        <row r="617">
          <cell r="H617" t="str">
            <v>2080703 职业介绍补贴</v>
          </cell>
        </row>
        <row r="618">
          <cell r="H618" t="str">
            <v>2080704 社会保险补贴</v>
          </cell>
        </row>
        <row r="619">
          <cell r="H619" t="str">
            <v>2080705 公益性岗位补贴</v>
          </cell>
        </row>
        <row r="620">
          <cell r="H620" t="str">
            <v>2080706 小额担保贷款贴息</v>
          </cell>
        </row>
        <row r="621">
          <cell r="H621" t="str">
            <v>2080707 补充小额贷款担保基金</v>
          </cell>
        </row>
        <row r="622">
          <cell r="H622" t="str">
            <v>2080709 职业技能鉴定补贴</v>
          </cell>
        </row>
        <row r="623">
          <cell r="H623" t="str">
            <v>2080710 特定就业政策支出</v>
          </cell>
        </row>
        <row r="624">
          <cell r="H624" t="str">
            <v>2080711 就业见习补贴</v>
          </cell>
        </row>
        <row r="625">
          <cell r="H625" t="str">
            <v>2080712 高技能人才培养补助</v>
          </cell>
        </row>
        <row r="626">
          <cell r="H626" t="str">
            <v>2080799 其他就业补助支出</v>
          </cell>
        </row>
        <row r="627">
          <cell r="H627" t="str">
            <v>20808 抚恤</v>
          </cell>
          <cell r="I627">
            <v>984</v>
          </cell>
        </row>
        <row r="628">
          <cell r="H628" t="str">
            <v>2080801 死亡抚恤</v>
          </cell>
          <cell r="I628">
            <v>530</v>
          </cell>
        </row>
        <row r="629">
          <cell r="H629" t="str">
            <v>2080802 伤残抚恤</v>
          </cell>
          <cell r="I629">
            <v>44</v>
          </cell>
        </row>
        <row r="630">
          <cell r="H630" t="str">
            <v>2080803 在乡复员、退伍军人生活补助</v>
          </cell>
          <cell r="I630">
            <v>60</v>
          </cell>
        </row>
        <row r="631">
          <cell r="H631" t="str">
            <v>2080804 优抚事业单位</v>
          </cell>
        </row>
        <row r="632">
          <cell r="H632" t="str">
            <v>2080805 义务兵优待</v>
          </cell>
          <cell r="I632">
            <v>350</v>
          </cell>
        </row>
        <row r="633">
          <cell r="H633" t="str">
            <v>2080806 农村籍退役士兵老年生活补助</v>
          </cell>
        </row>
        <row r="634">
          <cell r="H634" t="str">
            <v>2080899 其他优抚支出</v>
          </cell>
        </row>
        <row r="635">
          <cell r="H635" t="str">
            <v>20809 退役安置</v>
          </cell>
          <cell r="I635">
            <v>3234</v>
          </cell>
        </row>
        <row r="636">
          <cell r="H636" t="str">
            <v>2080901 退役士兵安置</v>
          </cell>
          <cell r="I636">
            <v>900</v>
          </cell>
        </row>
        <row r="637">
          <cell r="H637" t="str">
            <v>2080902 军队移交政府的离退休人员安置</v>
          </cell>
          <cell r="I637">
            <v>2091</v>
          </cell>
        </row>
        <row r="638">
          <cell r="H638" t="str">
            <v>2080903 军队移交政府离退休干部管理机构</v>
          </cell>
          <cell r="I638">
            <v>243</v>
          </cell>
        </row>
        <row r="639">
          <cell r="H639" t="str">
            <v>2080904 退役士兵教育培训</v>
          </cell>
        </row>
        <row r="640">
          <cell r="H640" t="str">
            <v>2080999 其他退役安置支出</v>
          </cell>
        </row>
        <row r="641">
          <cell r="H641" t="str">
            <v>20810 社会福利</v>
          </cell>
          <cell r="I641">
            <v>5</v>
          </cell>
        </row>
        <row r="642">
          <cell r="H642" t="str">
            <v>2081001 儿童福利</v>
          </cell>
        </row>
        <row r="643">
          <cell r="H643" t="str">
            <v>2081002 老年福利</v>
          </cell>
        </row>
        <row r="644">
          <cell r="H644" t="str">
            <v>2081003 假肢矫形</v>
          </cell>
        </row>
        <row r="645">
          <cell r="H645" t="str">
            <v>2081004 殡葬</v>
          </cell>
          <cell r="I645">
            <v>5</v>
          </cell>
        </row>
        <row r="646">
          <cell r="H646" t="str">
            <v>2081005 社会福利事业单位</v>
          </cell>
        </row>
        <row r="647">
          <cell r="H647" t="str">
            <v>2081099 其他社会福利支出</v>
          </cell>
        </row>
        <row r="648">
          <cell r="H648" t="str">
            <v>20811 残疾人事业</v>
          </cell>
          <cell r="I648">
            <v>43</v>
          </cell>
        </row>
        <row r="649">
          <cell r="H649" t="str">
            <v>2081101 行政运行</v>
          </cell>
          <cell r="I649">
            <v>40</v>
          </cell>
        </row>
        <row r="650">
          <cell r="H650" t="str">
            <v>2081102 一般行政管理事务</v>
          </cell>
        </row>
        <row r="651">
          <cell r="H651" t="str">
            <v>2081103 机关服务</v>
          </cell>
        </row>
        <row r="652">
          <cell r="H652" t="str">
            <v>2081104 残疾人康复</v>
          </cell>
        </row>
        <row r="653">
          <cell r="H653" t="str">
            <v>2081105 残疾人就业和扶贫</v>
          </cell>
        </row>
        <row r="654">
          <cell r="H654" t="str">
            <v>2081106 残疾人体育</v>
          </cell>
        </row>
        <row r="655">
          <cell r="H655" t="str">
            <v>2081199 其他残疾人事业支出</v>
          </cell>
          <cell r="I655">
            <v>3</v>
          </cell>
        </row>
        <row r="656">
          <cell r="H656" t="str">
            <v>20812 城市居民最低生活保障★</v>
          </cell>
          <cell r="I656">
            <v>500</v>
          </cell>
        </row>
        <row r="657">
          <cell r="H657" t="str">
            <v>2081201 城市居民最低生活保障金支出★</v>
          </cell>
          <cell r="I657">
            <v>500</v>
          </cell>
        </row>
        <row r="658">
          <cell r="H658" t="str">
            <v>2081202 城市居民最低生活保障对象临时补助★</v>
          </cell>
        </row>
        <row r="659">
          <cell r="H659" t="str">
            <v>20813 其他城市生活救助★</v>
          </cell>
          <cell r="I659">
            <v>270</v>
          </cell>
        </row>
        <row r="660">
          <cell r="H660" t="str">
            <v>2081301 流浪乞讨人员救助</v>
          </cell>
          <cell r="I660">
            <v>70</v>
          </cell>
        </row>
        <row r="661">
          <cell r="H661" t="str">
            <v>2081399 其他城市生活救助支出★</v>
          </cell>
          <cell r="I661">
            <v>200</v>
          </cell>
        </row>
        <row r="662">
          <cell r="H662" t="str">
            <v>20815 自然灾害生活救助</v>
          </cell>
          <cell r="I662">
            <v>0</v>
          </cell>
        </row>
        <row r="663">
          <cell r="H663" t="str">
            <v>2081501 中央自然灾害生活补助</v>
          </cell>
        </row>
        <row r="664">
          <cell r="H664" t="str">
            <v>2081502 地方自然灾害生活补助</v>
          </cell>
        </row>
        <row r="665">
          <cell r="H665" t="str">
            <v>2081503 自然灾害灾后重建补助</v>
          </cell>
        </row>
        <row r="666">
          <cell r="H666" t="str">
            <v>2081599 其他自然灾害生活救助支出</v>
          </cell>
        </row>
        <row r="667">
          <cell r="H667" t="str">
            <v>20816 红十字事业</v>
          </cell>
          <cell r="I667">
            <v>29</v>
          </cell>
        </row>
        <row r="668">
          <cell r="H668" t="str">
            <v>2081601 行政运行</v>
          </cell>
          <cell r="I668">
            <v>14</v>
          </cell>
        </row>
        <row r="669">
          <cell r="H669" t="str">
            <v>2081602 一般行政管理事务</v>
          </cell>
        </row>
        <row r="670">
          <cell r="H670" t="str">
            <v>2081603 机关服务</v>
          </cell>
        </row>
        <row r="671">
          <cell r="H671" t="str">
            <v>2081699 其他红十字事业支出</v>
          </cell>
          <cell r="I671">
            <v>15</v>
          </cell>
        </row>
        <row r="672">
          <cell r="H672" t="str">
            <v>20817 农村最低生活保障★</v>
          </cell>
          <cell r="I672">
            <v>0</v>
          </cell>
        </row>
        <row r="673">
          <cell r="H673" t="str">
            <v>2081701 农村最低生活保障金支出★</v>
          </cell>
        </row>
        <row r="674">
          <cell r="H674" t="str">
            <v>2081702 农村最低生活保障对象临时补助★</v>
          </cell>
        </row>
        <row r="675">
          <cell r="H675" t="str">
            <v>20818 其他农村生活救助★</v>
          </cell>
          <cell r="I675">
            <v>0</v>
          </cell>
        </row>
        <row r="676">
          <cell r="H676" t="str">
            <v>2081801 农村五保供养★</v>
          </cell>
        </row>
        <row r="677">
          <cell r="H677" t="str">
            <v>2081899 其他农村生活救助支出★</v>
          </cell>
        </row>
        <row r="678">
          <cell r="H678" t="str">
            <v>20824 补充道路交通事故社会救助基金</v>
          </cell>
          <cell r="I678">
            <v>0</v>
          </cell>
        </row>
        <row r="679">
          <cell r="H679" t="str">
            <v>2082401 交强险营业税补助基金支出</v>
          </cell>
        </row>
        <row r="680">
          <cell r="H680" t="str">
            <v>2082402 交强险罚款收入补助基金支出</v>
          </cell>
        </row>
        <row r="681">
          <cell r="H681" t="str">
            <v>20899 其他社会保障和就业支出</v>
          </cell>
          <cell r="I681">
            <v>5746</v>
          </cell>
        </row>
        <row r="682">
          <cell r="H682" t="str">
            <v>2089901 其他社会保障和就业支出</v>
          </cell>
          <cell r="I682">
            <v>5746</v>
          </cell>
        </row>
        <row r="683">
          <cell r="H683" t="str">
            <v>210 医疗卫生</v>
          </cell>
          <cell r="I683">
            <v>15684</v>
          </cell>
        </row>
        <row r="684">
          <cell r="H684" t="str">
            <v>21001 医疗卫生管理事务</v>
          </cell>
          <cell r="I684">
            <v>174</v>
          </cell>
        </row>
        <row r="685">
          <cell r="H685" t="str">
            <v>2100101 行政运行</v>
          </cell>
          <cell r="I685">
            <v>174</v>
          </cell>
        </row>
        <row r="686">
          <cell r="H686" t="str">
            <v>2100102 一般行政管理事务</v>
          </cell>
        </row>
        <row r="687">
          <cell r="H687" t="str">
            <v>2100103 机关服务</v>
          </cell>
        </row>
        <row r="688">
          <cell r="H688" t="str">
            <v>2100199 其他医疗卫生管理事务支出</v>
          </cell>
        </row>
        <row r="689">
          <cell r="H689" t="str">
            <v>21002 公立医院</v>
          </cell>
          <cell r="I689">
            <v>303</v>
          </cell>
        </row>
        <row r="690">
          <cell r="H690" t="str">
            <v>2100201 综合医院</v>
          </cell>
        </row>
        <row r="691">
          <cell r="H691" t="str">
            <v>2100202 中医（民族）医院</v>
          </cell>
          <cell r="I691">
            <v>225</v>
          </cell>
        </row>
        <row r="692">
          <cell r="H692" t="str">
            <v>2100203 传染病医院</v>
          </cell>
        </row>
        <row r="693">
          <cell r="H693" t="str">
            <v>2100204 职业病防治医院</v>
          </cell>
        </row>
        <row r="694">
          <cell r="H694" t="str">
            <v>2100205 精神病医院</v>
          </cell>
          <cell r="I694">
            <v>24</v>
          </cell>
        </row>
        <row r="695">
          <cell r="H695" t="str">
            <v>2100206 妇产医院</v>
          </cell>
        </row>
        <row r="696">
          <cell r="H696" t="str">
            <v>2100207 儿童医院</v>
          </cell>
        </row>
        <row r="697">
          <cell r="H697" t="str">
            <v>2100208 其他专科医院</v>
          </cell>
          <cell r="I697">
            <v>54</v>
          </cell>
        </row>
        <row r="698">
          <cell r="H698" t="str">
            <v>2100209 福利医院</v>
          </cell>
        </row>
        <row r="699">
          <cell r="H699" t="str">
            <v>2100210 行业医院</v>
          </cell>
        </row>
        <row r="700">
          <cell r="H700" t="str">
            <v>2100211 处理医疗欠费</v>
          </cell>
        </row>
        <row r="701">
          <cell r="H701" t="str">
            <v>2100299 其他公立医院支出</v>
          </cell>
        </row>
        <row r="702">
          <cell r="H702" t="str">
            <v>21003 基层医疗卫生机构</v>
          </cell>
          <cell r="I702">
            <v>262</v>
          </cell>
        </row>
        <row r="703">
          <cell r="H703" t="str">
            <v>2100301 城市社区卫生机构</v>
          </cell>
          <cell r="I703">
            <v>262</v>
          </cell>
        </row>
        <row r="704">
          <cell r="H704" t="str">
            <v>2100302 乡镇卫生院</v>
          </cell>
        </row>
        <row r="705">
          <cell r="H705" t="str">
            <v>2100399 其他基层医疗卫生机构支出</v>
          </cell>
        </row>
        <row r="706">
          <cell r="H706" t="str">
            <v>21004 公共卫生</v>
          </cell>
          <cell r="I706">
            <v>3977</v>
          </cell>
        </row>
        <row r="707">
          <cell r="H707" t="str">
            <v>2100401 疾病预防控制机构</v>
          </cell>
          <cell r="I707">
            <v>458</v>
          </cell>
        </row>
        <row r="708">
          <cell r="H708" t="str">
            <v>2100402 卫生监督机构</v>
          </cell>
          <cell r="I708">
            <v>271</v>
          </cell>
        </row>
        <row r="709">
          <cell r="H709" t="str">
            <v>2100403 妇幼保健机构</v>
          </cell>
          <cell r="I709">
            <v>235</v>
          </cell>
        </row>
        <row r="710">
          <cell r="H710" t="str">
            <v>2100404 精神卫生机构</v>
          </cell>
        </row>
        <row r="711">
          <cell r="H711" t="str">
            <v>2100405 应急救治机构</v>
          </cell>
        </row>
        <row r="712">
          <cell r="H712" t="str">
            <v>2100406 采供血机构</v>
          </cell>
        </row>
        <row r="713">
          <cell r="H713" t="str">
            <v>2100407 其他专业公共卫生机构</v>
          </cell>
        </row>
        <row r="714">
          <cell r="H714" t="str">
            <v>2100408 基本公共卫生服务</v>
          </cell>
          <cell r="I714">
            <v>887</v>
          </cell>
        </row>
        <row r="715">
          <cell r="H715" t="str">
            <v>2100409 重大公共卫生专项</v>
          </cell>
          <cell r="I715">
            <v>90</v>
          </cell>
        </row>
        <row r="716">
          <cell r="H716" t="str">
            <v>2100410 突发公共卫生事件应急处理</v>
          </cell>
          <cell r="I716">
            <v>50</v>
          </cell>
        </row>
        <row r="717">
          <cell r="H717" t="str">
            <v>2100499 其他公共卫生支出</v>
          </cell>
          <cell r="I717">
            <v>1986</v>
          </cell>
        </row>
        <row r="718">
          <cell r="H718" t="str">
            <v>21005 医疗保障</v>
          </cell>
          <cell r="I718">
            <v>10878</v>
          </cell>
        </row>
        <row r="719">
          <cell r="H719" t="str">
            <v>2100501 行政单位医疗</v>
          </cell>
          <cell r="I719">
            <v>3786</v>
          </cell>
        </row>
        <row r="720">
          <cell r="H720" t="str">
            <v>2100502 事业单位医疗</v>
          </cell>
          <cell r="I720">
            <v>5250</v>
          </cell>
        </row>
        <row r="721">
          <cell r="H721" t="str">
            <v>2100503 公务员医疗补助</v>
          </cell>
          <cell r="I721">
            <v>1300</v>
          </cell>
        </row>
        <row r="722">
          <cell r="H722" t="str">
            <v>2100504 优抚对象医疗补助</v>
          </cell>
        </row>
        <row r="723">
          <cell r="H723" t="str">
            <v>2100505 城市医疗救助</v>
          </cell>
          <cell r="I723">
            <v>10</v>
          </cell>
        </row>
        <row r="724">
          <cell r="H724" t="str">
            <v>2100506 新型农村合作医疗</v>
          </cell>
        </row>
        <row r="725">
          <cell r="H725" t="str">
            <v>2100507 农村医疗救助</v>
          </cell>
        </row>
        <row r="726">
          <cell r="H726" t="str">
            <v>2100508 城镇居民基本医疗保险</v>
          </cell>
          <cell r="I726">
            <v>532</v>
          </cell>
        </row>
        <row r="727">
          <cell r="H727" t="str">
            <v>2100599 其他医疗保障支出</v>
          </cell>
        </row>
        <row r="728">
          <cell r="H728" t="str">
            <v>21006 中医药</v>
          </cell>
          <cell r="I728">
            <v>0</v>
          </cell>
        </row>
        <row r="729">
          <cell r="H729" t="str">
            <v>2100601 中医（民族医）药专项</v>
          </cell>
        </row>
        <row r="730">
          <cell r="H730" t="str">
            <v>2100699 其他中医药支出</v>
          </cell>
        </row>
        <row r="731">
          <cell r="H731" t="str">
            <v>21010 食品和药品监督管理事务</v>
          </cell>
          <cell r="I731">
            <v>90</v>
          </cell>
        </row>
        <row r="732">
          <cell r="H732" t="str">
            <v>2101001 行政运行</v>
          </cell>
        </row>
        <row r="733">
          <cell r="H733" t="str">
            <v>2101002 一般行政管理事务</v>
          </cell>
        </row>
        <row r="734">
          <cell r="H734" t="str">
            <v>2101003 机关服务</v>
          </cell>
        </row>
        <row r="735">
          <cell r="H735" t="str">
            <v>2101012 药品事务</v>
          </cell>
        </row>
        <row r="736">
          <cell r="H736" t="str">
            <v>2101013 保健食品事务</v>
          </cell>
        </row>
        <row r="737">
          <cell r="H737" t="str">
            <v>2101014 化妆品事务</v>
          </cell>
        </row>
        <row r="738">
          <cell r="H738" t="str">
            <v>2101015 医疗器械事务</v>
          </cell>
        </row>
        <row r="739">
          <cell r="H739" t="str">
            <v>2101016 食品安全事务</v>
          </cell>
        </row>
        <row r="740">
          <cell r="H740" t="str">
            <v>2101050 事业运行</v>
          </cell>
        </row>
        <row r="741">
          <cell r="H741" t="str">
            <v>2101099 其他食品和药品监督管理事务支出</v>
          </cell>
          <cell r="I741">
            <v>90</v>
          </cell>
        </row>
        <row r="742">
          <cell r="H742" t="str">
            <v>21099 其他医疗卫生支出</v>
          </cell>
          <cell r="I742">
            <v>0</v>
          </cell>
        </row>
        <row r="743">
          <cell r="H743" t="str">
            <v>2109901 其他医疗卫生支出</v>
          </cell>
        </row>
        <row r="744">
          <cell r="H744" t="str">
            <v>211 节能环保</v>
          </cell>
          <cell r="I744">
            <v>613</v>
          </cell>
        </row>
        <row r="745">
          <cell r="H745" t="str">
            <v>21101 环境保护管理事务</v>
          </cell>
          <cell r="I745">
            <v>327</v>
          </cell>
        </row>
        <row r="746">
          <cell r="H746" t="str">
            <v>2110101 行政运行</v>
          </cell>
          <cell r="I746">
            <v>293</v>
          </cell>
        </row>
        <row r="747">
          <cell r="H747" t="str">
            <v>2110102 一般行政管理事务</v>
          </cell>
        </row>
        <row r="748">
          <cell r="H748" t="str">
            <v>2110103 机关服务</v>
          </cell>
        </row>
        <row r="749">
          <cell r="H749" t="str">
            <v>2110104 环境保护宣传</v>
          </cell>
        </row>
        <row r="750">
          <cell r="H750" t="str">
            <v>2110105 环境保护法规、规划及标准</v>
          </cell>
        </row>
        <row r="751">
          <cell r="H751" t="str">
            <v>2110106 环境国际合作及履约</v>
          </cell>
        </row>
        <row r="752">
          <cell r="H752" t="str">
            <v>2110107 环境保护行政许可</v>
          </cell>
        </row>
        <row r="753">
          <cell r="H753" t="str">
            <v>2110199 其他环境保护管理事务支出</v>
          </cell>
          <cell r="I753">
            <v>34</v>
          </cell>
        </row>
        <row r="754">
          <cell r="H754" t="str">
            <v>21102 环境监测与监察</v>
          </cell>
          <cell r="I754">
            <v>0</v>
          </cell>
        </row>
        <row r="755">
          <cell r="H755" t="str">
            <v>2110203 建设项目环评审查与监督</v>
          </cell>
        </row>
        <row r="756">
          <cell r="H756" t="str">
            <v>2110204 核与辐射安全监督</v>
          </cell>
        </row>
        <row r="757">
          <cell r="H757" t="str">
            <v>2110299 其他环境监测与监察支出</v>
          </cell>
        </row>
        <row r="758">
          <cell r="H758" t="str">
            <v>21103 污染防治</v>
          </cell>
          <cell r="I758">
            <v>286</v>
          </cell>
        </row>
        <row r="759">
          <cell r="H759" t="str">
            <v>2110301 大气</v>
          </cell>
        </row>
        <row r="760">
          <cell r="H760" t="str">
            <v>2110302 水体</v>
          </cell>
        </row>
        <row r="761">
          <cell r="H761" t="str">
            <v>2110303 噪声</v>
          </cell>
        </row>
        <row r="762">
          <cell r="H762" t="str">
            <v>2110304 固体废弃物与化学品</v>
          </cell>
          <cell r="I762">
            <v>10</v>
          </cell>
        </row>
        <row r="763">
          <cell r="H763" t="str">
            <v>2110305 放射源和放射性废物监管</v>
          </cell>
        </row>
        <row r="764">
          <cell r="H764" t="str">
            <v>2110306 辐射</v>
          </cell>
        </row>
        <row r="765">
          <cell r="H765" t="str">
            <v>2110307 排污费安排的支出</v>
          </cell>
          <cell r="I765">
            <v>220</v>
          </cell>
        </row>
        <row r="766">
          <cell r="H766" t="str">
            <v>2110399 其他污染防治支出</v>
          </cell>
          <cell r="I766">
            <v>56</v>
          </cell>
        </row>
        <row r="767">
          <cell r="H767" t="str">
            <v>21104 自然生态保护</v>
          </cell>
          <cell r="I767">
            <v>0</v>
          </cell>
        </row>
        <row r="768">
          <cell r="H768" t="str">
            <v>2110401 生态保护</v>
          </cell>
        </row>
        <row r="769">
          <cell r="H769" t="str">
            <v>2110402 农村环境保护</v>
          </cell>
        </row>
        <row r="770">
          <cell r="H770" t="str">
            <v>2110403 自然保护区</v>
          </cell>
        </row>
        <row r="771">
          <cell r="H771" t="str">
            <v>2110404 生物及物种资源保护</v>
          </cell>
        </row>
        <row r="772">
          <cell r="H772" t="str">
            <v>2110405 湖泊生态环境保护</v>
          </cell>
        </row>
        <row r="773">
          <cell r="H773" t="str">
            <v>2110499 其他自然生态保护支出</v>
          </cell>
        </row>
        <row r="774">
          <cell r="H774" t="str">
            <v>21105 天然林保护</v>
          </cell>
          <cell r="I774">
            <v>0</v>
          </cell>
        </row>
        <row r="775">
          <cell r="H775" t="str">
            <v>2110501 森林管护</v>
          </cell>
        </row>
        <row r="776">
          <cell r="H776" t="str">
            <v>2110502 社会保险补助</v>
          </cell>
        </row>
        <row r="777">
          <cell r="H777" t="str">
            <v>2110503 政策性社会性支出补助</v>
          </cell>
        </row>
        <row r="778">
          <cell r="H778" t="str">
            <v>2110504 职工分流安置</v>
          </cell>
        </row>
        <row r="779">
          <cell r="H779" t="str">
            <v>2110505 职工培训</v>
          </cell>
        </row>
        <row r="780">
          <cell r="H780" t="str">
            <v>2110506 天然林保护工程建设</v>
          </cell>
        </row>
        <row r="781">
          <cell r="H781" t="str">
            <v>2110599 其他天然林保护支出</v>
          </cell>
        </row>
        <row r="782">
          <cell r="H782" t="str">
            <v>21106 退耕还林</v>
          </cell>
          <cell r="I782">
            <v>0</v>
          </cell>
        </row>
        <row r="783">
          <cell r="H783" t="str">
            <v>2110601 粮食折现挂账贴息</v>
          </cell>
        </row>
        <row r="784">
          <cell r="H784" t="str">
            <v>2110602 退耕现金</v>
          </cell>
        </row>
        <row r="785">
          <cell r="H785" t="str">
            <v>2110603 退耕还林粮食折现补贴</v>
          </cell>
        </row>
        <row r="786">
          <cell r="H786" t="str">
            <v>2110604 退耕还林粮食费用补贴</v>
          </cell>
        </row>
        <row r="787">
          <cell r="H787" t="str">
            <v>2110605 退耕还林工程建设</v>
          </cell>
        </row>
        <row r="788">
          <cell r="H788" t="str">
            <v>2110699 其他退耕还林支出</v>
          </cell>
        </row>
        <row r="789">
          <cell r="H789" t="str">
            <v>21107 风沙荒漠治理</v>
          </cell>
          <cell r="I789">
            <v>0</v>
          </cell>
        </row>
        <row r="790">
          <cell r="H790" t="str">
            <v>2110701 京津风沙源治理禁牧舍饲粮食折现补贴</v>
          </cell>
        </row>
        <row r="791">
          <cell r="H791" t="str">
            <v>2110702 京津风沙源治理禁牧舍饲粮食折现挂账贴息</v>
          </cell>
        </row>
        <row r="792">
          <cell r="H792" t="str">
            <v>2110703 京津风沙源治理禁牧舍饲粮食费用补贴</v>
          </cell>
        </row>
        <row r="793">
          <cell r="H793" t="str">
            <v>2110704 京津风沙源治理工程建设</v>
          </cell>
        </row>
        <row r="794">
          <cell r="H794" t="str">
            <v>2110799 其他风沙荒漠治理支出</v>
          </cell>
        </row>
        <row r="795">
          <cell r="H795" t="str">
            <v>21108 退牧还草</v>
          </cell>
          <cell r="I795">
            <v>0</v>
          </cell>
        </row>
        <row r="796">
          <cell r="H796" t="str">
            <v>2110801 退牧还草粮食折现补贴</v>
          </cell>
        </row>
        <row r="797">
          <cell r="H797" t="str">
            <v>2110802 退牧还草粮食费用补贴</v>
          </cell>
        </row>
        <row r="798">
          <cell r="H798" t="str">
            <v>2110803 退牧还草粮食折现挂账贴息</v>
          </cell>
        </row>
        <row r="799">
          <cell r="H799" t="str">
            <v>2110804 退牧还草工程建设</v>
          </cell>
        </row>
        <row r="800">
          <cell r="H800" t="str">
            <v>2110899 其他退牧还草支出</v>
          </cell>
        </row>
        <row r="801">
          <cell r="H801" t="str">
            <v>21109 已垦草原退耕还草</v>
          </cell>
          <cell r="I801">
            <v>0</v>
          </cell>
        </row>
        <row r="802">
          <cell r="H802" t="str">
            <v>2110901 已垦草原退耕还草</v>
          </cell>
        </row>
        <row r="803">
          <cell r="H803" t="str">
            <v>21110 能源节约利用</v>
          </cell>
          <cell r="I803">
            <v>0</v>
          </cell>
        </row>
        <row r="804">
          <cell r="H804" t="str">
            <v>2111001 能源节约利用</v>
          </cell>
        </row>
        <row r="805">
          <cell r="H805" t="str">
            <v>21111 污染减排</v>
          </cell>
          <cell r="I805">
            <v>0</v>
          </cell>
        </row>
        <row r="806">
          <cell r="H806" t="str">
            <v>2111101 环境监测与信息</v>
          </cell>
        </row>
        <row r="807">
          <cell r="H807" t="str">
            <v>2111102 环境执法监察</v>
          </cell>
        </row>
        <row r="808">
          <cell r="H808" t="str">
            <v>2111103 减排专项支出</v>
          </cell>
        </row>
        <row r="809">
          <cell r="H809" t="str">
            <v>2111104 清洁生产专项支出</v>
          </cell>
        </row>
        <row r="810">
          <cell r="H810" t="str">
            <v>2111199 其他污染减排支出</v>
          </cell>
        </row>
        <row r="811">
          <cell r="H811" t="str">
            <v>21112 可再生能源</v>
          </cell>
          <cell r="I811">
            <v>0</v>
          </cell>
        </row>
        <row r="812">
          <cell r="H812" t="str">
            <v>2111201 可再生能源</v>
          </cell>
        </row>
        <row r="813">
          <cell r="H813" t="str">
            <v>21113 资源综合利用</v>
          </cell>
          <cell r="I813">
            <v>0</v>
          </cell>
        </row>
        <row r="814">
          <cell r="H814" t="str">
            <v>2111301 资源综合利用</v>
          </cell>
        </row>
        <row r="815">
          <cell r="H815" t="str">
            <v>21114 能源管理事务</v>
          </cell>
          <cell r="I815">
            <v>0</v>
          </cell>
        </row>
        <row r="816">
          <cell r="H816" t="str">
            <v>2111401 行政运行</v>
          </cell>
        </row>
        <row r="817">
          <cell r="H817" t="str">
            <v>2111402 一般行政管理事务</v>
          </cell>
        </row>
        <row r="818">
          <cell r="H818" t="str">
            <v>2111403 机关服务</v>
          </cell>
        </row>
        <row r="819">
          <cell r="H819" t="str">
            <v>2111404 能源预测预警</v>
          </cell>
        </row>
        <row r="820">
          <cell r="H820" t="str">
            <v>2111405 能源战略规划与实施</v>
          </cell>
        </row>
        <row r="821">
          <cell r="H821" t="str">
            <v>2111406 能源科技装备</v>
          </cell>
        </row>
        <row r="822">
          <cell r="H822" t="str">
            <v>2111407 能源行业管理</v>
          </cell>
        </row>
        <row r="823">
          <cell r="H823" t="str">
            <v>2111408 能源管理</v>
          </cell>
        </row>
        <row r="824">
          <cell r="H824" t="str">
            <v>2111409 石油储备发展管理</v>
          </cell>
        </row>
        <row r="825">
          <cell r="H825" t="str">
            <v>2111410 能源调查</v>
          </cell>
        </row>
        <row r="826">
          <cell r="H826" t="str">
            <v>2111411 信息化建设</v>
          </cell>
        </row>
        <row r="827">
          <cell r="H827" t="str">
            <v>2111450 事业运行</v>
          </cell>
        </row>
        <row r="828">
          <cell r="H828" t="str">
            <v>2111499 其他能源管理事务支出</v>
          </cell>
        </row>
        <row r="829">
          <cell r="H829" t="str">
            <v>21199 其他节能环保支出</v>
          </cell>
          <cell r="I829">
            <v>0</v>
          </cell>
        </row>
        <row r="830">
          <cell r="H830" t="str">
            <v>2119901 其他节能环保支出</v>
          </cell>
        </row>
        <row r="831">
          <cell r="H831" t="str">
            <v>212 城乡社区事务</v>
          </cell>
          <cell r="I831">
            <v>232815</v>
          </cell>
        </row>
        <row r="832">
          <cell r="H832" t="str">
            <v>21201 城乡社区管理事务</v>
          </cell>
          <cell r="I832">
            <v>2563</v>
          </cell>
        </row>
        <row r="833">
          <cell r="H833" t="str">
            <v>2120101 行政运行</v>
          </cell>
          <cell r="I833">
            <v>1497</v>
          </cell>
        </row>
        <row r="834">
          <cell r="H834" t="str">
            <v>2120102 一般行政管理事务</v>
          </cell>
          <cell r="I834">
            <v>342</v>
          </cell>
        </row>
        <row r="835">
          <cell r="H835" t="str">
            <v>2120103 机关服务</v>
          </cell>
        </row>
        <row r="836">
          <cell r="H836" t="str">
            <v>2120104 城管执法</v>
          </cell>
          <cell r="I836">
            <v>238</v>
          </cell>
        </row>
        <row r="837">
          <cell r="H837" t="str">
            <v>2120105 工程建设标准规范编制与监管</v>
          </cell>
        </row>
        <row r="838">
          <cell r="H838" t="str">
            <v>2120106 工程建设管理</v>
          </cell>
        </row>
        <row r="839">
          <cell r="H839" t="str">
            <v>2120107 市政公用行业市场监管</v>
          </cell>
        </row>
        <row r="840">
          <cell r="H840" t="str">
            <v>2120108 国家重点风景区规划与保护</v>
          </cell>
        </row>
        <row r="841">
          <cell r="H841" t="str">
            <v>2120109 住宅建设与房地产市场监管</v>
          </cell>
        </row>
        <row r="842">
          <cell r="H842" t="str">
            <v>2120110 执业资格注册、资质审查</v>
          </cell>
        </row>
        <row r="843">
          <cell r="H843" t="str">
            <v>2120199 其他城乡社区管理事务支出</v>
          </cell>
          <cell r="I843">
            <v>486</v>
          </cell>
        </row>
        <row r="844">
          <cell r="H844" t="str">
            <v>21202 城乡社区规划与管理</v>
          </cell>
          <cell r="I844">
            <v>0</v>
          </cell>
        </row>
        <row r="845">
          <cell r="H845" t="str">
            <v>2120201 城乡社区规划与管理</v>
          </cell>
        </row>
        <row r="846">
          <cell r="H846" t="str">
            <v>21203 城乡社区公共设施</v>
          </cell>
          <cell r="I846">
            <v>150000</v>
          </cell>
        </row>
        <row r="847">
          <cell r="H847" t="str">
            <v>2120303 小城镇基础设施建设</v>
          </cell>
        </row>
        <row r="848">
          <cell r="H848" t="str">
            <v>2120399 其他城乡社区公共设施支出</v>
          </cell>
          <cell r="I848">
            <v>150000</v>
          </cell>
        </row>
        <row r="849">
          <cell r="H849" t="str">
            <v>21205 城乡社区环境卫生</v>
          </cell>
          <cell r="I849">
            <v>79268</v>
          </cell>
        </row>
        <row r="850">
          <cell r="H850" t="str">
            <v>2120501 城乡社区环境卫生</v>
          </cell>
          <cell r="I850">
            <v>79268</v>
          </cell>
        </row>
        <row r="851">
          <cell r="H851" t="str">
            <v>21206 建设市场管理与监督</v>
          </cell>
          <cell r="I851">
            <v>0</v>
          </cell>
        </row>
        <row r="852">
          <cell r="H852" t="str">
            <v>2120601 建设市场管理与监督</v>
          </cell>
        </row>
        <row r="853">
          <cell r="H853" t="str">
            <v>21299 其他城乡社区事务支出</v>
          </cell>
          <cell r="I853">
            <v>984</v>
          </cell>
        </row>
        <row r="854">
          <cell r="H854" t="str">
            <v>2129999 其他城乡社区事务支出</v>
          </cell>
          <cell r="I854">
            <v>984</v>
          </cell>
        </row>
        <row r="855">
          <cell r="H855" t="str">
            <v>213 农林水事务</v>
          </cell>
          <cell r="I855">
            <v>152</v>
          </cell>
        </row>
        <row r="856">
          <cell r="H856" t="str">
            <v>21301 农业</v>
          </cell>
          <cell r="I856">
            <v>152</v>
          </cell>
        </row>
        <row r="857">
          <cell r="H857" t="str">
            <v>2130101 行政运行</v>
          </cell>
        </row>
        <row r="858">
          <cell r="H858" t="str">
            <v>2130102 一般行政管理事务</v>
          </cell>
        </row>
        <row r="859">
          <cell r="H859" t="str">
            <v>2130103 机关服务</v>
          </cell>
        </row>
        <row r="860">
          <cell r="H860" t="str">
            <v>2130104 事业运行</v>
          </cell>
          <cell r="I860">
            <v>22</v>
          </cell>
        </row>
        <row r="861">
          <cell r="H861" t="str">
            <v>2130105 农垦运行</v>
          </cell>
        </row>
        <row r="862">
          <cell r="H862" t="str">
            <v>2130106 技术推广与培训</v>
          </cell>
        </row>
        <row r="863">
          <cell r="H863" t="str">
            <v>2130108 病虫害控制</v>
          </cell>
          <cell r="I863">
            <v>130</v>
          </cell>
        </row>
        <row r="864">
          <cell r="H864" t="str">
            <v>2130109 农产品质量安全</v>
          </cell>
        </row>
        <row r="865">
          <cell r="H865" t="str">
            <v>2130110 执法监管</v>
          </cell>
        </row>
        <row r="866">
          <cell r="H866" t="str">
            <v>2130111 统计监测与信息服务</v>
          </cell>
        </row>
        <row r="867">
          <cell r="H867" t="str">
            <v>2130112 农业行业业务管理</v>
          </cell>
        </row>
        <row r="868">
          <cell r="H868" t="str">
            <v>2130114 对外交流与合作</v>
          </cell>
        </row>
        <row r="869">
          <cell r="H869" t="str">
            <v>2130119 灾害救助</v>
          </cell>
        </row>
        <row r="870">
          <cell r="H870" t="str">
            <v>2130120 稳定农民收入补贴</v>
          </cell>
        </row>
        <row r="871">
          <cell r="H871" t="str">
            <v>2130121 农业结构调整补贴</v>
          </cell>
        </row>
        <row r="872">
          <cell r="H872" t="str">
            <v>2130122 农业生产资料与技术补贴△</v>
          </cell>
        </row>
        <row r="873">
          <cell r="H873" t="str">
            <v>2130123 农业生产保险补贴</v>
          </cell>
        </row>
        <row r="874">
          <cell r="H874" t="str">
            <v>2130124 农业组织化与产业化经营</v>
          </cell>
        </row>
        <row r="875">
          <cell r="H875" t="str">
            <v>2130125 农产品加工与促销</v>
          </cell>
        </row>
        <row r="876">
          <cell r="H876" t="str">
            <v>2130126 农村公益事业</v>
          </cell>
        </row>
        <row r="877">
          <cell r="H877" t="str">
            <v>2130129 综合财力补助</v>
          </cell>
        </row>
        <row r="878">
          <cell r="H878" t="str">
            <v>2130135 农业资源保护与利用</v>
          </cell>
        </row>
        <row r="879">
          <cell r="H879" t="str">
            <v>2130142 农村道路建设</v>
          </cell>
        </row>
        <row r="880">
          <cell r="H880" t="str">
            <v>2130147 农资综合补贴△</v>
          </cell>
        </row>
        <row r="881">
          <cell r="H881" t="str">
            <v>2130148 石油价格改革对渔业的补贴</v>
          </cell>
        </row>
        <row r="882">
          <cell r="H882" t="str">
            <v>2130152 对高校毕业生到基层任职补助</v>
          </cell>
        </row>
        <row r="883">
          <cell r="H883" t="str">
            <v>2130153 草原植被恢复费安排的支出</v>
          </cell>
        </row>
        <row r="884">
          <cell r="H884" t="str">
            <v>2130199 其他农业支出</v>
          </cell>
        </row>
        <row r="885">
          <cell r="H885" t="str">
            <v>21302 林业</v>
          </cell>
          <cell r="I885">
            <v>0</v>
          </cell>
        </row>
        <row r="886">
          <cell r="H886" t="str">
            <v>2130201 行政运行</v>
          </cell>
        </row>
        <row r="887">
          <cell r="H887" t="str">
            <v>2130202 一般行政管理事务</v>
          </cell>
        </row>
        <row r="888">
          <cell r="H888" t="str">
            <v>2130203 机关服务</v>
          </cell>
        </row>
        <row r="889">
          <cell r="H889" t="str">
            <v>2130204 林业事业机构</v>
          </cell>
        </row>
        <row r="890">
          <cell r="H890" t="str">
            <v>2130205 森林培育</v>
          </cell>
        </row>
        <row r="891">
          <cell r="H891" t="str">
            <v>2130206 林业技术推广</v>
          </cell>
        </row>
        <row r="892">
          <cell r="H892" t="str">
            <v>2130207 森林资源管理</v>
          </cell>
        </row>
        <row r="893">
          <cell r="H893" t="str">
            <v>2130208 森林资源监测</v>
          </cell>
        </row>
        <row r="894">
          <cell r="H894" t="str">
            <v>2130209 森林生态效益补偿</v>
          </cell>
        </row>
        <row r="895">
          <cell r="H895" t="str">
            <v>2130210 林业自然保护区</v>
          </cell>
        </row>
        <row r="896">
          <cell r="H896" t="str">
            <v>2130211 动植物保护</v>
          </cell>
        </row>
        <row r="897">
          <cell r="H897" t="str">
            <v>2130212 湿地保护</v>
          </cell>
        </row>
        <row r="898">
          <cell r="H898" t="str">
            <v>2130213 林业执法与监督</v>
          </cell>
        </row>
        <row r="899">
          <cell r="H899" t="str">
            <v>2130214 森林防火</v>
          </cell>
        </row>
        <row r="900">
          <cell r="H900" t="str">
            <v>2130215 林业有害生物防治</v>
          </cell>
        </row>
        <row r="901">
          <cell r="H901" t="str">
            <v>2130216 林业检疫检测</v>
          </cell>
        </row>
        <row r="902">
          <cell r="H902" t="str">
            <v>2130217 防沙治沙</v>
          </cell>
        </row>
        <row r="903">
          <cell r="H903" t="str">
            <v>2130218 林业质量安全</v>
          </cell>
        </row>
        <row r="904">
          <cell r="H904" t="str">
            <v>2130219 林业工程与项目管理</v>
          </cell>
        </row>
        <row r="905">
          <cell r="H905" t="str">
            <v>2130220 林业对外合作与交流</v>
          </cell>
        </row>
        <row r="906">
          <cell r="H906" t="str">
            <v>2130221 林业产业化</v>
          </cell>
        </row>
        <row r="907">
          <cell r="H907" t="str">
            <v>2130222 技能培训</v>
          </cell>
        </row>
        <row r="908">
          <cell r="H908" t="str">
            <v>2130223 信息管理</v>
          </cell>
        </row>
        <row r="909">
          <cell r="H909" t="str">
            <v>2130224 林业政策制定与宣传</v>
          </cell>
        </row>
        <row r="910">
          <cell r="H910" t="str">
            <v>2130225 林业资金审计稽查</v>
          </cell>
        </row>
        <row r="911">
          <cell r="H911" t="str">
            <v>2130226 林区公共支出</v>
          </cell>
        </row>
        <row r="912">
          <cell r="H912" t="str">
            <v>2130227 林业贷款贴息</v>
          </cell>
        </row>
        <row r="913">
          <cell r="H913" t="str">
            <v>2130231 林业救灾</v>
          </cell>
        </row>
        <row r="914">
          <cell r="H914" t="str">
            <v>2130232 石油价格改革对林业的补贴</v>
          </cell>
        </row>
        <row r="915">
          <cell r="H915" t="str">
            <v>2130233 森林保险保费补贴</v>
          </cell>
        </row>
        <row r="916">
          <cell r="H916" t="str">
            <v>2130299 其他林业支出</v>
          </cell>
        </row>
        <row r="917">
          <cell r="H917" t="str">
            <v>21303 水利</v>
          </cell>
          <cell r="I917">
            <v>0</v>
          </cell>
        </row>
        <row r="918">
          <cell r="H918" t="str">
            <v>2130301 行政运行</v>
          </cell>
        </row>
        <row r="919">
          <cell r="H919" t="str">
            <v>2130302 一般行政管理事务</v>
          </cell>
        </row>
        <row r="920">
          <cell r="H920" t="str">
            <v>2130303 机关服务</v>
          </cell>
        </row>
        <row r="921">
          <cell r="H921" t="str">
            <v>2130304 水利行业业务管理</v>
          </cell>
        </row>
        <row r="922">
          <cell r="H922" t="str">
            <v>2130305 水利工程建设</v>
          </cell>
        </row>
        <row r="923">
          <cell r="H923" t="str">
            <v>2130306 水利工程运行与维护</v>
          </cell>
        </row>
        <row r="924">
          <cell r="H924" t="str">
            <v>2130307 长江黄河等流域管理</v>
          </cell>
        </row>
        <row r="925">
          <cell r="H925" t="str">
            <v>2130308 水利前期工作</v>
          </cell>
        </row>
        <row r="926">
          <cell r="H926" t="str">
            <v>2130309 水利执法监督</v>
          </cell>
        </row>
        <row r="927">
          <cell r="H927" t="str">
            <v>2130310 水土保持</v>
          </cell>
        </row>
        <row r="928">
          <cell r="H928" t="str">
            <v>2130311 水资源节约管理与保护</v>
          </cell>
        </row>
        <row r="929">
          <cell r="H929" t="str">
            <v>2130312 水质监测</v>
          </cell>
        </row>
        <row r="930">
          <cell r="H930" t="str">
            <v>2130313 水文测报</v>
          </cell>
        </row>
        <row r="931">
          <cell r="H931" t="str">
            <v>2130314 防汛★</v>
          </cell>
        </row>
        <row r="932">
          <cell r="H932" t="str">
            <v>2130315 抗旱★</v>
          </cell>
        </row>
        <row r="933">
          <cell r="H933" t="str">
            <v>2130316 农田水利</v>
          </cell>
        </row>
        <row r="934">
          <cell r="H934" t="str">
            <v>2130317 水利技术推广和培训</v>
          </cell>
        </row>
        <row r="935">
          <cell r="H935" t="str">
            <v>2130318 国际河流治理与管理</v>
          </cell>
        </row>
        <row r="936">
          <cell r="H936" t="str">
            <v>2130319 三峡建设管理事务</v>
          </cell>
        </row>
        <row r="937">
          <cell r="H937" t="str">
            <v>2130321 大中型水库移民后期扶持专项支出</v>
          </cell>
        </row>
        <row r="938">
          <cell r="H938" t="str">
            <v>2130322 水利安全监督★</v>
          </cell>
        </row>
        <row r="939">
          <cell r="H939" t="str">
            <v>2130331 水资源费安排的支出</v>
          </cell>
        </row>
        <row r="940">
          <cell r="H940" t="str">
            <v>2130332 砂石资源费支出</v>
          </cell>
        </row>
        <row r="941">
          <cell r="H941" t="str">
            <v>2130333 信息管理</v>
          </cell>
        </row>
        <row r="942">
          <cell r="H942" t="str">
            <v>2130334 水利建设移民支出</v>
          </cell>
        </row>
        <row r="943">
          <cell r="H943" t="str">
            <v>2130335 农村人畜饮水</v>
          </cell>
        </row>
        <row r="944">
          <cell r="H944" t="str">
            <v>2130399 其他水利支出</v>
          </cell>
        </row>
        <row r="945">
          <cell r="H945" t="str">
            <v>21304 南水北调</v>
          </cell>
          <cell r="I945">
            <v>0</v>
          </cell>
        </row>
        <row r="946">
          <cell r="H946" t="str">
            <v>2130401 行政运行</v>
          </cell>
        </row>
        <row r="947">
          <cell r="H947" t="str">
            <v>2130402 一般行政管理事务</v>
          </cell>
        </row>
        <row r="948">
          <cell r="H948" t="str">
            <v>2130403 机关服务</v>
          </cell>
        </row>
        <row r="949">
          <cell r="H949" t="str">
            <v>2130404 南水北调工程建设</v>
          </cell>
        </row>
        <row r="950">
          <cell r="H950" t="str">
            <v>2130405 政策研究与信息管理</v>
          </cell>
        </row>
        <row r="951">
          <cell r="H951" t="str">
            <v>2130406 工程稽查</v>
          </cell>
        </row>
        <row r="952">
          <cell r="H952" t="str">
            <v>2130407 前期工作</v>
          </cell>
        </row>
        <row r="953">
          <cell r="H953" t="str">
            <v>2130408 南水北调技术推广和培训</v>
          </cell>
        </row>
        <row r="954">
          <cell r="H954" t="str">
            <v>2130409 环境、移民及水资源管理与保护</v>
          </cell>
        </row>
        <row r="955">
          <cell r="H955" t="str">
            <v>2130499 其他南水北调支出</v>
          </cell>
        </row>
        <row r="956">
          <cell r="H956" t="str">
            <v>21305 扶贫</v>
          </cell>
          <cell r="I956">
            <v>0</v>
          </cell>
        </row>
        <row r="957">
          <cell r="H957" t="str">
            <v>2130501 行政运行</v>
          </cell>
        </row>
        <row r="958">
          <cell r="H958" t="str">
            <v>2130502 一般行政管理事务</v>
          </cell>
        </row>
        <row r="959">
          <cell r="H959" t="str">
            <v>2130503 机关服务</v>
          </cell>
        </row>
        <row r="960">
          <cell r="H960" t="str">
            <v>2130504 农村基础设施建设</v>
          </cell>
        </row>
        <row r="961">
          <cell r="H961" t="str">
            <v>2130505 生产发展</v>
          </cell>
        </row>
        <row r="962">
          <cell r="H962" t="str">
            <v>2130506 社会发展</v>
          </cell>
        </row>
        <row r="963">
          <cell r="H963" t="str">
            <v>2130507 扶贫贷款奖补和贴息</v>
          </cell>
        </row>
        <row r="964">
          <cell r="H964" t="str">
            <v>2130508 "三西"农业建设专项补助</v>
          </cell>
        </row>
        <row r="965">
          <cell r="H965" t="str">
            <v>2130550 扶贫事业机构</v>
          </cell>
        </row>
        <row r="966">
          <cell r="H966" t="str">
            <v>2130599 其他扶贫支出</v>
          </cell>
        </row>
        <row r="967">
          <cell r="H967" t="str">
            <v>21306 农业综合开发</v>
          </cell>
          <cell r="I967">
            <v>0</v>
          </cell>
        </row>
        <row r="968">
          <cell r="H968" t="str">
            <v>2130601 机构运行</v>
          </cell>
        </row>
        <row r="969">
          <cell r="H969" t="str">
            <v>2130602 土地治理</v>
          </cell>
        </row>
        <row r="970">
          <cell r="H970" t="str">
            <v>2130603 产业化经营</v>
          </cell>
        </row>
        <row r="971">
          <cell r="H971" t="str">
            <v>2130604 科技示范</v>
          </cell>
        </row>
        <row r="972">
          <cell r="H972" t="str">
            <v>2130699 其他农业综合开发支出</v>
          </cell>
        </row>
        <row r="973">
          <cell r="H973" t="str">
            <v>21307 农村综合改革</v>
          </cell>
          <cell r="I973">
            <v>0</v>
          </cell>
        </row>
        <row r="974">
          <cell r="H974" t="str">
            <v>2130701 对村级一事一议的补助</v>
          </cell>
        </row>
        <row r="975">
          <cell r="H975" t="str">
            <v>2130703 实施减轻农业用水负担综合改革补助</v>
          </cell>
        </row>
        <row r="976">
          <cell r="H976" t="str">
            <v>2130704 国有农场分离办社会职能改革补助</v>
          </cell>
        </row>
        <row r="977">
          <cell r="H977" t="str">
            <v>2130705 对村民委员会和村党支部的补助</v>
          </cell>
        </row>
        <row r="978">
          <cell r="H978" t="str">
            <v>2130706 对村集体经济组织的补助</v>
          </cell>
        </row>
        <row r="979">
          <cell r="H979" t="str">
            <v>2130707 农村综合改革示范试点补助</v>
          </cell>
        </row>
        <row r="980">
          <cell r="H980" t="str">
            <v>2130799 其他农村综合改革支出</v>
          </cell>
        </row>
        <row r="981">
          <cell r="H981" t="str">
            <v>21399 其他农林水事务支出</v>
          </cell>
          <cell r="I981">
            <v>0</v>
          </cell>
        </row>
        <row r="982">
          <cell r="H982" t="str">
            <v>2139901 化解其他公益性乡村债务支出△</v>
          </cell>
        </row>
        <row r="983">
          <cell r="H983" t="str">
            <v>2139999 其他农林水事务支出</v>
          </cell>
        </row>
        <row r="984">
          <cell r="H984" t="str">
            <v>214 交通运输</v>
          </cell>
          <cell r="I984">
            <v>0</v>
          </cell>
        </row>
        <row r="985">
          <cell r="H985" t="str">
            <v>21401 公路水路运输</v>
          </cell>
          <cell r="I985">
            <v>0</v>
          </cell>
        </row>
        <row r="986">
          <cell r="H986" t="str">
            <v>2140101 行政运行</v>
          </cell>
        </row>
        <row r="987">
          <cell r="H987" t="str">
            <v>2140102 一般行政管理事务</v>
          </cell>
        </row>
        <row r="988">
          <cell r="H988" t="str">
            <v>2140103 机关服务</v>
          </cell>
        </row>
        <row r="989">
          <cell r="H989" t="str">
            <v>2140104 公路新建</v>
          </cell>
        </row>
        <row r="990">
          <cell r="H990" t="str">
            <v>2140105 公路改建</v>
          </cell>
        </row>
        <row r="991">
          <cell r="H991" t="str">
            <v>2140106 公路养护</v>
          </cell>
        </row>
        <row r="992">
          <cell r="H992" t="str">
            <v>2140107 特大型桥梁建设</v>
          </cell>
        </row>
        <row r="993">
          <cell r="H993" t="str">
            <v>2140108 公路路政管理</v>
          </cell>
        </row>
        <row r="994">
          <cell r="H994" t="str">
            <v>2140109 公路和运输信息化建设</v>
          </cell>
        </row>
        <row r="995">
          <cell r="H995" t="str">
            <v>2140110 公路和运输安全</v>
          </cell>
        </row>
        <row r="996">
          <cell r="H996" t="str">
            <v>2140111 公路还贷专项</v>
          </cell>
        </row>
        <row r="997">
          <cell r="H997" t="str">
            <v>2140112 公路运输管理</v>
          </cell>
        </row>
        <row r="998">
          <cell r="H998" t="str">
            <v>2140113 公路客货运站（场）建设</v>
          </cell>
        </row>
        <row r="999">
          <cell r="H999" t="str">
            <v>2140114 公路和运输技术标准化建设</v>
          </cell>
        </row>
        <row r="1000">
          <cell r="H1000" t="str">
            <v>2140122 港口设施</v>
          </cell>
        </row>
        <row r="1001">
          <cell r="H1001" t="str">
            <v>2140123 航道维护</v>
          </cell>
        </row>
        <row r="1002">
          <cell r="H1002" t="str">
            <v>2140124 安全通信</v>
          </cell>
        </row>
        <row r="1003">
          <cell r="H1003" t="str">
            <v>2140125 三峡库区通航管理</v>
          </cell>
        </row>
        <row r="1004">
          <cell r="H1004" t="str">
            <v>2140126 航务管理</v>
          </cell>
        </row>
        <row r="1005">
          <cell r="H1005" t="str">
            <v>2140127 船舶检验</v>
          </cell>
        </row>
        <row r="1006">
          <cell r="H1006" t="str">
            <v>2140128 救助打捞</v>
          </cell>
        </row>
        <row r="1007">
          <cell r="H1007" t="str">
            <v>2140129 内河运输</v>
          </cell>
        </row>
        <row r="1008">
          <cell r="H1008" t="str">
            <v>2140130 远洋运输</v>
          </cell>
        </row>
        <row r="1009">
          <cell r="H1009" t="str">
            <v>2140131 海事管理</v>
          </cell>
        </row>
        <row r="1010">
          <cell r="H1010" t="str">
            <v>2140133 航标事业发展支出</v>
          </cell>
        </row>
        <row r="1011">
          <cell r="H1011" t="str">
            <v>2140136 水路运输管理支出</v>
          </cell>
        </row>
        <row r="1012">
          <cell r="H1012" t="str">
            <v>2140138 口岸建设</v>
          </cell>
        </row>
        <row r="1013">
          <cell r="H1013" t="str">
            <v>2140139 取消政府还贷二级公路收费专项支出</v>
          </cell>
        </row>
        <row r="1014">
          <cell r="H1014" t="str">
            <v>2140199 其他公路水路运输支出</v>
          </cell>
        </row>
        <row r="1015">
          <cell r="H1015" t="str">
            <v>21402 铁路运输</v>
          </cell>
          <cell r="I1015">
            <v>0</v>
          </cell>
        </row>
        <row r="1016">
          <cell r="H1016" t="str">
            <v>2140201 行政运行</v>
          </cell>
        </row>
        <row r="1017">
          <cell r="H1017" t="str">
            <v>2140202 一般行政管理事务</v>
          </cell>
        </row>
        <row r="1018">
          <cell r="H1018" t="str">
            <v>2140203 机关服务</v>
          </cell>
        </row>
        <row r="1019">
          <cell r="H1019" t="str">
            <v>2140204 铁路路网建设</v>
          </cell>
        </row>
        <row r="1020">
          <cell r="H1020" t="str">
            <v>2140205 铁路还贷专项</v>
          </cell>
        </row>
        <row r="1021">
          <cell r="H1021" t="str">
            <v>2140206 铁路安全</v>
          </cell>
        </row>
        <row r="1022">
          <cell r="H1022" t="str">
            <v>2140207 铁路专项运输</v>
          </cell>
        </row>
        <row r="1023">
          <cell r="H1023" t="str">
            <v>2140299 其他铁路运输支出</v>
          </cell>
        </row>
        <row r="1024">
          <cell r="H1024" t="str">
            <v>21403 民用航空运输</v>
          </cell>
          <cell r="I1024">
            <v>0</v>
          </cell>
        </row>
        <row r="1025">
          <cell r="H1025" t="str">
            <v>2140301 行政运行</v>
          </cell>
        </row>
        <row r="1026">
          <cell r="H1026" t="str">
            <v>2140302 一般行政管理事务</v>
          </cell>
        </row>
        <row r="1027">
          <cell r="H1027" t="str">
            <v>2140303 机关服务</v>
          </cell>
        </row>
        <row r="1028">
          <cell r="H1028" t="str">
            <v>2140304 机场建设</v>
          </cell>
        </row>
        <row r="1029">
          <cell r="H1029" t="str">
            <v>2140305 空管系统建设</v>
          </cell>
        </row>
        <row r="1030">
          <cell r="H1030" t="str">
            <v>2140306 民航还贷专项支出</v>
          </cell>
        </row>
        <row r="1031">
          <cell r="H1031" t="str">
            <v>2140307 民用航空安全</v>
          </cell>
        </row>
        <row r="1032">
          <cell r="H1032" t="str">
            <v>2140308 民航专项运输</v>
          </cell>
        </row>
        <row r="1033">
          <cell r="H1033" t="str">
            <v>2140309 民航政策性购机专项支出</v>
          </cell>
        </row>
        <row r="1034">
          <cell r="H1034" t="str">
            <v>2140399 其他民用航空运输支出</v>
          </cell>
        </row>
        <row r="1035">
          <cell r="H1035" t="str">
            <v>21404 石油价格改革对交通运输的补贴</v>
          </cell>
          <cell r="I1035">
            <v>0</v>
          </cell>
        </row>
        <row r="1036">
          <cell r="H1036" t="str">
            <v>2140401 对城市公交的补贴</v>
          </cell>
        </row>
        <row r="1037">
          <cell r="H1037" t="str">
            <v>2140402 对农村道路客运的补贴</v>
          </cell>
        </row>
        <row r="1038">
          <cell r="H1038" t="str">
            <v>2140403 对出租车的补贴</v>
          </cell>
        </row>
        <row r="1039">
          <cell r="H1039" t="str">
            <v>2140499 石油价格改革补贴其他支出</v>
          </cell>
        </row>
        <row r="1040">
          <cell r="H1040" t="str">
            <v>21405 邮政业支出</v>
          </cell>
          <cell r="I1040">
            <v>0</v>
          </cell>
        </row>
        <row r="1041">
          <cell r="H1041" t="str">
            <v>2140501 行政运行</v>
          </cell>
        </row>
        <row r="1042">
          <cell r="H1042" t="str">
            <v>2140502 一般行政管理事务</v>
          </cell>
        </row>
        <row r="1043">
          <cell r="H1043" t="str">
            <v>2140503 机关服务</v>
          </cell>
        </row>
        <row r="1044">
          <cell r="H1044" t="str">
            <v>2140504 行业监管</v>
          </cell>
        </row>
        <row r="1045">
          <cell r="H1045" t="str">
            <v>2140505 邮政普遍服务与特殊服务</v>
          </cell>
        </row>
        <row r="1046">
          <cell r="H1046" t="str">
            <v>2140599 其他邮政业支出</v>
          </cell>
        </row>
        <row r="1047">
          <cell r="H1047" t="str">
            <v>21406 车辆购置税支出</v>
          </cell>
          <cell r="I1047">
            <v>0</v>
          </cell>
        </row>
        <row r="1048">
          <cell r="H1048" t="str">
            <v>2140601 车辆购置税用于公路等基础设施建设支出</v>
          </cell>
        </row>
        <row r="1049">
          <cell r="H1049" t="str">
            <v>2140602 车辆购置税用于农村公路建设支出</v>
          </cell>
        </row>
        <row r="1050">
          <cell r="H1050" t="str">
            <v>2140603 车辆购置税用于老旧汽车报废更新补贴支出</v>
          </cell>
        </row>
        <row r="1051">
          <cell r="H1051" t="str">
            <v>2140604 车辆购置税用于地震灾后恢复重建的支出</v>
          </cell>
        </row>
        <row r="1052">
          <cell r="H1052" t="str">
            <v>2140699 车辆购置税其他支出</v>
          </cell>
        </row>
        <row r="1053">
          <cell r="H1053" t="str">
            <v>21499 其他交通运输支出</v>
          </cell>
          <cell r="I1053">
            <v>0</v>
          </cell>
        </row>
        <row r="1054">
          <cell r="H1054" t="str">
            <v>2149901 公共交通运营补助</v>
          </cell>
        </row>
        <row r="1055">
          <cell r="H1055" t="str">
            <v>2149999 其他交通运输支出</v>
          </cell>
        </row>
        <row r="1056">
          <cell r="H1056" t="str">
            <v>215 资源勘探电力信息等事务</v>
          </cell>
          <cell r="I1056">
            <v>12699</v>
          </cell>
        </row>
        <row r="1057">
          <cell r="H1057" t="str">
            <v>21501 资源勘探开发和服务支出</v>
          </cell>
          <cell r="I1057">
            <v>0</v>
          </cell>
        </row>
        <row r="1058">
          <cell r="H1058" t="str">
            <v>2150101 行政运行</v>
          </cell>
        </row>
        <row r="1059">
          <cell r="H1059" t="str">
            <v>2150102 一般行政管理事务</v>
          </cell>
        </row>
        <row r="1060">
          <cell r="H1060" t="str">
            <v>2150103 机关服务</v>
          </cell>
        </row>
        <row r="1061">
          <cell r="H1061" t="str">
            <v>2150104 煤炭勘探开采和洗选</v>
          </cell>
        </row>
        <row r="1062">
          <cell r="H1062" t="str">
            <v>2150105 石油和天然气勘探开采</v>
          </cell>
        </row>
        <row r="1063">
          <cell r="H1063" t="str">
            <v>2150106 黑色金属矿勘探和采选</v>
          </cell>
        </row>
        <row r="1064">
          <cell r="H1064" t="str">
            <v>2150107 有色金属矿勘探和采选</v>
          </cell>
        </row>
        <row r="1065">
          <cell r="H1065" t="str">
            <v>2150108 非金属矿勘探和采选</v>
          </cell>
        </row>
        <row r="1066">
          <cell r="H1066" t="str">
            <v>2150199 其他资源勘探业支出</v>
          </cell>
        </row>
        <row r="1067">
          <cell r="H1067" t="str">
            <v>21502 制造业</v>
          </cell>
          <cell r="I1067">
            <v>0</v>
          </cell>
        </row>
        <row r="1068">
          <cell r="H1068" t="str">
            <v>2150201 行政运行</v>
          </cell>
        </row>
        <row r="1069">
          <cell r="H1069" t="str">
            <v>2150202 一般行政管理事务</v>
          </cell>
        </row>
        <row r="1070">
          <cell r="H1070" t="str">
            <v>2150203 机关服务</v>
          </cell>
        </row>
        <row r="1071">
          <cell r="H1071" t="str">
            <v>2150204 纺织业</v>
          </cell>
        </row>
        <row r="1072">
          <cell r="H1072" t="str">
            <v>2150205 医药制造业</v>
          </cell>
        </row>
        <row r="1073">
          <cell r="H1073" t="str">
            <v>2150206 非金属矿物制品业</v>
          </cell>
        </row>
        <row r="1074">
          <cell r="H1074" t="str">
            <v>2150207 通信设备、计算机及其他电子设备制造业</v>
          </cell>
        </row>
        <row r="1075">
          <cell r="H1075" t="str">
            <v>2150208 交通运输设备制造业</v>
          </cell>
        </row>
        <row r="1076">
          <cell r="H1076" t="str">
            <v>2150209 电气机械及器材制造业</v>
          </cell>
        </row>
        <row r="1077">
          <cell r="H1077" t="str">
            <v>2150210 工艺品及其他制造业</v>
          </cell>
        </row>
        <row r="1078">
          <cell r="H1078" t="str">
            <v>2150212 石油加工、炼焦及核燃料加工业</v>
          </cell>
        </row>
        <row r="1079">
          <cell r="H1079" t="str">
            <v>2150213 化学原料及化学制品制造业</v>
          </cell>
        </row>
        <row r="1080">
          <cell r="H1080" t="str">
            <v>2150214 黑色金属冶炼及压延加工业</v>
          </cell>
        </row>
        <row r="1081">
          <cell r="H1081" t="str">
            <v>2150215 有色金属冶炼及压延加工业</v>
          </cell>
        </row>
        <row r="1082">
          <cell r="H1082" t="str">
            <v>2150299 其他制造业支出</v>
          </cell>
        </row>
        <row r="1083">
          <cell r="H1083" t="str">
            <v>21503 建筑业</v>
          </cell>
          <cell r="I1083">
            <v>0</v>
          </cell>
        </row>
        <row r="1084">
          <cell r="H1084" t="str">
            <v>2150301 行政运行</v>
          </cell>
        </row>
        <row r="1085">
          <cell r="H1085" t="str">
            <v>2150302 一般行政管理事务</v>
          </cell>
        </row>
        <row r="1086">
          <cell r="H1086" t="str">
            <v>2150303 机关服务</v>
          </cell>
        </row>
        <row r="1087">
          <cell r="H1087" t="str">
            <v>2150399 其他建筑业支出</v>
          </cell>
        </row>
        <row r="1088">
          <cell r="H1088" t="str">
            <v>21504 电力监管支出</v>
          </cell>
          <cell r="I1088">
            <v>0</v>
          </cell>
        </row>
        <row r="1089">
          <cell r="H1089" t="str">
            <v>2150401 行政运行</v>
          </cell>
        </row>
        <row r="1090">
          <cell r="H1090" t="str">
            <v>2150402 一般行政管理事务</v>
          </cell>
        </row>
        <row r="1091">
          <cell r="H1091" t="str">
            <v>2150403 机关服务</v>
          </cell>
        </row>
        <row r="1092">
          <cell r="H1092" t="str">
            <v>2150404 电力监管</v>
          </cell>
        </row>
        <row r="1093">
          <cell r="H1093" t="str">
            <v>2150405 电力稽查</v>
          </cell>
        </row>
        <row r="1094">
          <cell r="H1094" t="str">
            <v>2150406 争议调节</v>
          </cell>
        </row>
        <row r="1095">
          <cell r="H1095" t="str">
            <v>2150407 安全事故调查</v>
          </cell>
        </row>
        <row r="1096">
          <cell r="H1096" t="str">
            <v>2150408 电力市场建设</v>
          </cell>
        </row>
        <row r="1097">
          <cell r="H1097" t="str">
            <v>2150409 电力输送改革试点</v>
          </cell>
        </row>
        <row r="1098">
          <cell r="H1098" t="str">
            <v>2150410 信息系统建设</v>
          </cell>
        </row>
        <row r="1099">
          <cell r="H1099" t="str">
            <v>2150416 三峡库区移民专项支出</v>
          </cell>
        </row>
        <row r="1100">
          <cell r="H1100" t="str">
            <v>2150418 农村电网建设</v>
          </cell>
        </row>
        <row r="1101">
          <cell r="H1101" t="str">
            <v>2150450 事业运行</v>
          </cell>
        </row>
        <row r="1102">
          <cell r="H1102" t="str">
            <v>2150499 其他电力监管支出</v>
          </cell>
        </row>
        <row r="1103">
          <cell r="H1103" t="str">
            <v>21505 工业和信息产业监管支出</v>
          </cell>
          <cell r="I1103">
            <v>0</v>
          </cell>
        </row>
        <row r="1104">
          <cell r="H1104" t="str">
            <v>2150501 行政运行</v>
          </cell>
        </row>
        <row r="1105">
          <cell r="H1105" t="str">
            <v>2150502 一般行政管理事务</v>
          </cell>
        </row>
        <row r="1106">
          <cell r="H1106" t="str">
            <v>2150503 机关服务</v>
          </cell>
        </row>
        <row r="1107">
          <cell r="H1107" t="str">
            <v>2150505 战备应急</v>
          </cell>
        </row>
        <row r="1108">
          <cell r="H1108" t="str">
            <v>2150506 信息安全建设</v>
          </cell>
        </row>
        <row r="1109">
          <cell r="H1109" t="str">
            <v>2150507 专用通信</v>
          </cell>
        </row>
        <row r="1110">
          <cell r="H1110" t="str">
            <v>2150508 无线电监管</v>
          </cell>
        </row>
        <row r="1111">
          <cell r="H1111" t="str">
            <v>2150509 工业和信息产业战略研究与标准制定</v>
          </cell>
        </row>
        <row r="1112">
          <cell r="H1112" t="str">
            <v>2150510 工业和信息产业支持</v>
          </cell>
        </row>
        <row r="1113">
          <cell r="H1113" t="str">
            <v>2150511 电子专项工程</v>
          </cell>
        </row>
        <row r="1114">
          <cell r="H1114" t="str">
            <v>2150513 行业监管</v>
          </cell>
        </row>
        <row r="1115">
          <cell r="H1115" t="str">
            <v>2150514 军工电子</v>
          </cell>
        </row>
        <row r="1116">
          <cell r="H1116" t="str">
            <v>2150515 技术基础研究</v>
          </cell>
        </row>
        <row r="1117">
          <cell r="H1117" t="str">
            <v>2150599 其他工业和信息产业监管支出</v>
          </cell>
        </row>
        <row r="1118">
          <cell r="H1118" t="str">
            <v>21506 安全生产监管</v>
          </cell>
          <cell r="I1118">
            <v>439</v>
          </cell>
        </row>
        <row r="1119">
          <cell r="H1119" t="str">
            <v>2150601 行政运行</v>
          </cell>
          <cell r="I1119">
            <v>165</v>
          </cell>
        </row>
        <row r="1120">
          <cell r="H1120" t="str">
            <v>2150602 一般行政管理事务</v>
          </cell>
          <cell r="I1120">
            <v>274</v>
          </cell>
        </row>
        <row r="1121">
          <cell r="H1121" t="str">
            <v>2150603 机关服务</v>
          </cell>
        </row>
        <row r="1122">
          <cell r="H1122" t="str">
            <v>2150604 国务院安委会专项</v>
          </cell>
        </row>
        <row r="1123">
          <cell r="H1123" t="str">
            <v>2150605 安全监管监察专项</v>
          </cell>
        </row>
        <row r="1124">
          <cell r="H1124" t="str">
            <v>2150606 应急救援支出</v>
          </cell>
        </row>
        <row r="1125">
          <cell r="H1125" t="str">
            <v>2150607 煤炭安全</v>
          </cell>
        </row>
        <row r="1126">
          <cell r="H1126" t="str">
            <v>2150699 其他安全生产监管支出</v>
          </cell>
        </row>
        <row r="1127">
          <cell r="H1127" t="str">
            <v>21507 国有资产监管</v>
          </cell>
          <cell r="I1127">
            <v>0</v>
          </cell>
        </row>
        <row r="1128">
          <cell r="H1128" t="str">
            <v>2150701 行政运行</v>
          </cell>
        </row>
        <row r="1129">
          <cell r="H1129" t="str">
            <v>2150702 一般行政管理事务</v>
          </cell>
        </row>
        <row r="1130">
          <cell r="H1130" t="str">
            <v>2150703 机关服务</v>
          </cell>
        </row>
        <row r="1131">
          <cell r="H1131" t="str">
            <v>2150704 国有企业监事会专项</v>
          </cell>
        </row>
        <row r="1132">
          <cell r="H1132" t="str">
            <v>2150799 其他国有资产监管支出</v>
          </cell>
        </row>
        <row r="1133">
          <cell r="H1133" t="str">
            <v>21508 支持中小企业发展和管理支出</v>
          </cell>
          <cell r="I1133">
            <v>12260</v>
          </cell>
        </row>
        <row r="1134">
          <cell r="H1134" t="str">
            <v>2150801 行政运行</v>
          </cell>
        </row>
        <row r="1135">
          <cell r="H1135" t="str">
            <v>2150802 一般行政管理事务</v>
          </cell>
        </row>
        <row r="1136">
          <cell r="H1136" t="str">
            <v>2150803 机关服务</v>
          </cell>
        </row>
        <row r="1137">
          <cell r="H1137" t="str">
            <v>2150804 科技型中小企业技术创新基金</v>
          </cell>
        </row>
        <row r="1138">
          <cell r="H1138" t="str">
            <v>2150805 中小企业发展专项</v>
          </cell>
        </row>
        <row r="1139">
          <cell r="H1139" t="str">
            <v>2150899 其他支持中小企业发展和管理支出</v>
          </cell>
          <cell r="I1139">
            <v>12260</v>
          </cell>
        </row>
        <row r="1140">
          <cell r="H1140" t="str">
            <v>21599 其他资源勘探电力信息等事务支出</v>
          </cell>
          <cell r="I1140">
            <v>0</v>
          </cell>
        </row>
        <row r="1141">
          <cell r="H1141" t="str">
            <v>2159901 黄金事务</v>
          </cell>
        </row>
        <row r="1142">
          <cell r="H1142" t="str">
            <v>2159902 建设项目贷款贴息</v>
          </cell>
        </row>
        <row r="1143">
          <cell r="H1143" t="str">
            <v>2159904 技术改造支出</v>
          </cell>
        </row>
        <row r="1144">
          <cell r="H1144" t="str">
            <v>2159905 中药材扶持资金支出</v>
          </cell>
        </row>
        <row r="1145">
          <cell r="H1145" t="str">
            <v>2159906 重点产业振兴和技术改造项目贷款贴息</v>
          </cell>
        </row>
        <row r="1146">
          <cell r="H1146" t="str">
            <v>2159999 其他资源勘探电力信息等事务支出</v>
          </cell>
        </row>
        <row r="1147">
          <cell r="H1147" t="str">
            <v>216 商业服务业等事务</v>
          </cell>
          <cell r="I1147">
            <v>2283</v>
          </cell>
        </row>
        <row r="1148">
          <cell r="H1148" t="str">
            <v>21602 商业流通事务</v>
          </cell>
          <cell r="I1148">
            <v>0</v>
          </cell>
        </row>
        <row r="1149">
          <cell r="H1149" t="str">
            <v>2160201 行政运行</v>
          </cell>
        </row>
        <row r="1150">
          <cell r="H1150" t="str">
            <v>2160202 一般行政管理事务</v>
          </cell>
        </row>
        <row r="1151">
          <cell r="H1151" t="str">
            <v>2160203 机关服务</v>
          </cell>
        </row>
        <row r="1152">
          <cell r="H1152" t="str">
            <v>2160216 食品流通安全补贴</v>
          </cell>
        </row>
        <row r="1153">
          <cell r="H1153" t="str">
            <v>2160217 市场监测及信息管理</v>
          </cell>
        </row>
        <row r="1154">
          <cell r="H1154" t="str">
            <v>2160218 民贸网点贷款贴息</v>
          </cell>
        </row>
        <row r="1155">
          <cell r="H1155" t="str">
            <v>2160250 事业运行</v>
          </cell>
        </row>
        <row r="1156">
          <cell r="H1156" t="str">
            <v>2160299 其他商业流通事务支出</v>
          </cell>
        </row>
        <row r="1157">
          <cell r="H1157" t="str">
            <v>21605 旅游业管理与服务支出</v>
          </cell>
          <cell r="I1157">
            <v>283</v>
          </cell>
        </row>
        <row r="1158">
          <cell r="H1158" t="str">
            <v>2160501 行政运行</v>
          </cell>
          <cell r="I1158">
            <v>83</v>
          </cell>
        </row>
        <row r="1159">
          <cell r="H1159" t="str">
            <v>2160502 一般行政管理事务</v>
          </cell>
        </row>
        <row r="1160">
          <cell r="H1160" t="str">
            <v>2160503 机关服务</v>
          </cell>
        </row>
        <row r="1161">
          <cell r="H1161" t="str">
            <v>2160504 旅游宣传</v>
          </cell>
          <cell r="I1161">
            <v>200</v>
          </cell>
        </row>
        <row r="1162">
          <cell r="H1162" t="str">
            <v>2160505 旅游行业业务管理</v>
          </cell>
        </row>
        <row r="1163">
          <cell r="H1163" t="str">
            <v>2160599 其他旅游业管理与服务支出</v>
          </cell>
        </row>
        <row r="1164">
          <cell r="H1164" t="str">
            <v>21606 涉外发展服务支出</v>
          </cell>
          <cell r="I1164">
            <v>0</v>
          </cell>
        </row>
        <row r="1165">
          <cell r="H1165" t="str">
            <v>2160601 行政运行</v>
          </cell>
        </row>
        <row r="1166">
          <cell r="H1166" t="str">
            <v>2160602 一般行政管理事务</v>
          </cell>
        </row>
        <row r="1167">
          <cell r="H1167" t="str">
            <v>2160603 机关服务</v>
          </cell>
        </row>
        <row r="1168">
          <cell r="H1168" t="str">
            <v>2160607 外商投资环境建设补助资金</v>
          </cell>
        </row>
        <row r="1169">
          <cell r="H1169" t="str">
            <v>2160699 其他涉外发展服务支出</v>
          </cell>
        </row>
        <row r="1170">
          <cell r="H1170" t="str">
            <v>21699 其他商业服务业等事务支出</v>
          </cell>
          <cell r="I1170">
            <v>2000</v>
          </cell>
        </row>
        <row r="1171">
          <cell r="H1171" t="str">
            <v>2169901 服务业基础设施建设</v>
          </cell>
        </row>
        <row r="1172">
          <cell r="H1172" t="str">
            <v>2169999 其他商业服务业等事务支出</v>
          </cell>
          <cell r="I1172">
            <v>2000</v>
          </cell>
        </row>
        <row r="1173">
          <cell r="H1173" t="str">
            <v>217 金融监管等事务支出</v>
          </cell>
          <cell r="I1173">
            <v>9179</v>
          </cell>
        </row>
        <row r="1174">
          <cell r="H1174" t="str">
            <v>21705 农村金融发展支出</v>
          </cell>
          <cell r="I1174">
            <v>0</v>
          </cell>
        </row>
        <row r="1175">
          <cell r="H1175" t="str">
            <v>2170501 金融机构涉农贷款增量奖励支出</v>
          </cell>
        </row>
        <row r="1176">
          <cell r="H1176" t="str">
            <v>2170502 农村金融机构定向费用补贴支出</v>
          </cell>
        </row>
        <row r="1177">
          <cell r="H1177" t="str">
            <v>2170599 其他农村金融发展支出</v>
          </cell>
        </row>
        <row r="1178">
          <cell r="H1178" t="str">
            <v>21799 其他金融监管等事务支出</v>
          </cell>
          <cell r="I1178">
            <v>9179</v>
          </cell>
        </row>
        <row r="1179">
          <cell r="H1179" t="str">
            <v>2179901 其他金融监管等事务支出</v>
          </cell>
          <cell r="I1179">
            <v>9179</v>
          </cell>
        </row>
        <row r="1180">
          <cell r="H1180" t="str">
            <v>218 地震灾后恢复重建支出</v>
          </cell>
          <cell r="I1180">
            <v>0</v>
          </cell>
        </row>
        <row r="1181">
          <cell r="H1181" t="str">
            <v>21801 倒塌毁损民房恢复重建</v>
          </cell>
          <cell r="I1181">
            <v>0</v>
          </cell>
        </row>
        <row r="1182">
          <cell r="H1182" t="str">
            <v>2180101 农村居民住宅恢复重建</v>
          </cell>
        </row>
        <row r="1183">
          <cell r="H1183" t="str">
            <v>2180102 城镇居民住宅恢复重建</v>
          </cell>
        </row>
        <row r="1184">
          <cell r="H1184" t="str">
            <v>21802 基础设施恢复重建</v>
          </cell>
          <cell r="I1184">
            <v>0</v>
          </cell>
        </row>
        <row r="1185">
          <cell r="H1185" t="str">
            <v>2180201 公路</v>
          </cell>
        </row>
        <row r="1186">
          <cell r="H1186" t="str">
            <v>2180202 桥梁</v>
          </cell>
        </row>
        <row r="1187">
          <cell r="H1187" t="str">
            <v>2180203 铁路路网</v>
          </cell>
        </row>
        <row r="1188">
          <cell r="H1188" t="str">
            <v>2180204 机场</v>
          </cell>
        </row>
        <row r="1189">
          <cell r="H1189" t="str">
            <v>2180205 水运港口设施</v>
          </cell>
        </row>
        <row r="1190">
          <cell r="H1190" t="str">
            <v>2180206 运政设施</v>
          </cell>
        </row>
        <row r="1191">
          <cell r="H1191" t="str">
            <v>2180208 邮政设施</v>
          </cell>
        </row>
        <row r="1192">
          <cell r="H1192" t="str">
            <v>2180209 水利工程</v>
          </cell>
        </row>
        <row r="1193">
          <cell r="H1193" t="str">
            <v>2180210 供水</v>
          </cell>
        </row>
        <row r="1194">
          <cell r="H1194" t="str">
            <v>2180211 供气</v>
          </cell>
        </row>
        <row r="1195">
          <cell r="H1195" t="str">
            <v>2180212 市政道路、桥梁</v>
          </cell>
        </row>
        <row r="1196">
          <cell r="H1196" t="str">
            <v>2180213 排水管道</v>
          </cell>
        </row>
        <row r="1197">
          <cell r="H1197" t="str">
            <v>2180214 污水处理设施</v>
          </cell>
        </row>
        <row r="1198">
          <cell r="H1198" t="str">
            <v>2180215 公交设施</v>
          </cell>
        </row>
        <row r="1199">
          <cell r="H1199" t="str">
            <v>2180299 其他基础设施恢复重建支出</v>
          </cell>
        </row>
        <row r="1200">
          <cell r="H1200" t="str">
            <v>21803 公益服务设施恢复重建</v>
          </cell>
          <cell r="I1200">
            <v>0</v>
          </cell>
        </row>
        <row r="1201">
          <cell r="H1201" t="str">
            <v>2180301 学校和其他教育设施</v>
          </cell>
        </row>
        <row r="1202">
          <cell r="H1202" t="str">
            <v>2180302 医院及其他医疗卫生食品药品监管设施</v>
          </cell>
        </row>
        <row r="1203">
          <cell r="H1203" t="str">
            <v>2180304 科研院所科普场馆及其他科研科普设施</v>
          </cell>
        </row>
        <row r="1204">
          <cell r="H1204" t="str">
            <v>2180305 文化馆图书馆及其他文化设施</v>
          </cell>
        </row>
        <row r="1205">
          <cell r="H1205" t="str">
            <v>2180306 文物事业单位博物馆及其附属设施</v>
          </cell>
        </row>
        <row r="1206">
          <cell r="H1206" t="str">
            <v>2180307 广播电视台（站）及其他广播影视设施</v>
          </cell>
        </row>
        <row r="1207">
          <cell r="H1207" t="str">
            <v>2180308 体育场馆及其他体育设施</v>
          </cell>
        </row>
        <row r="1208">
          <cell r="H1208" t="str">
            <v>2180309 儿童福利院及其他社会保障和社会福利设施</v>
          </cell>
        </row>
        <row r="1209">
          <cell r="H1209" t="str">
            <v>2180310 环境保护事业单位及环保设施</v>
          </cell>
        </row>
        <row r="1210">
          <cell r="H1210" t="str">
            <v>2180311 人口和计划生育事业单位及设施</v>
          </cell>
        </row>
        <row r="1211">
          <cell r="H1211" t="str">
            <v>2180312 档案事业单位及设施</v>
          </cell>
        </row>
        <row r="1212">
          <cell r="H1212" t="str">
            <v>2180313 地震事业单位及设施</v>
          </cell>
        </row>
        <row r="1213">
          <cell r="H1213" t="str">
            <v>2180399 其他公益服务事业单位及设施</v>
          </cell>
        </row>
        <row r="1214">
          <cell r="H1214" t="str">
            <v>21804 农业林业恢复生产和重建</v>
          </cell>
          <cell r="I1214">
            <v>0</v>
          </cell>
        </row>
        <row r="1215">
          <cell r="H1215" t="str">
            <v>2180401 农业生产资料补助</v>
          </cell>
        </row>
        <row r="1216">
          <cell r="H1216" t="str">
            <v>2180402 损毁土地整理</v>
          </cell>
        </row>
        <row r="1217">
          <cell r="H1217" t="str">
            <v>2180403 农田水利设施恢复重建</v>
          </cell>
        </row>
        <row r="1218">
          <cell r="H1218" t="str">
            <v>2180404 规模化种养殖棚舍池恢复重建</v>
          </cell>
        </row>
        <row r="1219">
          <cell r="H1219" t="str">
            <v>2180405 良种繁育设施恢复重建</v>
          </cell>
        </row>
        <row r="1220">
          <cell r="H1220" t="str">
            <v>2180406 农林推广和服务设施恢复重建</v>
          </cell>
        </row>
        <row r="1221">
          <cell r="H1221" t="str">
            <v>2180407 森林防火设施恢复重建</v>
          </cell>
        </row>
        <row r="1222">
          <cell r="H1222" t="str">
            <v>2180408 受损林木恢复</v>
          </cell>
        </row>
        <row r="1223">
          <cell r="H1223" t="str">
            <v>2180499 其他农业林业恢复生产和重建支出</v>
          </cell>
        </row>
        <row r="1224">
          <cell r="H1224" t="str">
            <v>21805 工商企业恢复生产和重建</v>
          </cell>
          <cell r="I1224">
            <v>0</v>
          </cell>
        </row>
        <row r="1225">
          <cell r="H1225" t="str">
            <v>2180501 项目投资补助</v>
          </cell>
        </row>
        <row r="1226">
          <cell r="H1226" t="str">
            <v>2180502 注入资本金</v>
          </cell>
        </row>
        <row r="1227">
          <cell r="H1227" t="str">
            <v>2180503 贷款贴息</v>
          </cell>
        </row>
        <row r="1228">
          <cell r="H1228" t="str">
            <v>2180519 其他工商企业恢复生产和重建支出</v>
          </cell>
        </row>
        <row r="1229">
          <cell r="H1229" t="str">
            <v>21806 党政机关恢复重建</v>
          </cell>
          <cell r="I1229">
            <v>0</v>
          </cell>
        </row>
        <row r="1230">
          <cell r="H1230" t="str">
            <v>2180601 一般公共服务机关恢复重建支出</v>
          </cell>
        </row>
        <row r="1231">
          <cell r="H1231" t="str">
            <v>2180602 公共安全机构恢复重建支出</v>
          </cell>
        </row>
        <row r="1232">
          <cell r="H1232" t="str">
            <v>2180603 教育管理机构恢复重建支出</v>
          </cell>
        </row>
        <row r="1233">
          <cell r="H1233" t="str">
            <v>2180604 科学技术管理机构恢复重建支出</v>
          </cell>
        </row>
        <row r="1234">
          <cell r="H1234" t="str">
            <v>2180605 文化体育与传媒管理机构恢复重建支出</v>
          </cell>
        </row>
        <row r="1235">
          <cell r="H1235" t="str">
            <v>2180606 社会保障和就业管理机构恢复重建支出</v>
          </cell>
        </row>
        <row r="1236">
          <cell r="H1236" t="str">
            <v>2180607 医疗卫生及食品药品监督管理机构恢复重建支出</v>
          </cell>
        </row>
        <row r="1237">
          <cell r="H1237" t="str">
            <v>2180608 环境保护管理机构恢复重建支出</v>
          </cell>
        </row>
        <row r="1238">
          <cell r="H1238" t="str">
            <v>2180609 农林水管理机构恢复重建支出</v>
          </cell>
        </row>
        <row r="1239">
          <cell r="H1239" t="str">
            <v>2180699 其他党政机关恢复重建支出</v>
          </cell>
        </row>
        <row r="1240">
          <cell r="H1240" t="str">
            <v>21807 军队武警恢复重建支出</v>
          </cell>
          <cell r="I1240">
            <v>0</v>
          </cell>
        </row>
        <row r="1241">
          <cell r="H1241" t="str">
            <v>2180702 武警恢复重建支出</v>
          </cell>
        </row>
        <row r="1242">
          <cell r="H1242" t="str">
            <v>21899 其他恢复重建支出</v>
          </cell>
          <cell r="I1242">
            <v>0</v>
          </cell>
        </row>
        <row r="1243">
          <cell r="H1243" t="str">
            <v>2189901 震后地质灾害治理支出</v>
          </cell>
        </row>
        <row r="1244">
          <cell r="H1244" t="str">
            <v>2189909 其他恢复重建支出</v>
          </cell>
        </row>
        <row r="1245">
          <cell r="H1245" t="str">
            <v>219 援助其他地区支出</v>
          </cell>
          <cell r="I1245">
            <v>5000</v>
          </cell>
        </row>
        <row r="1246">
          <cell r="H1246" t="str">
            <v>21901 一般公共服务</v>
          </cell>
          <cell r="I1246">
            <v>0</v>
          </cell>
        </row>
        <row r="1247">
          <cell r="H1247" t="str">
            <v>2190100 一般公共服务</v>
          </cell>
        </row>
        <row r="1248">
          <cell r="H1248" t="str">
            <v>21902 教育</v>
          </cell>
          <cell r="I1248">
            <v>0</v>
          </cell>
        </row>
        <row r="1249">
          <cell r="H1249" t="str">
            <v>2190200 教育</v>
          </cell>
        </row>
        <row r="1250">
          <cell r="H1250" t="str">
            <v>21903 文化体育与传媒</v>
          </cell>
          <cell r="I1250">
            <v>0</v>
          </cell>
        </row>
        <row r="1251">
          <cell r="H1251" t="str">
            <v>2190300 文化体育与传媒</v>
          </cell>
        </row>
        <row r="1252">
          <cell r="H1252" t="str">
            <v>21904 医疗卫生</v>
          </cell>
          <cell r="I1252">
            <v>0</v>
          </cell>
        </row>
        <row r="1253">
          <cell r="H1253" t="str">
            <v>2190400 医疗卫生</v>
          </cell>
        </row>
        <row r="1254">
          <cell r="H1254" t="str">
            <v>21905 节能环保</v>
          </cell>
          <cell r="I1254">
            <v>0</v>
          </cell>
        </row>
        <row r="1255">
          <cell r="H1255" t="str">
            <v>2190500 节能环保</v>
          </cell>
        </row>
        <row r="1256">
          <cell r="H1256" t="str">
            <v>21906 农业</v>
          </cell>
          <cell r="I1256">
            <v>0</v>
          </cell>
        </row>
        <row r="1257">
          <cell r="H1257" t="str">
            <v>2190600 农业</v>
          </cell>
        </row>
        <row r="1258">
          <cell r="H1258" t="str">
            <v>21907 交通运输</v>
          </cell>
          <cell r="I1258">
            <v>0</v>
          </cell>
        </row>
        <row r="1259">
          <cell r="H1259" t="str">
            <v>2190700 交通运输</v>
          </cell>
        </row>
        <row r="1260">
          <cell r="H1260" t="str">
            <v>21908 住房保障</v>
          </cell>
          <cell r="I1260">
            <v>0</v>
          </cell>
        </row>
        <row r="1261">
          <cell r="H1261" t="str">
            <v>2190800 住房保障</v>
          </cell>
        </row>
        <row r="1262">
          <cell r="H1262" t="str">
            <v>21999 其他支出</v>
          </cell>
          <cell r="I1262">
            <v>5000</v>
          </cell>
        </row>
        <row r="1263">
          <cell r="H1263" t="str">
            <v>2199900 其他支出</v>
          </cell>
          <cell r="I1263">
            <v>5000</v>
          </cell>
        </row>
        <row r="1264">
          <cell r="H1264" t="str">
            <v>220 国土资源气象等事务</v>
          </cell>
          <cell r="I1264">
            <v>0</v>
          </cell>
        </row>
        <row r="1265">
          <cell r="H1265" t="str">
            <v>22001 国土资源事务</v>
          </cell>
          <cell r="I1265">
            <v>0</v>
          </cell>
        </row>
        <row r="1266">
          <cell r="H1266" t="str">
            <v>2200101 行政运行</v>
          </cell>
        </row>
        <row r="1267">
          <cell r="H1267" t="str">
            <v>2200102 一般行政管理事务</v>
          </cell>
        </row>
        <row r="1268">
          <cell r="H1268" t="str">
            <v>2200103 机关服务</v>
          </cell>
        </row>
        <row r="1269">
          <cell r="H1269" t="str">
            <v>2200104 国土资源规划及管理</v>
          </cell>
        </row>
        <row r="1270">
          <cell r="H1270" t="str">
            <v>2200105 土地资源调查</v>
          </cell>
        </row>
        <row r="1271">
          <cell r="H1271" t="str">
            <v>2200106 土地资源利用与保护</v>
          </cell>
        </row>
        <row r="1272">
          <cell r="H1272" t="str">
            <v>2200107 国土资源社会公益服务</v>
          </cell>
        </row>
        <row r="1273">
          <cell r="H1273" t="str">
            <v>2200108 国土资源行业业务管理</v>
          </cell>
        </row>
        <row r="1274">
          <cell r="H1274" t="str">
            <v>2200109 国土资源调查★</v>
          </cell>
        </row>
        <row r="1275">
          <cell r="H1275" t="str">
            <v>2200110 国土整治</v>
          </cell>
        </row>
        <row r="1276">
          <cell r="H1276" t="str">
            <v>2200111 地质灾害防治</v>
          </cell>
        </row>
        <row r="1277">
          <cell r="H1277" t="str">
            <v>2200112 土地资源储备支出</v>
          </cell>
        </row>
        <row r="1278">
          <cell r="H1278" t="str">
            <v>2200113 地质及矿产资源调查</v>
          </cell>
        </row>
        <row r="1279">
          <cell r="H1279" t="str">
            <v>2200114 地质矿产资源利用与保护</v>
          </cell>
        </row>
        <row r="1280">
          <cell r="H1280" t="str">
            <v>2200115 地质转产项目财政贴息</v>
          </cell>
        </row>
        <row r="1281">
          <cell r="H1281" t="str">
            <v>2200116 国外风险勘查</v>
          </cell>
        </row>
        <row r="1282">
          <cell r="H1282" t="str">
            <v>2200119 地质勘查基金（周转金）支出</v>
          </cell>
        </row>
        <row r="1283">
          <cell r="H1283" t="str">
            <v>2200120 矿产资源专项收入安排的支出△</v>
          </cell>
        </row>
        <row r="1284">
          <cell r="H1284" t="str">
            <v>2200150 事业运行</v>
          </cell>
        </row>
        <row r="1285">
          <cell r="H1285" t="str">
            <v>2200199 其他国土资源事务支出</v>
          </cell>
        </row>
        <row r="1286">
          <cell r="H1286" t="str">
            <v>22002 海洋管理事务</v>
          </cell>
          <cell r="I1286">
            <v>0</v>
          </cell>
        </row>
        <row r="1287">
          <cell r="H1287" t="str">
            <v>2200201 行政运行</v>
          </cell>
        </row>
        <row r="1288">
          <cell r="H1288" t="str">
            <v>2200202 一般行政管理事务</v>
          </cell>
        </row>
        <row r="1289">
          <cell r="H1289" t="str">
            <v>2200203 机关服务</v>
          </cell>
        </row>
        <row r="1290">
          <cell r="H1290" t="str">
            <v>2200204 海域使用管理</v>
          </cell>
        </row>
        <row r="1291">
          <cell r="H1291" t="str">
            <v>2200205 海洋环境保护与监测</v>
          </cell>
        </row>
        <row r="1292">
          <cell r="H1292" t="str">
            <v>2200206 海洋调查评价</v>
          </cell>
        </row>
        <row r="1293">
          <cell r="H1293" t="str">
            <v>2200207 海洋权益维护</v>
          </cell>
        </row>
        <row r="1294">
          <cell r="H1294" t="str">
            <v>2200208 海洋执法监察</v>
          </cell>
        </row>
        <row r="1295">
          <cell r="H1295" t="str">
            <v>2200209 海洋防灾减灾</v>
          </cell>
        </row>
        <row r="1296">
          <cell r="H1296" t="str">
            <v>2200210 海洋卫星</v>
          </cell>
        </row>
        <row r="1297">
          <cell r="H1297" t="str">
            <v>2200211 极地考察</v>
          </cell>
        </row>
        <row r="1298">
          <cell r="H1298" t="str">
            <v>2200212 海洋矿产资源勘探研究</v>
          </cell>
        </row>
        <row r="1299">
          <cell r="H1299" t="str">
            <v>2200213 海港航标维护</v>
          </cell>
        </row>
        <row r="1300">
          <cell r="H1300" t="str">
            <v>2200214 海域使用金支出</v>
          </cell>
        </row>
        <row r="1301">
          <cell r="H1301" t="str">
            <v>2200215 海水淡化</v>
          </cell>
        </row>
        <row r="1302">
          <cell r="H1302" t="str">
            <v>2200216 海洋工程排污费支出</v>
          </cell>
        </row>
        <row r="1303">
          <cell r="H1303" t="str">
            <v>2200217 无居民海岛使用金支出△</v>
          </cell>
        </row>
        <row r="1304">
          <cell r="H1304" t="str">
            <v>2200250 事业运行</v>
          </cell>
        </row>
        <row r="1305">
          <cell r="H1305" t="str">
            <v>2200299 其他海洋管理事务支出</v>
          </cell>
        </row>
        <row r="1306">
          <cell r="H1306" t="str">
            <v>22003 测绘事务</v>
          </cell>
          <cell r="I1306">
            <v>0</v>
          </cell>
        </row>
        <row r="1307">
          <cell r="H1307" t="str">
            <v>2200301 行政运行</v>
          </cell>
        </row>
        <row r="1308">
          <cell r="H1308" t="str">
            <v>2200302 一般行政管理事务</v>
          </cell>
        </row>
        <row r="1309">
          <cell r="H1309" t="str">
            <v>2200303 机关服务</v>
          </cell>
        </row>
        <row r="1310">
          <cell r="H1310" t="str">
            <v>2200304 基础测绘</v>
          </cell>
        </row>
        <row r="1311">
          <cell r="H1311" t="str">
            <v>2200305 航空摄影</v>
          </cell>
        </row>
        <row r="1312">
          <cell r="H1312" t="str">
            <v>2200306 测绘工程建设</v>
          </cell>
        </row>
        <row r="1313">
          <cell r="H1313" t="str">
            <v>2200350 事业运行</v>
          </cell>
        </row>
        <row r="1314">
          <cell r="H1314" t="str">
            <v>2200399 其他测绘事务支出</v>
          </cell>
        </row>
        <row r="1315">
          <cell r="H1315" t="str">
            <v>22004 地震事务</v>
          </cell>
          <cell r="I1315">
            <v>0</v>
          </cell>
        </row>
        <row r="1316">
          <cell r="H1316" t="str">
            <v>2200401 行政运行</v>
          </cell>
        </row>
        <row r="1317">
          <cell r="H1317" t="str">
            <v>2200402 一般行政管理事务</v>
          </cell>
        </row>
        <row r="1318">
          <cell r="H1318" t="str">
            <v>2200403 机关服务</v>
          </cell>
        </row>
        <row r="1319">
          <cell r="H1319" t="str">
            <v>2200404 地震台站、台网</v>
          </cell>
        </row>
        <row r="1320">
          <cell r="H1320" t="str">
            <v>2200405 地震流动观测</v>
          </cell>
        </row>
        <row r="1321">
          <cell r="H1321" t="str">
            <v>2200406 地震信息传输及管理</v>
          </cell>
        </row>
        <row r="1322">
          <cell r="H1322" t="str">
            <v>2200407 震情跟踪</v>
          </cell>
        </row>
        <row r="1323">
          <cell r="H1323" t="str">
            <v>2200408 地震预报预测</v>
          </cell>
        </row>
        <row r="1324">
          <cell r="H1324" t="str">
            <v>2200409 地震灾害预防</v>
          </cell>
        </row>
        <row r="1325">
          <cell r="H1325" t="str">
            <v>2200410 地震应急救援</v>
          </cell>
        </row>
        <row r="1326">
          <cell r="H1326" t="str">
            <v>2200411 地震技术应用与培训</v>
          </cell>
        </row>
        <row r="1327">
          <cell r="H1327" t="str">
            <v>2200450 地震事业机构</v>
          </cell>
        </row>
        <row r="1328">
          <cell r="H1328" t="str">
            <v>2200499 其他地震事务支出</v>
          </cell>
        </row>
        <row r="1329">
          <cell r="H1329" t="str">
            <v>22005 气象事务</v>
          </cell>
          <cell r="I1329">
            <v>0</v>
          </cell>
        </row>
        <row r="1330">
          <cell r="H1330" t="str">
            <v>2200501 行政运行</v>
          </cell>
        </row>
        <row r="1331">
          <cell r="H1331" t="str">
            <v>2200502 一般行政管理事务</v>
          </cell>
        </row>
        <row r="1332">
          <cell r="H1332" t="str">
            <v>2200503 机关服务</v>
          </cell>
        </row>
        <row r="1333">
          <cell r="H1333" t="str">
            <v>2200504 气象事业机构</v>
          </cell>
        </row>
        <row r="1334">
          <cell r="H1334" t="str">
            <v>2200505 气象技术研究应用与培训</v>
          </cell>
        </row>
        <row r="1335">
          <cell r="H1335" t="str">
            <v>2200506 气象探测</v>
          </cell>
        </row>
        <row r="1336">
          <cell r="H1336" t="str">
            <v>2200507 气象信息传输及管理</v>
          </cell>
        </row>
        <row r="1337">
          <cell r="H1337" t="str">
            <v>2200508 气象预报预测</v>
          </cell>
        </row>
        <row r="1338">
          <cell r="H1338" t="str">
            <v>2200509 气象服务</v>
          </cell>
        </row>
        <row r="1339">
          <cell r="H1339" t="str">
            <v>2200510 气象装备保障维护</v>
          </cell>
        </row>
        <row r="1340">
          <cell r="H1340" t="str">
            <v>2200511 气象台站建设与运行保障</v>
          </cell>
        </row>
        <row r="1341">
          <cell r="H1341" t="str">
            <v>2200512 气象卫星</v>
          </cell>
        </row>
        <row r="1342">
          <cell r="H1342" t="str">
            <v>2200513 气象法规与标准</v>
          </cell>
        </row>
        <row r="1343">
          <cell r="H1343" t="str">
            <v>2200514 气象资金审计稽查</v>
          </cell>
        </row>
        <row r="1344">
          <cell r="H1344" t="str">
            <v>2200599 其他气象事务支出</v>
          </cell>
        </row>
        <row r="1345">
          <cell r="H1345" t="str">
            <v>22099 其他国土资源气象等事务支出★</v>
          </cell>
          <cell r="I1345">
            <v>0</v>
          </cell>
        </row>
        <row r="1346">
          <cell r="H1346" t="str">
            <v>2209900 其他国土资源气象等事务支出★</v>
          </cell>
        </row>
        <row r="1347">
          <cell r="H1347" t="str">
            <v>221 住房保障支出</v>
          </cell>
          <cell r="I1347">
            <v>8972</v>
          </cell>
        </row>
        <row r="1348">
          <cell r="H1348" t="str">
            <v>22101 保障性安居工程支出</v>
          </cell>
          <cell r="I1348">
            <v>0</v>
          </cell>
        </row>
        <row r="1349">
          <cell r="H1349" t="str">
            <v>2210101 廉租住房</v>
          </cell>
        </row>
        <row r="1350">
          <cell r="H1350" t="str">
            <v>2210102 沉陷区治理</v>
          </cell>
        </row>
        <row r="1351">
          <cell r="H1351" t="str">
            <v>2210103 棚户区改造</v>
          </cell>
        </row>
        <row r="1352">
          <cell r="H1352" t="str">
            <v>2210104 少数民族地区游牧民定居工程</v>
          </cell>
        </row>
        <row r="1353">
          <cell r="H1353" t="str">
            <v>2210105 农村危房改造</v>
          </cell>
        </row>
        <row r="1354">
          <cell r="H1354" t="str">
            <v>2210106 公共租赁住房</v>
          </cell>
        </row>
        <row r="1355">
          <cell r="H1355" t="str">
            <v>2210107 保障性住房租金补贴</v>
          </cell>
        </row>
        <row r="1356">
          <cell r="H1356" t="str">
            <v>2210199 其他保障性安居工程支出</v>
          </cell>
        </row>
        <row r="1357">
          <cell r="H1357" t="str">
            <v>22102 住房改革支出</v>
          </cell>
          <cell r="I1357">
            <v>8972</v>
          </cell>
        </row>
        <row r="1358">
          <cell r="H1358" t="str">
            <v>2210201 住房公积金</v>
          </cell>
          <cell r="I1358">
            <v>8972</v>
          </cell>
        </row>
        <row r="1359">
          <cell r="H1359" t="str">
            <v>2210202 提租补贴</v>
          </cell>
        </row>
        <row r="1360">
          <cell r="H1360" t="str">
            <v>2210203 购房补贴</v>
          </cell>
        </row>
        <row r="1361">
          <cell r="H1361" t="str">
            <v>22103 城乡社区住宅</v>
          </cell>
          <cell r="I1361">
            <v>0</v>
          </cell>
        </row>
        <row r="1362">
          <cell r="H1362" t="str">
            <v>2210301 公有住房建设和维修改造支出</v>
          </cell>
        </row>
        <row r="1363">
          <cell r="H1363" t="str">
            <v>2210399 其他城乡社区住宅支出</v>
          </cell>
        </row>
        <row r="1364">
          <cell r="H1364" t="str">
            <v>222 粮油物资储备事务★</v>
          </cell>
          <cell r="I1364">
            <v>0</v>
          </cell>
        </row>
        <row r="1365">
          <cell r="H1365" t="str">
            <v>22201 粮油事务</v>
          </cell>
          <cell r="I1365">
            <v>0</v>
          </cell>
        </row>
        <row r="1366">
          <cell r="H1366" t="str">
            <v>2220101 行政运行</v>
          </cell>
        </row>
        <row r="1367">
          <cell r="H1367" t="str">
            <v>2220102 一般行政管理事务</v>
          </cell>
        </row>
        <row r="1368">
          <cell r="H1368" t="str">
            <v>2220103 机关服务</v>
          </cell>
        </row>
        <row r="1369">
          <cell r="H1369" t="str">
            <v>2220104 粮食财务与审计支出</v>
          </cell>
        </row>
        <row r="1370">
          <cell r="H1370" t="str">
            <v>2220105 粮食信息统计</v>
          </cell>
        </row>
        <row r="1371">
          <cell r="H1371" t="str">
            <v>2220106 粮食专项业务活动</v>
          </cell>
        </row>
        <row r="1372">
          <cell r="H1372" t="str">
            <v>2220107 国家粮油差价补贴</v>
          </cell>
        </row>
        <row r="1373">
          <cell r="H1373" t="str">
            <v>2220112 粮食财务挂账利息补贴</v>
          </cell>
        </row>
        <row r="1374">
          <cell r="H1374" t="str">
            <v>2220113 粮食财务挂账消化款</v>
          </cell>
        </row>
        <row r="1375">
          <cell r="H1375" t="str">
            <v>2220114 处理陈化粮补贴</v>
          </cell>
        </row>
        <row r="1376">
          <cell r="H1376" t="str">
            <v>2220115 粮食风险基金</v>
          </cell>
        </row>
        <row r="1377">
          <cell r="H1377" t="str">
            <v>2220118 粮油市场调控专项资金</v>
          </cell>
        </row>
        <row r="1378">
          <cell r="H1378" t="str">
            <v>2220150 事业运行</v>
          </cell>
        </row>
        <row r="1379">
          <cell r="H1379" t="str">
            <v>2220199 其他粮油事务支出</v>
          </cell>
        </row>
        <row r="1380">
          <cell r="H1380" t="str">
            <v>22202 物资事务</v>
          </cell>
          <cell r="I1380">
            <v>0</v>
          </cell>
        </row>
        <row r="1381">
          <cell r="H1381" t="str">
            <v>2220201 行政运行</v>
          </cell>
        </row>
        <row r="1382">
          <cell r="H1382" t="str">
            <v>2220202 一般行政管理事务</v>
          </cell>
        </row>
        <row r="1383">
          <cell r="H1383" t="str">
            <v>2220203 机关服务</v>
          </cell>
        </row>
        <row r="1384">
          <cell r="H1384" t="str">
            <v>2220204 铁路专用线</v>
          </cell>
        </row>
        <row r="1385">
          <cell r="H1385" t="str">
            <v>2220205 护库武警和民兵支出</v>
          </cell>
        </row>
        <row r="1386">
          <cell r="H1386" t="str">
            <v>2220206 物资保管与保养</v>
          </cell>
        </row>
        <row r="1387">
          <cell r="H1387" t="str">
            <v>2220207 专项贷款利息</v>
          </cell>
        </row>
        <row r="1388">
          <cell r="H1388" t="str">
            <v>2220209 物资转移</v>
          </cell>
        </row>
        <row r="1389">
          <cell r="H1389" t="str">
            <v>2220210 物资轮换</v>
          </cell>
        </row>
        <row r="1390">
          <cell r="H1390" t="str">
            <v>2220211 仓库建设</v>
          </cell>
        </row>
        <row r="1391">
          <cell r="H1391" t="str">
            <v>2220212 仓库安防</v>
          </cell>
        </row>
        <row r="1392">
          <cell r="H1392" t="str">
            <v>2220250 事业运行</v>
          </cell>
        </row>
        <row r="1393">
          <cell r="H1393" t="str">
            <v>2220299 其他物资事务支出</v>
          </cell>
        </row>
        <row r="1394">
          <cell r="H1394" t="str">
            <v>22203 能源储备★</v>
          </cell>
          <cell r="I1394">
            <v>0</v>
          </cell>
        </row>
        <row r="1395">
          <cell r="H1395" t="str">
            <v>2220301 公共财政预算石油储备支出</v>
          </cell>
        </row>
        <row r="1396">
          <cell r="H1396" t="str">
            <v>2220302 国家留成油串换石油储备支出</v>
          </cell>
        </row>
        <row r="1397">
          <cell r="H1397" t="str">
            <v>2220303 天然铀能源储备</v>
          </cell>
        </row>
        <row r="1398">
          <cell r="H1398" t="str">
            <v>2220304 煤炭储备</v>
          </cell>
        </row>
        <row r="1399">
          <cell r="H1399" t="str">
            <v>2220399 其他能源储备</v>
          </cell>
        </row>
        <row r="1400">
          <cell r="H1400" t="str">
            <v>22204 粮油储备★</v>
          </cell>
          <cell r="I1400">
            <v>0</v>
          </cell>
        </row>
        <row r="1401">
          <cell r="H1401" t="str">
            <v>2220401 储备粮油补贴支出</v>
          </cell>
        </row>
        <row r="1402">
          <cell r="H1402" t="str">
            <v>2220402 储备粮油差价补贴</v>
          </cell>
        </row>
        <row r="1403">
          <cell r="H1403" t="str">
            <v>2220403 储备粮（油）库建设</v>
          </cell>
        </row>
        <row r="1404">
          <cell r="H1404" t="str">
            <v>2220404 最低收购价政策支出</v>
          </cell>
        </row>
        <row r="1405">
          <cell r="H1405" t="str">
            <v>2220499 其他粮油储备支出</v>
          </cell>
        </row>
        <row r="1406">
          <cell r="H1406" t="str">
            <v>22205 重要商品储备★</v>
          </cell>
          <cell r="I1406">
            <v>0</v>
          </cell>
        </row>
        <row r="1407">
          <cell r="H1407" t="str">
            <v>2220501 棉花储备</v>
          </cell>
        </row>
        <row r="1408">
          <cell r="H1408" t="str">
            <v>2220502 食糖储备</v>
          </cell>
        </row>
        <row r="1409">
          <cell r="H1409" t="str">
            <v>2220503 肉类储备</v>
          </cell>
        </row>
        <row r="1410">
          <cell r="H1410" t="str">
            <v>2220504 化肥储备</v>
          </cell>
        </row>
        <row r="1411">
          <cell r="H1411" t="str">
            <v>2220505 农药储备</v>
          </cell>
        </row>
        <row r="1412">
          <cell r="H1412" t="str">
            <v>2220506 边销茶储备</v>
          </cell>
        </row>
        <row r="1413">
          <cell r="H1413" t="str">
            <v>2220507 羊毛储备</v>
          </cell>
        </row>
        <row r="1414">
          <cell r="H1414" t="str">
            <v>2220508 医药储备</v>
          </cell>
        </row>
        <row r="1415">
          <cell r="H1415" t="str">
            <v>2220509 食盐储备</v>
          </cell>
        </row>
        <row r="1416">
          <cell r="H1416" t="str">
            <v>2220510 战略物资储备</v>
          </cell>
        </row>
        <row r="1417">
          <cell r="H1417" t="str">
            <v>2220599 其他重要商品储备支出</v>
          </cell>
        </row>
        <row r="1418">
          <cell r="H1418" t="str">
            <v>227 预备费</v>
          </cell>
          <cell r="I1418">
            <v>0</v>
          </cell>
        </row>
        <row r="1419">
          <cell r="H1419" t="str">
            <v>22700 预备费</v>
          </cell>
          <cell r="I1419">
            <v>0</v>
          </cell>
        </row>
        <row r="1420">
          <cell r="H1420" t="str">
            <v>2270000 预备费</v>
          </cell>
        </row>
        <row r="1421">
          <cell r="H1421" t="str">
            <v>228 国债还本付息支出</v>
          </cell>
          <cell r="I1421">
            <v>0</v>
          </cell>
        </row>
        <row r="1422">
          <cell r="H1422" t="str">
            <v>22807 地方向国外借款还本</v>
          </cell>
          <cell r="I1422">
            <v>0</v>
          </cell>
        </row>
        <row r="1423">
          <cell r="H1423" t="str">
            <v>2280701 地方向外国政府借款还本</v>
          </cell>
        </row>
        <row r="1424">
          <cell r="H1424" t="str">
            <v>2280702 地方向国际金融组织借款还本</v>
          </cell>
        </row>
        <row r="1425">
          <cell r="H1425" t="str">
            <v>22808 国内债务付息</v>
          </cell>
          <cell r="I1425">
            <v>0</v>
          </cell>
        </row>
        <row r="1426">
          <cell r="H1426" t="str">
            <v>2280800 国内债务付息</v>
          </cell>
        </row>
        <row r="1427">
          <cell r="H1427" t="str">
            <v>22809 国外债务付息★</v>
          </cell>
          <cell r="I1427">
            <v>0</v>
          </cell>
        </row>
        <row r="1428">
          <cell r="H1428" t="str">
            <v>2280903 地方向外国政府借款付息★</v>
          </cell>
        </row>
        <row r="1429">
          <cell r="H1429" t="str">
            <v>2280904 地方向国际金融组织借款付息★</v>
          </cell>
        </row>
        <row r="1430">
          <cell r="H1430" t="str">
            <v>22810 国内外债务发行</v>
          </cell>
          <cell r="I1430">
            <v>0</v>
          </cell>
        </row>
        <row r="1431">
          <cell r="H1431" t="str">
            <v>2281001 国内债务发行费用</v>
          </cell>
        </row>
        <row r="1432">
          <cell r="H1432" t="str">
            <v>2281002 国外债务发行费用</v>
          </cell>
        </row>
        <row r="1433">
          <cell r="H1433" t="str">
            <v>22811 补充还贷准备金</v>
          </cell>
          <cell r="I1433">
            <v>0</v>
          </cell>
        </row>
        <row r="1434">
          <cell r="H1434" t="str">
            <v>2281100 补充还贷准备金</v>
          </cell>
        </row>
        <row r="1435">
          <cell r="H1435" t="str">
            <v>22813 地方政府债券付息</v>
          </cell>
          <cell r="I1435">
            <v>0</v>
          </cell>
        </row>
        <row r="1436">
          <cell r="H1436" t="str">
            <v>2281300 地方政府债券付息</v>
          </cell>
        </row>
        <row r="1437">
          <cell r="H1437" t="str">
            <v>229 其他支出</v>
          </cell>
          <cell r="I1437">
            <v>23100</v>
          </cell>
        </row>
        <row r="1438">
          <cell r="H1438" t="str">
            <v>22902 年初预留</v>
          </cell>
          <cell r="I1438">
            <v>0</v>
          </cell>
        </row>
        <row r="1439">
          <cell r="H1439" t="str">
            <v>2290200 年初预留</v>
          </cell>
        </row>
        <row r="1440">
          <cell r="H1440" t="str">
            <v>22906 汶川地震捐赠支出</v>
          </cell>
          <cell r="I1440">
            <v>0</v>
          </cell>
        </row>
        <row r="1441">
          <cell r="H1441" t="str">
            <v>2290601 地震灾后恢复重建捐赠支出</v>
          </cell>
        </row>
        <row r="1442">
          <cell r="H1442" t="str">
            <v>2290609 其他捐赠支出</v>
          </cell>
        </row>
        <row r="1443">
          <cell r="H1443" t="str">
            <v>22999 其他支出</v>
          </cell>
          <cell r="I1443">
            <v>23100</v>
          </cell>
        </row>
        <row r="1444">
          <cell r="H1444" t="str">
            <v>2299901 其他支出</v>
          </cell>
          <cell r="I1444">
            <v>23100</v>
          </cell>
        </row>
        <row r="1447">
          <cell r="H1447" t="str">
            <v>支出合计</v>
          </cell>
          <cell r="I1447">
            <v>552000</v>
          </cell>
        </row>
        <row r="1448">
          <cell r="H1448" t="str">
            <v>230 转移性支出</v>
          </cell>
          <cell r="I1448">
            <v>27886</v>
          </cell>
        </row>
        <row r="1449">
          <cell r="H1449" t="str">
            <v xml:space="preserve">  230A 上级上解支出</v>
          </cell>
          <cell r="I1449">
            <v>27886</v>
          </cell>
        </row>
        <row r="1450">
          <cell r="H1450" t="str">
            <v>2300209 体制上解支出</v>
          </cell>
          <cell r="I1450">
            <v>27886</v>
          </cell>
        </row>
        <row r="1451">
          <cell r="H1451" t="str">
            <v>2300210 出口退税专项上解支出</v>
          </cell>
        </row>
        <row r="1452">
          <cell r="H1452" t="str">
            <v>2300216 成品油价格和税费改革专项上解支出</v>
          </cell>
        </row>
        <row r="1453">
          <cell r="H1453" t="str">
            <v>2300351 专项上解支出</v>
          </cell>
        </row>
        <row r="1455">
          <cell r="H1455" t="str">
            <v xml:space="preserve">  230B 补助下级支出</v>
          </cell>
          <cell r="I1455">
            <v>0</v>
          </cell>
        </row>
        <row r="1456">
          <cell r="H1456" t="str">
            <v>23001 返还性支出</v>
          </cell>
          <cell r="I1456">
            <v>0</v>
          </cell>
        </row>
        <row r="1457">
          <cell r="H1457" t="str">
            <v>2300101 增值税和消费税税收返还支出</v>
          </cell>
        </row>
        <row r="1458">
          <cell r="H1458" t="str">
            <v>2300102 所得税基数返还支出</v>
          </cell>
        </row>
        <row r="1459">
          <cell r="H1459" t="str">
            <v>2300103 成品油价格和税费改革税收返还支出</v>
          </cell>
        </row>
        <row r="1460">
          <cell r="H1460" t="str">
            <v>2300199 其他税收返还支出</v>
          </cell>
        </row>
        <row r="1461">
          <cell r="H1461" t="str">
            <v>23002 一般性转移支付</v>
          </cell>
          <cell r="I1461">
            <v>0</v>
          </cell>
        </row>
        <row r="1462">
          <cell r="H1462" t="str">
            <v>2300201 体制补助支出</v>
          </cell>
        </row>
        <row r="1463">
          <cell r="H1463" t="str">
            <v>2300202 均衡性转移支付支出</v>
          </cell>
        </row>
        <row r="1464">
          <cell r="H1464" t="str">
            <v>2300203 革命老区及民族和边境地区转移支付支出</v>
          </cell>
        </row>
        <row r="1465">
          <cell r="H1465" t="str">
            <v>2300204 调整工资转移支付支出</v>
          </cell>
        </row>
        <row r="1466">
          <cell r="H1466" t="str">
            <v>2300206 农村税费改革转移支付支出</v>
          </cell>
        </row>
        <row r="1467">
          <cell r="H1467" t="str">
            <v>2300207 县级基本财力保障机制奖补资金支出</v>
          </cell>
        </row>
        <row r="1468">
          <cell r="H1468" t="str">
            <v>2300208 结算补助支出</v>
          </cell>
        </row>
        <row r="1469">
          <cell r="H1469" t="str">
            <v>2300211 化解债务补助支出</v>
          </cell>
        </row>
        <row r="1470">
          <cell r="H1470" t="str">
            <v>2300212 资源枯竭型城市转移支付补助支出</v>
          </cell>
        </row>
        <row r="1471">
          <cell r="H1471" t="str">
            <v>2300214 企业事业单位划转补助支出</v>
          </cell>
        </row>
        <row r="1472">
          <cell r="H1472" t="str">
            <v>2300215 成品油价格和税费改革转移支付补助支出</v>
          </cell>
        </row>
        <row r="1473">
          <cell r="H1473" t="str">
            <v>2300218 工商部门停征两费转移支付支出</v>
          </cell>
        </row>
        <row r="1474">
          <cell r="H1474" t="str">
            <v>2300220 基层公检法司转移支付支出</v>
          </cell>
        </row>
        <row r="1475">
          <cell r="H1475" t="str">
            <v>2300221 义务教育等转移支付支出</v>
          </cell>
        </row>
        <row r="1476">
          <cell r="H1476" t="str">
            <v>2300222 基本养老保险和低保等转移支付支出</v>
          </cell>
        </row>
        <row r="1477">
          <cell r="H1477" t="str">
            <v>2300223 新型农村合作医疗等转移支付支出</v>
          </cell>
        </row>
        <row r="1478">
          <cell r="H1478" t="str">
            <v>2300224 村级公益事业奖补等转移支付支出</v>
          </cell>
        </row>
        <row r="1479">
          <cell r="H1479" t="str">
            <v>2300225 产粮（油）大县奖励资金支出△</v>
          </cell>
        </row>
        <row r="1480">
          <cell r="H1480" t="str">
            <v>2300226 重点生态功能区转移支付支出★</v>
          </cell>
        </row>
        <row r="1481">
          <cell r="H1481" t="str">
            <v>2300299 其他一般性转移支付支出</v>
          </cell>
        </row>
        <row r="1482">
          <cell r="H1482" t="str">
            <v>23003 专项转移支付</v>
          </cell>
          <cell r="I1482">
            <v>0</v>
          </cell>
        </row>
        <row r="1483">
          <cell r="H1483" t="str">
            <v>2300301 一般公共服务</v>
          </cell>
        </row>
        <row r="1484">
          <cell r="H1484" t="str">
            <v>2300302 外交</v>
          </cell>
        </row>
        <row r="1485">
          <cell r="H1485" t="str">
            <v>2300303 国防</v>
          </cell>
        </row>
        <row r="1486">
          <cell r="H1486" t="str">
            <v>2300304 公共安全</v>
          </cell>
        </row>
        <row r="1487">
          <cell r="H1487" t="str">
            <v>2300305 教育</v>
          </cell>
        </row>
        <row r="1488">
          <cell r="H1488" t="str">
            <v>2300306 科学技术</v>
          </cell>
        </row>
        <row r="1489">
          <cell r="H1489" t="str">
            <v>2300307 文化体育与传媒</v>
          </cell>
        </row>
        <row r="1490">
          <cell r="H1490" t="str">
            <v>2300308 社会保障和就业</v>
          </cell>
        </row>
        <row r="1491">
          <cell r="H1491" t="str">
            <v>2300310 医疗卫生</v>
          </cell>
        </row>
        <row r="1492">
          <cell r="H1492" t="str">
            <v>2300311 节能环保</v>
          </cell>
        </row>
        <row r="1493">
          <cell r="H1493" t="str">
            <v>2300312 城乡社区事务</v>
          </cell>
        </row>
        <row r="1494">
          <cell r="H1494" t="str">
            <v>2300313 农林水事务</v>
          </cell>
        </row>
        <row r="1495">
          <cell r="H1495" t="str">
            <v>2300314 交通运输</v>
          </cell>
        </row>
        <row r="1496">
          <cell r="H1496" t="str">
            <v>2300315 资源勘探电力信息等事务</v>
          </cell>
        </row>
        <row r="1497">
          <cell r="H1497" t="str">
            <v>2300316 商业服务业等事务</v>
          </cell>
        </row>
        <row r="1498">
          <cell r="H1498" t="str">
            <v>2300317 金融监管等事务</v>
          </cell>
        </row>
        <row r="1499">
          <cell r="H1499" t="str">
            <v>2300318 地震灾后恢复重建</v>
          </cell>
        </row>
        <row r="1500">
          <cell r="H1500" t="str">
            <v>2300320 国土资源气象等事务</v>
          </cell>
        </row>
        <row r="1501">
          <cell r="H1501" t="str">
            <v>2300321 住房保障</v>
          </cell>
        </row>
        <row r="1502">
          <cell r="H1502" t="str">
            <v>2300322 粮油物资储备事务★</v>
          </cell>
        </row>
        <row r="1503">
          <cell r="H1503" t="str">
            <v>2300399 其他支出</v>
          </cell>
        </row>
        <row r="1504">
          <cell r="H1504" t="str">
            <v>23007 地震灾后恢复重建补助支出</v>
          </cell>
          <cell r="I1504">
            <v>0</v>
          </cell>
        </row>
        <row r="1505">
          <cell r="H1505" t="str">
            <v>2300701 地震灾后恢复重建补助支出（公共财政预算）</v>
          </cell>
        </row>
        <row r="1506">
          <cell r="H1506" t="str">
            <v>22812 地方政府债券还本</v>
          </cell>
          <cell r="I1506">
            <v>0</v>
          </cell>
        </row>
        <row r="1507">
          <cell r="H1507" t="str">
            <v>2281200 地方政府债券还本</v>
          </cell>
        </row>
        <row r="1508">
          <cell r="H1508" t="str">
            <v>23011 债券转贷支出</v>
          </cell>
          <cell r="I1508">
            <v>0</v>
          </cell>
        </row>
        <row r="1509">
          <cell r="H1509" t="str">
            <v>2301101 转贷地方政府债券支出</v>
          </cell>
        </row>
        <row r="1514">
          <cell r="H1514" t="str">
            <v>23013 援助其他地区支出</v>
          </cell>
          <cell r="I1514">
            <v>0</v>
          </cell>
        </row>
        <row r="1515">
          <cell r="H1515" t="str">
            <v>2301300 援助其他地区支出</v>
          </cell>
        </row>
        <row r="1516">
          <cell r="H1516" t="str">
            <v>23008 调出资金</v>
          </cell>
          <cell r="I1516">
            <v>0</v>
          </cell>
        </row>
        <row r="1517">
          <cell r="H1517" t="str">
            <v>2300801 公共财政预算调出资金★</v>
          </cell>
        </row>
        <row r="1518">
          <cell r="H1518" t="str">
            <v>2300899 其他调出资金</v>
          </cell>
        </row>
        <row r="1519">
          <cell r="H1519" t="str">
            <v>23009 年终结余</v>
          </cell>
          <cell r="I1519">
            <v>0</v>
          </cell>
        </row>
        <row r="1520">
          <cell r="H1520" t="str">
            <v>2300950 结转</v>
          </cell>
        </row>
        <row r="1521">
          <cell r="H1521" t="str">
            <v>2300951 净结余</v>
          </cell>
        </row>
        <row r="1524">
          <cell r="H1524" t="str">
            <v>支出总计</v>
          </cell>
          <cell r="I1524">
            <v>579886</v>
          </cell>
        </row>
      </sheetData>
      <sheetData sheetId="3">
        <row r="6">
          <cell r="D6" t="str">
            <v>201 一般公共服务</v>
          </cell>
          <cell r="E6">
            <v>61204</v>
          </cell>
        </row>
        <row r="7">
          <cell r="D7" t="str">
            <v>20101 人大事务</v>
          </cell>
          <cell r="E7">
            <v>952</v>
          </cell>
        </row>
        <row r="8">
          <cell r="D8" t="str">
            <v>20102 政协事务</v>
          </cell>
          <cell r="E8">
            <v>693</v>
          </cell>
        </row>
        <row r="9">
          <cell r="D9" t="str">
            <v>20103 政府办公厅（室）及相关机构事务</v>
          </cell>
          <cell r="E9">
            <v>19627</v>
          </cell>
        </row>
        <row r="10">
          <cell r="D10" t="str">
            <v>20104 发展与改革事务</v>
          </cell>
          <cell r="E10">
            <v>799</v>
          </cell>
        </row>
        <row r="11">
          <cell r="D11" t="str">
            <v>20105 统计信息事务</v>
          </cell>
          <cell r="E11">
            <v>770</v>
          </cell>
        </row>
        <row r="12">
          <cell r="D12" t="str">
            <v>20106 财政事务</v>
          </cell>
          <cell r="E12">
            <v>444</v>
          </cell>
        </row>
        <row r="13">
          <cell r="D13" t="str">
            <v>20107 税收事务</v>
          </cell>
          <cell r="E13">
            <v>7000</v>
          </cell>
        </row>
        <row r="14">
          <cell r="D14" t="str">
            <v>20108 审计事务</v>
          </cell>
          <cell r="E14">
            <v>440</v>
          </cell>
        </row>
        <row r="15">
          <cell r="D15" t="str">
            <v>20109 海关事务</v>
          </cell>
          <cell r="E15">
            <v>0</v>
          </cell>
        </row>
        <row r="16">
          <cell r="D16" t="str">
            <v>20110 人力资源事务</v>
          </cell>
          <cell r="E16">
            <v>965</v>
          </cell>
        </row>
        <row r="17">
          <cell r="D17" t="str">
            <v>20111 纪检监察事务</v>
          </cell>
          <cell r="E17">
            <v>576</v>
          </cell>
        </row>
        <row r="18">
          <cell r="D18" t="str">
            <v>20112 人口与计划生育事务</v>
          </cell>
          <cell r="E18">
            <v>3450</v>
          </cell>
        </row>
        <row r="19">
          <cell r="D19" t="str">
            <v>20113 商贸事务</v>
          </cell>
          <cell r="E19">
            <v>526</v>
          </cell>
        </row>
        <row r="20">
          <cell r="D20" t="str">
            <v>20114 知识产权事务</v>
          </cell>
          <cell r="E20">
            <v>0</v>
          </cell>
        </row>
        <row r="21">
          <cell r="D21" t="str">
            <v>20115 工商行政管理事务</v>
          </cell>
          <cell r="E21">
            <v>125</v>
          </cell>
        </row>
        <row r="22">
          <cell r="D22" t="str">
            <v>20117 质量技术监督与检验检疫事务</v>
          </cell>
          <cell r="E22">
            <v>15</v>
          </cell>
        </row>
        <row r="23">
          <cell r="D23" t="str">
            <v>20123 民族事务</v>
          </cell>
          <cell r="E23">
            <v>53</v>
          </cell>
        </row>
        <row r="24">
          <cell r="D24" t="str">
            <v>20124 宗教事务</v>
          </cell>
          <cell r="E24">
            <v>14</v>
          </cell>
        </row>
        <row r="25">
          <cell r="D25" t="str">
            <v>20125 港澳台侨事务</v>
          </cell>
          <cell r="E25">
            <v>41</v>
          </cell>
        </row>
        <row r="26">
          <cell r="D26" t="str">
            <v>20126 档案事务</v>
          </cell>
          <cell r="E26">
            <v>101</v>
          </cell>
        </row>
        <row r="27">
          <cell r="D27" t="str">
            <v>20128 民主党派及工商联事务</v>
          </cell>
          <cell r="E27">
            <v>379</v>
          </cell>
        </row>
        <row r="28">
          <cell r="D28" t="str">
            <v>20129 群众团体事务</v>
          </cell>
          <cell r="E28">
            <v>441</v>
          </cell>
        </row>
        <row r="29">
          <cell r="D29" t="str">
            <v>20131 党委办公厅（室）及相关机构事务</v>
          </cell>
          <cell r="E29">
            <v>1003</v>
          </cell>
        </row>
        <row r="30">
          <cell r="D30" t="str">
            <v>20132 组织事务</v>
          </cell>
          <cell r="E30">
            <v>1271</v>
          </cell>
        </row>
        <row r="31">
          <cell r="D31" t="str">
            <v>20133 宣传事务</v>
          </cell>
          <cell r="E31">
            <v>1103</v>
          </cell>
        </row>
        <row r="32">
          <cell r="D32" t="str">
            <v>20134 统战事务</v>
          </cell>
          <cell r="E32">
            <v>372</v>
          </cell>
        </row>
        <row r="33">
          <cell r="D33" t="str">
            <v>20135 对外联络事务</v>
          </cell>
          <cell r="E33">
            <v>0</v>
          </cell>
        </row>
        <row r="34">
          <cell r="D34" t="str">
            <v>20136 其他共产党事务支出</v>
          </cell>
          <cell r="E34">
            <v>478</v>
          </cell>
        </row>
        <row r="35">
          <cell r="D35" t="str">
            <v>20199 其他一般公共服务支出</v>
          </cell>
          <cell r="E35">
            <v>19566</v>
          </cell>
        </row>
        <row r="36">
          <cell r="D36" t="str">
            <v>202 外交</v>
          </cell>
          <cell r="E36">
            <v>0</v>
          </cell>
        </row>
        <row r="37">
          <cell r="D37" t="str">
            <v>20205 对外合作与交流</v>
          </cell>
          <cell r="E37">
            <v>0</v>
          </cell>
        </row>
        <row r="38">
          <cell r="D38" t="str">
            <v>20299 其他外交支出</v>
          </cell>
          <cell r="E38">
            <v>0</v>
          </cell>
        </row>
        <row r="39">
          <cell r="D39" t="str">
            <v>203 国防</v>
          </cell>
          <cell r="E39">
            <v>1372</v>
          </cell>
        </row>
        <row r="40">
          <cell r="D40" t="str">
            <v>20302 预备役部队</v>
          </cell>
          <cell r="E40">
            <v>90</v>
          </cell>
        </row>
        <row r="41">
          <cell r="D41" t="str">
            <v>20303 民兵</v>
          </cell>
          <cell r="E41">
            <v>153</v>
          </cell>
        </row>
        <row r="42">
          <cell r="D42" t="str">
            <v>20306 国防动员</v>
          </cell>
          <cell r="E42">
            <v>1022</v>
          </cell>
        </row>
        <row r="43">
          <cell r="D43" t="str">
            <v>20399 其他国防支出</v>
          </cell>
          <cell r="E43">
            <v>107</v>
          </cell>
        </row>
        <row r="44">
          <cell r="D44" t="str">
            <v>204 公共安全</v>
          </cell>
          <cell r="E44">
            <v>47243</v>
          </cell>
        </row>
        <row r="45">
          <cell r="D45" t="str">
            <v>20401 武装警察</v>
          </cell>
          <cell r="E45">
            <v>3454</v>
          </cell>
        </row>
        <row r="46">
          <cell r="D46" t="str">
            <v>20402 公安</v>
          </cell>
          <cell r="E46">
            <v>39052</v>
          </cell>
        </row>
        <row r="47">
          <cell r="D47" t="str">
            <v>20403 国家安全</v>
          </cell>
          <cell r="E47">
            <v>0</v>
          </cell>
        </row>
        <row r="48">
          <cell r="D48" t="str">
            <v>20404 检察</v>
          </cell>
          <cell r="E48">
            <v>1650</v>
          </cell>
        </row>
        <row r="49">
          <cell r="D49" t="str">
            <v>20405 法院</v>
          </cell>
          <cell r="E49">
            <v>2583</v>
          </cell>
        </row>
        <row r="50">
          <cell r="D50" t="str">
            <v>20406 司法</v>
          </cell>
          <cell r="E50">
            <v>504</v>
          </cell>
        </row>
        <row r="51">
          <cell r="D51" t="str">
            <v>20407 监狱</v>
          </cell>
          <cell r="E51">
            <v>0</v>
          </cell>
        </row>
        <row r="52">
          <cell r="D52" t="str">
            <v>20408 劳教</v>
          </cell>
          <cell r="E52">
            <v>0</v>
          </cell>
        </row>
        <row r="53">
          <cell r="D53" t="str">
            <v>20409 国家保密</v>
          </cell>
          <cell r="E53">
            <v>0</v>
          </cell>
        </row>
        <row r="54">
          <cell r="D54" t="str">
            <v>20410 缉私警察</v>
          </cell>
          <cell r="E54">
            <v>0</v>
          </cell>
        </row>
        <row r="55">
          <cell r="D55" t="str">
            <v>20499 其他公共安全支出</v>
          </cell>
          <cell r="E55">
            <v>0</v>
          </cell>
        </row>
        <row r="56">
          <cell r="D56" t="str">
            <v>205 教育</v>
          </cell>
          <cell r="E56">
            <v>65414</v>
          </cell>
        </row>
        <row r="57">
          <cell r="D57" t="str">
            <v>20501 教育管理事务</v>
          </cell>
          <cell r="E57">
            <v>250</v>
          </cell>
        </row>
        <row r="58">
          <cell r="D58" t="str">
            <v>20502 普通教育</v>
          </cell>
          <cell r="E58">
            <v>44068</v>
          </cell>
        </row>
        <row r="59">
          <cell r="D59" t="str">
            <v>20503 职业教育</v>
          </cell>
          <cell r="E59">
            <v>3443</v>
          </cell>
        </row>
        <row r="60">
          <cell r="D60" t="str">
            <v>20504 成人教育</v>
          </cell>
          <cell r="E60">
            <v>0</v>
          </cell>
        </row>
        <row r="61">
          <cell r="D61" t="str">
            <v>20505 广播电视教育</v>
          </cell>
          <cell r="E61">
            <v>0</v>
          </cell>
        </row>
        <row r="62">
          <cell r="D62" t="str">
            <v>20506 留学教育</v>
          </cell>
          <cell r="E62">
            <v>0</v>
          </cell>
        </row>
        <row r="63">
          <cell r="D63" t="str">
            <v>20507 特殊教育</v>
          </cell>
          <cell r="E63">
            <v>524</v>
          </cell>
        </row>
        <row r="64">
          <cell r="D64" t="str">
            <v>20508 教师进修及干部继续教育</v>
          </cell>
          <cell r="E64">
            <v>1129</v>
          </cell>
        </row>
        <row r="65">
          <cell r="D65" t="str">
            <v>20509 教育费附加安排的支出</v>
          </cell>
          <cell r="E65">
            <v>16000</v>
          </cell>
        </row>
        <row r="66">
          <cell r="D66" t="str">
            <v>20599 其他教育支出</v>
          </cell>
          <cell r="E66">
            <v>0</v>
          </cell>
        </row>
        <row r="67">
          <cell r="D67" t="str">
            <v>206 科学技术</v>
          </cell>
          <cell r="E67">
            <v>4519</v>
          </cell>
        </row>
        <row r="68">
          <cell r="D68" t="str">
            <v>20601 科学技术管理事务</v>
          </cell>
          <cell r="E68">
            <v>150</v>
          </cell>
        </row>
        <row r="69">
          <cell r="D69" t="str">
            <v>20602 基础研究</v>
          </cell>
          <cell r="E69">
            <v>0</v>
          </cell>
        </row>
        <row r="70">
          <cell r="D70" t="str">
            <v>20603 应用研究</v>
          </cell>
          <cell r="E70">
            <v>4000</v>
          </cell>
        </row>
        <row r="71">
          <cell r="D71" t="str">
            <v>20604 技术研究与开发</v>
          </cell>
          <cell r="E71">
            <v>0</v>
          </cell>
        </row>
        <row r="72">
          <cell r="D72" t="str">
            <v>20605 科技条件与服务</v>
          </cell>
          <cell r="E72">
            <v>0</v>
          </cell>
        </row>
        <row r="73">
          <cell r="D73" t="str">
            <v>20606 社会科学</v>
          </cell>
          <cell r="E73">
            <v>5</v>
          </cell>
        </row>
        <row r="74">
          <cell r="D74" t="str">
            <v>20607 科学技术普及</v>
          </cell>
          <cell r="E74">
            <v>364</v>
          </cell>
        </row>
        <row r="75">
          <cell r="D75" t="str">
            <v>20608 科技交流与合作</v>
          </cell>
          <cell r="E75">
            <v>0</v>
          </cell>
        </row>
        <row r="76">
          <cell r="D76" t="str">
            <v>20609 科技重大专项</v>
          </cell>
          <cell r="E76">
            <v>0</v>
          </cell>
        </row>
        <row r="77">
          <cell r="D77" t="str">
            <v>20699 其他科学技术支出</v>
          </cell>
          <cell r="E77">
            <v>0</v>
          </cell>
        </row>
        <row r="78">
          <cell r="D78" t="str">
            <v>207 文化体育与传媒</v>
          </cell>
          <cell r="E78">
            <v>4269</v>
          </cell>
        </row>
        <row r="79">
          <cell r="D79" t="str">
            <v>20701 文化</v>
          </cell>
          <cell r="E79">
            <v>3224</v>
          </cell>
        </row>
        <row r="80">
          <cell r="D80" t="str">
            <v>20702 文物</v>
          </cell>
          <cell r="E80">
            <v>28</v>
          </cell>
        </row>
        <row r="81">
          <cell r="D81" t="str">
            <v>20703 体育</v>
          </cell>
          <cell r="E81">
            <v>220</v>
          </cell>
        </row>
        <row r="82">
          <cell r="D82" t="str">
            <v>20704 广播影视</v>
          </cell>
          <cell r="E82">
            <v>0</v>
          </cell>
        </row>
        <row r="83">
          <cell r="D83" t="str">
            <v>20705 新闻出版</v>
          </cell>
          <cell r="E83">
            <v>797</v>
          </cell>
        </row>
        <row r="84">
          <cell r="D84" t="str">
            <v>20799 其他文化体育与传媒支出</v>
          </cell>
          <cell r="E84">
            <v>0</v>
          </cell>
        </row>
        <row r="85">
          <cell r="D85" t="str">
            <v>208 社会保障和就业</v>
          </cell>
          <cell r="E85">
            <v>57482</v>
          </cell>
        </row>
        <row r="86">
          <cell r="D86" t="str">
            <v>20801 人力资源和社会保障管理事务</v>
          </cell>
          <cell r="E86">
            <v>2129</v>
          </cell>
        </row>
        <row r="87">
          <cell r="D87" t="str">
            <v>20802 民政管理事务</v>
          </cell>
          <cell r="E87">
            <v>781</v>
          </cell>
        </row>
        <row r="88">
          <cell r="D88" t="str">
            <v>20803 财政对社会保险基金的补助</v>
          </cell>
          <cell r="E88">
            <v>9</v>
          </cell>
        </row>
        <row r="89">
          <cell r="D89" t="str">
            <v>20805 行政事业单位离退休</v>
          </cell>
          <cell r="E89">
            <v>40452</v>
          </cell>
        </row>
        <row r="90">
          <cell r="D90" t="str">
            <v>20806 企业改革补助</v>
          </cell>
          <cell r="E90">
            <v>0</v>
          </cell>
        </row>
        <row r="91">
          <cell r="D91" t="str">
            <v>20807 就业补助</v>
          </cell>
          <cell r="E91">
            <v>3300</v>
          </cell>
        </row>
        <row r="92">
          <cell r="D92" t="str">
            <v>20808 抚恤</v>
          </cell>
          <cell r="E92">
            <v>984</v>
          </cell>
        </row>
        <row r="93">
          <cell r="D93" t="str">
            <v>20809 退役安置</v>
          </cell>
          <cell r="E93">
            <v>3234</v>
          </cell>
        </row>
        <row r="94">
          <cell r="D94" t="str">
            <v>20810 社会福利</v>
          </cell>
          <cell r="E94">
            <v>5</v>
          </cell>
        </row>
        <row r="95">
          <cell r="D95" t="str">
            <v>20811 残疾人事业</v>
          </cell>
          <cell r="E95">
            <v>43</v>
          </cell>
        </row>
        <row r="96">
          <cell r="D96" t="str">
            <v>20812 城市居民最低生活保障★</v>
          </cell>
          <cell r="E96">
            <v>500</v>
          </cell>
        </row>
        <row r="97">
          <cell r="D97" t="str">
            <v>20813 其他城市生活救助★</v>
          </cell>
          <cell r="E97">
            <v>270</v>
          </cell>
        </row>
        <row r="98">
          <cell r="D98" t="str">
            <v>20815 自然灾害生活救助</v>
          </cell>
          <cell r="E98">
            <v>0</v>
          </cell>
        </row>
        <row r="99">
          <cell r="D99" t="str">
            <v>20816 红十字事业</v>
          </cell>
          <cell r="E99">
            <v>29</v>
          </cell>
        </row>
        <row r="100">
          <cell r="D100" t="str">
            <v>20817 农村最低生活保障★</v>
          </cell>
          <cell r="E100">
            <v>0</v>
          </cell>
        </row>
        <row r="101">
          <cell r="D101" t="str">
            <v>20818 其他农村生活救助★</v>
          </cell>
          <cell r="E101">
            <v>0</v>
          </cell>
        </row>
        <row r="102">
          <cell r="D102" t="str">
            <v>20824 补充道路交通事故社会救助基金</v>
          </cell>
          <cell r="E102">
            <v>0</v>
          </cell>
        </row>
        <row r="103">
          <cell r="D103" t="str">
            <v>20899 其他社会保障和就业支出</v>
          </cell>
          <cell r="E103">
            <v>5746</v>
          </cell>
        </row>
        <row r="104">
          <cell r="D104" t="str">
            <v>210 医疗卫生</v>
          </cell>
          <cell r="E104">
            <v>15684</v>
          </cell>
        </row>
        <row r="105">
          <cell r="D105" t="str">
            <v>21001 医疗卫生管理事务</v>
          </cell>
          <cell r="E105">
            <v>174</v>
          </cell>
        </row>
        <row r="106">
          <cell r="D106" t="str">
            <v>21002 公立医院</v>
          </cell>
          <cell r="E106">
            <v>303</v>
          </cell>
        </row>
        <row r="107">
          <cell r="D107" t="str">
            <v>21003 基层医疗卫生机构</v>
          </cell>
          <cell r="E107">
            <v>262</v>
          </cell>
        </row>
        <row r="108">
          <cell r="D108" t="str">
            <v>21004 公共卫生</v>
          </cell>
          <cell r="E108">
            <v>3977</v>
          </cell>
        </row>
        <row r="109">
          <cell r="D109" t="str">
            <v>21005 医疗保障</v>
          </cell>
          <cell r="E109">
            <v>10878</v>
          </cell>
        </row>
        <row r="110">
          <cell r="D110" t="str">
            <v>21006 中医药</v>
          </cell>
          <cell r="E110">
            <v>0</v>
          </cell>
        </row>
        <row r="111">
          <cell r="D111" t="str">
            <v>21010 食品和药品监督管理事务</v>
          </cell>
          <cell r="E111">
            <v>90</v>
          </cell>
        </row>
        <row r="112">
          <cell r="D112" t="str">
            <v>21099 其他医疗卫生支出</v>
          </cell>
          <cell r="E112">
            <v>0</v>
          </cell>
        </row>
        <row r="113">
          <cell r="D113" t="str">
            <v>211 节能环保</v>
          </cell>
          <cell r="E113">
            <v>613</v>
          </cell>
        </row>
        <row r="114">
          <cell r="D114" t="str">
            <v>21101 环境保护管理事务</v>
          </cell>
          <cell r="E114">
            <v>327</v>
          </cell>
        </row>
        <row r="115">
          <cell r="D115" t="str">
            <v>21102 环境监测与监察</v>
          </cell>
          <cell r="E115">
            <v>0</v>
          </cell>
        </row>
        <row r="116">
          <cell r="D116" t="str">
            <v>21103 污染防治</v>
          </cell>
          <cell r="E116">
            <v>286</v>
          </cell>
        </row>
        <row r="117">
          <cell r="D117" t="str">
            <v>21104 自然生态保护</v>
          </cell>
          <cell r="E117">
            <v>0</v>
          </cell>
        </row>
        <row r="118">
          <cell r="D118" t="str">
            <v>21105 天然林保护</v>
          </cell>
          <cell r="E118">
            <v>0</v>
          </cell>
        </row>
        <row r="119">
          <cell r="D119" t="str">
            <v>21106 退耕还林</v>
          </cell>
          <cell r="E119">
            <v>0</v>
          </cell>
        </row>
        <row r="120">
          <cell r="D120" t="str">
            <v>21107 风沙荒漠治理</v>
          </cell>
          <cell r="E120">
            <v>0</v>
          </cell>
        </row>
        <row r="121">
          <cell r="D121" t="str">
            <v>21108 退牧还草</v>
          </cell>
          <cell r="E121">
            <v>0</v>
          </cell>
        </row>
        <row r="122">
          <cell r="D122" t="str">
            <v>21109 已垦草原退耕还草</v>
          </cell>
          <cell r="E122">
            <v>0</v>
          </cell>
        </row>
        <row r="123">
          <cell r="D123" t="str">
            <v>21110 能源节约利用</v>
          </cell>
          <cell r="E123">
            <v>0</v>
          </cell>
        </row>
        <row r="124">
          <cell r="D124" t="str">
            <v>21111 污染减排</v>
          </cell>
          <cell r="E124">
            <v>0</v>
          </cell>
        </row>
        <row r="125">
          <cell r="D125" t="str">
            <v>21112 可再生能源</v>
          </cell>
          <cell r="E125">
            <v>0</v>
          </cell>
        </row>
        <row r="126">
          <cell r="D126" t="str">
            <v>21113 资源综合利用</v>
          </cell>
          <cell r="E126">
            <v>0</v>
          </cell>
        </row>
        <row r="127">
          <cell r="D127" t="str">
            <v>21114 能源管理事务</v>
          </cell>
          <cell r="E127">
            <v>0</v>
          </cell>
        </row>
        <row r="128">
          <cell r="D128" t="str">
            <v>21199 其他节能环保支出</v>
          </cell>
          <cell r="E128">
            <v>0</v>
          </cell>
        </row>
        <row r="129">
          <cell r="D129" t="str">
            <v>212 城乡社区事务</v>
          </cell>
          <cell r="E129">
            <v>232815</v>
          </cell>
        </row>
        <row r="130">
          <cell r="D130" t="str">
            <v>21201 城乡社区管理事务</v>
          </cell>
          <cell r="E130">
            <v>2563</v>
          </cell>
        </row>
        <row r="131">
          <cell r="D131" t="str">
            <v>21202 城乡社区规划与管理</v>
          </cell>
          <cell r="E131">
            <v>0</v>
          </cell>
        </row>
        <row r="132">
          <cell r="D132" t="str">
            <v>21203 城乡社区公共设施</v>
          </cell>
          <cell r="E132">
            <v>150000</v>
          </cell>
        </row>
        <row r="133">
          <cell r="D133" t="str">
            <v>21205 城乡社区环境卫生</v>
          </cell>
          <cell r="E133">
            <v>79268</v>
          </cell>
        </row>
        <row r="134">
          <cell r="D134" t="str">
            <v>21206 建设市场管理与监督</v>
          </cell>
          <cell r="E134">
            <v>0</v>
          </cell>
        </row>
        <row r="135">
          <cell r="D135" t="str">
            <v>21299 其他城乡社区事务支出</v>
          </cell>
          <cell r="E135">
            <v>984</v>
          </cell>
        </row>
        <row r="136">
          <cell r="D136" t="str">
            <v>213 农林水事务</v>
          </cell>
          <cell r="E136">
            <v>152</v>
          </cell>
        </row>
        <row r="137">
          <cell r="D137" t="str">
            <v>21301 农业</v>
          </cell>
          <cell r="E137">
            <v>152</v>
          </cell>
        </row>
        <row r="138">
          <cell r="D138" t="str">
            <v>21302 林业</v>
          </cell>
          <cell r="E138">
            <v>0</v>
          </cell>
        </row>
        <row r="139">
          <cell r="D139" t="str">
            <v>21303 水利</v>
          </cell>
          <cell r="E139">
            <v>0</v>
          </cell>
        </row>
        <row r="140">
          <cell r="D140" t="str">
            <v>21304 南水北调</v>
          </cell>
          <cell r="E140">
            <v>0</v>
          </cell>
        </row>
        <row r="141">
          <cell r="D141" t="str">
            <v>21305 扶贫</v>
          </cell>
          <cell r="E141">
            <v>0</v>
          </cell>
        </row>
        <row r="142">
          <cell r="D142" t="str">
            <v>21306 农业综合开发</v>
          </cell>
          <cell r="E142">
            <v>0</v>
          </cell>
        </row>
        <row r="143">
          <cell r="D143" t="str">
            <v>21307 农村综合改革</v>
          </cell>
          <cell r="E143">
            <v>0</v>
          </cell>
        </row>
        <row r="144">
          <cell r="D144" t="str">
            <v>21399 其他农林水事务支出</v>
          </cell>
          <cell r="E144">
            <v>0</v>
          </cell>
        </row>
        <row r="145">
          <cell r="D145" t="str">
            <v>214 交通运输</v>
          </cell>
          <cell r="E145">
            <v>0</v>
          </cell>
        </row>
        <row r="146">
          <cell r="D146" t="str">
            <v>21401 公路水路运输</v>
          </cell>
          <cell r="E146">
            <v>0</v>
          </cell>
        </row>
        <row r="147">
          <cell r="D147" t="str">
            <v>21402 铁路运输</v>
          </cell>
          <cell r="E147">
            <v>0</v>
          </cell>
        </row>
        <row r="148">
          <cell r="D148" t="str">
            <v>21403 民用航空运输</v>
          </cell>
          <cell r="E148">
            <v>0</v>
          </cell>
        </row>
        <row r="149">
          <cell r="D149" t="str">
            <v>21404 石油价格改革对交通运输的补贴</v>
          </cell>
          <cell r="E149">
            <v>0</v>
          </cell>
        </row>
        <row r="150">
          <cell r="D150" t="str">
            <v>21405 邮政业支出</v>
          </cell>
          <cell r="E150">
            <v>0</v>
          </cell>
        </row>
        <row r="151">
          <cell r="D151" t="str">
            <v>21406 车辆购置税支出</v>
          </cell>
          <cell r="E151">
            <v>0</v>
          </cell>
        </row>
        <row r="152">
          <cell r="D152" t="str">
            <v>21499 其他交通运输支出</v>
          </cell>
          <cell r="E152">
            <v>0</v>
          </cell>
        </row>
        <row r="153">
          <cell r="D153" t="str">
            <v>215 资源勘探电力信息等事务</v>
          </cell>
          <cell r="E153">
            <v>12699</v>
          </cell>
        </row>
        <row r="154">
          <cell r="D154" t="str">
            <v>21501 资源勘探开发和服务支出</v>
          </cell>
          <cell r="E154">
            <v>0</v>
          </cell>
        </row>
        <row r="155">
          <cell r="D155" t="str">
            <v>21502 制造业</v>
          </cell>
          <cell r="E155">
            <v>0</v>
          </cell>
        </row>
        <row r="156">
          <cell r="D156" t="str">
            <v>21503 建筑业</v>
          </cell>
          <cell r="E156">
            <v>0</v>
          </cell>
        </row>
        <row r="157">
          <cell r="D157" t="str">
            <v>21504 电力监管支出</v>
          </cell>
          <cell r="E157">
            <v>0</v>
          </cell>
        </row>
        <row r="158">
          <cell r="D158" t="str">
            <v>21505 工业和信息产业监管支出</v>
          </cell>
          <cell r="E158">
            <v>0</v>
          </cell>
        </row>
        <row r="159">
          <cell r="D159" t="str">
            <v>21506 安全生产监管</v>
          </cell>
          <cell r="E159">
            <v>439</v>
          </cell>
        </row>
        <row r="160">
          <cell r="D160" t="str">
            <v>21507 国有资产监管</v>
          </cell>
          <cell r="E160">
            <v>0</v>
          </cell>
        </row>
        <row r="161">
          <cell r="D161" t="str">
            <v>21508 支持中小企业发展和管理支出</v>
          </cell>
          <cell r="E161">
            <v>12260</v>
          </cell>
        </row>
        <row r="162">
          <cell r="D162" t="str">
            <v>21599 其他资源勘探电力信息等事务支出</v>
          </cell>
          <cell r="E162">
            <v>0</v>
          </cell>
        </row>
        <row r="163">
          <cell r="D163" t="str">
            <v>216 商业服务业等事务</v>
          </cell>
          <cell r="E163">
            <v>2283</v>
          </cell>
        </row>
        <row r="164">
          <cell r="D164" t="str">
            <v>21602 商业流通事务</v>
          </cell>
          <cell r="E164">
            <v>0</v>
          </cell>
        </row>
        <row r="165">
          <cell r="D165" t="str">
            <v>21605 旅游业管理与服务支出</v>
          </cell>
          <cell r="E165">
            <v>283</v>
          </cell>
        </row>
        <row r="166">
          <cell r="D166" t="str">
            <v>21606 涉外发展服务支出</v>
          </cell>
          <cell r="E166">
            <v>0</v>
          </cell>
        </row>
        <row r="167">
          <cell r="D167" t="str">
            <v>21699 其他商业服务业等事务支出</v>
          </cell>
          <cell r="E167">
            <v>2000</v>
          </cell>
        </row>
        <row r="168">
          <cell r="D168" t="str">
            <v>217 金融监管等事务支出</v>
          </cell>
          <cell r="E168">
            <v>9179</v>
          </cell>
        </row>
        <row r="169">
          <cell r="D169" t="str">
            <v>21705 农村金融发展支出</v>
          </cell>
          <cell r="E169">
            <v>0</v>
          </cell>
        </row>
        <row r="170">
          <cell r="D170" t="str">
            <v>21799 其他金融监管等事务支出</v>
          </cell>
          <cell r="E170">
            <v>9179</v>
          </cell>
        </row>
        <row r="171">
          <cell r="D171" t="str">
            <v>218 地震灾后恢复重建支出</v>
          </cell>
          <cell r="E171">
            <v>0</v>
          </cell>
        </row>
        <row r="172">
          <cell r="D172" t="str">
            <v>21801 倒塌毁损民房恢复重建</v>
          </cell>
          <cell r="E172">
            <v>0</v>
          </cell>
        </row>
        <row r="173">
          <cell r="D173" t="str">
            <v>21802 基础设施恢复重建</v>
          </cell>
          <cell r="E173">
            <v>0</v>
          </cell>
        </row>
        <row r="174">
          <cell r="D174" t="str">
            <v>21803 公益服务设施恢复重建</v>
          </cell>
          <cell r="E174">
            <v>0</v>
          </cell>
        </row>
        <row r="175">
          <cell r="D175" t="str">
            <v>21804 农业林业恢复生产和重建</v>
          </cell>
          <cell r="E175">
            <v>0</v>
          </cell>
        </row>
        <row r="176">
          <cell r="D176" t="str">
            <v>21805 工商企业恢复生产和重建</v>
          </cell>
          <cell r="E176">
            <v>0</v>
          </cell>
        </row>
        <row r="177">
          <cell r="D177" t="str">
            <v>21806 党政机关恢复重建</v>
          </cell>
          <cell r="E177">
            <v>0</v>
          </cell>
        </row>
        <row r="178">
          <cell r="D178" t="str">
            <v>21807 军队武警恢复重建支出</v>
          </cell>
          <cell r="E178">
            <v>0</v>
          </cell>
        </row>
        <row r="179">
          <cell r="D179" t="str">
            <v>21899 其他恢复重建支出</v>
          </cell>
          <cell r="E179">
            <v>0</v>
          </cell>
        </row>
        <row r="180">
          <cell r="D180" t="str">
            <v>219 援助其他地区支出</v>
          </cell>
          <cell r="E180">
            <v>5000</v>
          </cell>
        </row>
        <row r="181">
          <cell r="D181" t="str">
            <v>21901 一般公共服务</v>
          </cell>
          <cell r="E181">
            <v>0</v>
          </cell>
        </row>
        <row r="182">
          <cell r="D182" t="str">
            <v>21902 教育</v>
          </cell>
          <cell r="E182">
            <v>0</v>
          </cell>
        </row>
        <row r="183">
          <cell r="D183" t="str">
            <v>21903 文化体育与传媒</v>
          </cell>
          <cell r="E183">
            <v>0</v>
          </cell>
        </row>
        <row r="184">
          <cell r="D184" t="str">
            <v>21904 医疗卫生</v>
          </cell>
          <cell r="E184">
            <v>0</v>
          </cell>
        </row>
        <row r="185">
          <cell r="D185" t="str">
            <v>21905 节能环保</v>
          </cell>
          <cell r="E185">
            <v>0</v>
          </cell>
        </row>
        <row r="186">
          <cell r="D186" t="str">
            <v>21906 农业</v>
          </cell>
          <cell r="E186">
            <v>0</v>
          </cell>
        </row>
        <row r="187">
          <cell r="D187" t="str">
            <v>21907 交通运输</v>
          </cell>
          <cell r="E187">
            <v>0</v>
          </cell>
        </row>
        <row r="188">
          <cell r="D188" t="str">
            <v>21908 住房保障</v>
          </cell>
          <cell r="E188">
            <v>0</v>
          </cell>
        </row>
        <row r="189">
          <cell r="D189" t="str">
            <v>21999 其他支出</v>
          </cell>
          <cell r="E189">
            <v>5000</v>
          </cell>
        </row>
        <row r="190">
          <cell r="D190" t="str">
            <v>220 国土资源气象等事务</v>
          </cell>
          <cell r="E190">
            <v>0</v>
          </cell>
        </row>
        <row r="191">
          <cell r="D191" t="str">
            <v>22001 国土资源事务</v>
          </cell>
          <cell r="E191">
            <v>0</v>
          </cell>
        </row>
        <row r="192">
          <cell r="D192" t="str">
            <v>22002 海洋管理事务</v>
          </cell>
          <cell r="E192">
            <v>0</v>
          </cell>
        </row>
        <row r="193">
          <cell r="D193" t="str">
            <v>22003 测绘事务</v>
          </cell>
          <cell r="E193">
            <v>0</v>
          </cell>
        </row>
        <row r="194">
          <cell r="D194" t="str">
            <v>22004 地震事务</v>
          </cell>
          <cell r="E194">
            <v>0</v>
          </cell>
        </row>
        <row r="195">
          <cell r="D195" t="str">
            <v>22005 气象事务</v>
          </cell>
          <cell r="E195">
            <v>0</v>
          </cell>
        </row>
        <row r="196">
          <cell r="D196" t="str">
            <v>22099 其他国土资源气象等事务支出★</v>
          </cell>
          <cell r="E196">
            <v>0</v>
          </cell>
        </row>
        <row r="197">
          <cell r="D197" t="str">
            <v>221 住房保障支出</v>
          </cell>
          <cell r="E197">
            <v>8972</v>
          </cell>
        </row>
        <row r="198">
          <cell r="D198" t="str">
            <v>22101 保障性安居工程支出</v>
          </cell>
          <cell r="E198">
            <v>0</v>
          </cell>
        </row>
        <row r="199">
          <cell r="D199" t="str">
            <v>22102 住房改革支出</v>
          </cell>
          <cell r="E199">
            <v>8972</v>
          </cell>
        </row>
        <row r="200">
          <cell r="D200" t="str">
            <v>22103 城乡社区住宅</v>
          </cell>
          <cell r="E200">
            <v>0</v>
          </cell>
        </row>
        <row r="201">
          <cell r="D201" t="str">
            <v>222 粮油物资储备事务★</v>
          </cell>
          <cell r="E201">
            <v>0</v>
          </cell>
        </row>
        <row r="202">
          <cell r="D202" t="str">
            <v>22201 粮油事务</v>
          </cell>
          <cell r="E202">
            <v>0</v>
          </cell>
        </row>
        <row r="203">
          <cell r="D203" t="str">
            <v>22202 物资事务</v>
          </cell>
          <cell r="E203">
            <v>0</v>
          </cell>
        </row>
        <row r="204">
          <cell r="D204" t="str">
            <v>22203 能源储备★</v>
          </cell>
          <cell r="E204">
            <v>0</v>
          </cell>
        </row>
        <row r="205">
          <cell r="D205" t="str">
            <v>22204 粮油储备★</v>
          </cell>
          <cell r="E205">
            <v>0</v>
          </cell>
        </row>
        <row r="206">
          <cell r="D206" t="str">
            <v>22205 重要商品储备★</v>
          </cell>
          <cell r="E206">
            <v>0</v>
          </cell>
        </row>
        <row r="207">
          <cell r="D207" t="str">
            <v>227 预备费</v>
          </cell>
          <cell r="E207">
            <v>0</v>
          </cell>
        </row>
        <row r="208">
          <cell r="D208" t="str">
            <v>22700 预备费</v>
          </cell>
          <cell r="E208">
            <v>0</v>
          </cell>
        </row>
        <row r="209">
          <cell r="D209" t="str">
            <v>228 国债还本付息支出</v>
          </cell>
          <cell r="E209">
            <v>0</v>
          </cell>
        </row>
        <row r="210">
          <cell r="D210" t="str">
            <v>22807 地方向国外借款还本</v>
          </cell>
          <cell r="E210">
            <v>0</v>
          </cell>
        </row>
        <row r="211">
          <cell r="D211" t="str">
            <v>22808 国内债务付息</v>
          </cell>
          <cell r="E211">
            <v>0</v>
          </cell>
        </row>
        <row r="212">
          <cell r="D212" t="str">
            <v>22809 国外债务付息★</v>
          </cell>
          <cell r="E212">
            <v>0</v>
          </cell>
        </row>
        <row r="213">
          <cell r="D213" t="str">
            <v>22810 国内外债务发行</v>
          </cell>
          <cell r="E213">
            <v>0</v>
          </cell>
        </row>
        <row r="214">
          <cell r="D214" t="str">
            <v>22811 补充还贷准备金</v>
          </cell>
          <cell r="E214">
            <v>0</v>
          </cell>
        </row>
        <row r="215">
          <cell r="D215" t="str">
            <v>22813 地方政府债券付息</v>
          </cell>
          <cell r="E215">
            <v>0</v>
          </cell>
        </row>
        <row r="216">
          <cell r="D216" t="str">
            <v>229 其他支出</v>
          </cell>
          <cell r="E216">
            <v>23100</v>
          </cell>
        </row>
        <row r="217">
          <cell r="D217" t="str">
            <v>22902 年初预留</v>
          </cell>
          <cell r="E217">
            <v>0</v>
          </cell>
        </row>
        <row r="218">
          <cell r="D218" t="str">
            <v>22906 汶川地震捐赠支出</v>
          </cell>
          <cell r="E218">
            <v>0</v>
          </cell>
        </row>
        <row r="219">
          <cell r="D219" t="str">
            <v>22999 其他支出</v>
          </cell>
          <cell r="E219">
            <v>23100</v>
          </cell>
        </row>
        <row r="224">
          <cell r="D224" t="str">
            <v>支出合计</v>
          </cell>
          <cell r="E224">
            <v>552000</v>
          </cell>
        </row>
      </sheetData>
      <sheetData sheetId="4">
        <row r="6">
          <cell r="D6" t="str">
            <v>201 一般公共服务</v>
          </cell>
          <cell r="E6">
            <v>61204</v>
          </cell>
        </row>
        <row r="7">
          <cell r="D7" t="str">
            <v>202 外交</v>
          </cell>
          <cell r="E7">
            <v>0</v>
          </cell>
        </row>
        <row r="8">
          <cell r="D8" t="str">
            <v>203 国防</v>
          </cell>
          <cell r="E8">
            <v>1372</v>
          </cell>
        </row>
        <row r="9">
          <cell r="D9" t="str">
            <v>204 公共安全</v>
          </cell>
          <cell r="E9">
            <v>47243</v>
          </cell>
        </row>
        <row r="10">
          <cell r="D10" t="str">
            <v>205 教育</v>
          </cell>
          <cell r="E10">
            <v>65414</v>
          </cell>
        </row>
        <row r="11">
          <cell r="D11" t="str">
            <v>206 科学技术</v>
          </cell>
          <cell r="E11">
            <v>4519</v>
          </cell>
        </row>
        <row r="12">
          <cell r="D12" t="str">
            <v>207 文化体育与传媒</v>
          </cell>
          <cell r="E12">
            <v>4269</v>
          </cell>
        </row>
        <row r="13">
          <cell r="D13" t="str">
            <v>208 社会保障和就业</v>
          </cell>
          <cell r="E13">
            <v>57482</v>
          </cell>
        </row>
        <row r="14">
          <cell r="D14" t="str">
            <v>210 医疗卫生</v>
          </cell>
          <cell r="E14">
            <v>15684</v>
          </cell>
        </row>
        <row r="15">
          <cell r="D15" t="str">
            <v>211 节能环保</v>
          </cell>
          <cell r="E15">
            <v>613</v>
          </cell>
        </row>
        <row r="16">
          <cell r="D16" t="str">
            <v>212 城乡社区事务</v>
          </cell>
          <cell r="E16">
            <v>232815</v>
          </cell>
        </row>
        <row r="17">
          <cell r="D17" t="str">
            <v>213 农林水事务</v>
          </cell>
          <cell r="E17">
            <v>152</v>
          </cell>
        </row>
        <row r="18">
          <cell r="D18" t="str">
            <v>214 交通运输</v>
          </cell>
          <cell r="E18">
            <v>0</v>
          </cell>
        </row>
        <row r="19">
          <cell r="D19" t="str">
            <v>215 资源勘探电力信息等事务</v>
          </cell>
          <cell r="E19">
            <v>12699</v>
          </cell>
        </row>
        <row r="20">
          <cell r="D20" t="str">
            <v>216 商业服务业等事务</v>
          </cell>
          <cell r="E20">
            <v>2283</v>
          </cell>
        </row>
        <row r="21">
          <cell r="D21" t="str">
            <v>217 金融监管等事务支出</v>
          </cell>
          <cell r="E21">
            <v>9179</v>
          </cell>
        </row>
        <row r="22">
          <cell r="D22" t="str">
            <v>218 地震灾后恢复重建支出</v>
          </cell>
          <cell r="E22">
            <v>0</v>
          </cell>
        </row>
        <row r="23">
          <cell r="D23" t="str">
            <v>219 援助其他地区支出</v>
          </cell>
          <cell r="E23">
            <v>5000</v>
          </cell>
        </row>
        <row r="24">
          <cell r="D24" t="str">
            <v>220 国土资源气象等事务</v>
          </cell>
          <cell r="E24">
            <v>0</v>
          </cell>
        </row>
        <row r="25">
          <cell r="D25" t="str">
            <v>221 住房保障支出</v>
          </cell>
          <cell r="E25">
            <v>8972</v>
          </cell>
        </row>
        <row r="26">
          <cell r="D26" t="str">
            <v>222 粮油物资储备事务★</v>
          </cell>
          <cell r="E26">
            <v>0</v>
          </cell>
        </row>
        <row r="27">
          <cell r="D27" t="str">
            <v>227 预备费</v>
          </cell>
          <cell r="E27">
            <v>0</v>
          </cell>
        </row>
        <row r="28">
          <cell r="D28" t="str">
            <v>228 国债还本付息支出</v>
          </cell>
          <cell r="E28">
            <v>0</v>
          </cell>
        </row>
        <row r="29">
          <cell r="D29" t="str">
            <v>229 其他支出</v>
          </cell>
          <cell r="E29">
            <v>23100</v>
          </cell>
        </row>
        <row r="38">
          <cell r="D38" t="str">
            <v>230 转移性支出</v>
          </cell>
          <cell r="E38">
            <v>27886</v>
          </cell>
        </row>
        <row r="43">
          <cell r="D43" t="str">
            <v>支出合计</v>
          </cell>
          <cell r="E43">
            <v>579886</v>
          </cell>
        </row>
      </sheetData>
      <sheetData sheetId="5">
        <row r="6">
          <cell r="H6" t="str">
            <v>205 教育</v>
          </cell>
          <cell r="I6">
            <v>0</v>
          </cell>
        </row>
        <row r="7">
          <cell r="H7" t="str">
            <v>20510 地方教育附加安排的支出</v>
          </cell>
        </row>
        <row r="8">
          <cell r="H8" t="str">
            <v>207 文化体育与传媒</v>
          </cell>
          <cell r="I8">
            <v>0</v>
          </cell>
        </row>
        <row r="9">
          <cell r="H9" t="str">
            <v>20706 文化事业建设费安排的支出</v>
          </cell>
        </row>
        <row r="10">
          <cell r="H10" t="str">
            <v>20707 国家电影事业发展专项资金支出</v>
          </cell>
        </row>
        <row r="11">
          <cell r="H11" t="str">
            <v>208 社会保障和就业</v>
          </cell>
          <cell r="I11">
            <v>3000</v>
          </cell>
        </row>
        <row r="12">
          <cell r="H12" t="str">
            <v>20822 大中型水库移民后期扶持基金支出</v>
          </cell>
        </row>
        <row r="13">
          <cell r="H13" t="str">
            <v>20823 小型水库移民扶助基金支出</v>
          </cell>
        </row>
        <row r="14">
          <cell r="H14" t="str">
            <v>20860 残疾人就业保障金支出</v>
          </cell>
          <cell r="I14">
            <v>3000</v>
          </cell>
        </row>
        <row r="15">
          <cell r="H15" t="str">
            <v>212 城乡社区事务</v>
          </cell>
          <cell r="I15">
            <v>0</v>
          </cell>
        </row>
        <row r="16">
          <cell r="H16" t="str">
            <v>21207 政府住房基金支出</v>
          </cell>
        </row>
        <row r="17">
          <cell r="H17" t="str">
            <v>21208 国有土地使用权出让收入安排的支出</v>
          </cell>
        </row>
        <row r="18">
          <cell r="H18" t="str">
            <v>21209 城市公用事业附加安排的支出</v>
          </cell>
        </row>
        <row r="19">
          <cell r="H19" t="str">
            <v>21210 国有土地收益基金支出</v>
          </cell>
        </row>
        <row r="20">
          <cell r="H20" t="str">
            <v>21211 农业土地开发资金支出</v>
          </cell>
        </row>
        <row r="21">
          <cell r="H21" t="str">
            <v>21212 新增建设用地土地有偿使用费安排的支出★</v>
          </cell>
        </row>
        <row r="22">
          <cell r="H22" t="str">
            <v>21213 城市基础设施配套费安排的支出</v>
          </cell>
        </row>
        <row r="23">
          <cell r="H23" t="str">
            <v>213 农林水事务</v>
          </cell>
          <cell r="I23">
            <v>0</v>
          </cell>
        </row>
        <row r="24">
          <cell r="H24" t="str">
            <v>21360 新菜地开发建设基金支出</v>
          </cell>
        </row>
        <row r="25">
          <cell r="H25" t="str">
            <v>21361 育林基金支出</v>
          </cell>
        </row>
        <row r="26">
          <cell r="H26" t="str">
            <v>21362 森林植被恢复费安排的支出</v>
          </cell>
        </row>
        <row r="27">
          <cell r="H27" t="str">
            <v>21363 中央水利建设基金支出</v>
          </cell>
        </row>
        <row r="28">
          <cell r="H28" t="str">
            <v>21364 地方水利建设基金支出</v>
          </cell>
        </row>
        <row r="29">
          <cell r="H29" t="str">
            <v>21366 大中型水库库区基金支出</v>
          </cell>
        </row>
        <row r="30">
          <cell r="H30" t="str">
            <v>21367 三峡水库库区基金支出</v>
          </cell>
        </row>
        <row r="31">
          <cell r="H31" t="str">
            <v>21368 南水北调工程基金支出</v>
          </cell>
        </row>
        <row r="32">
          <cell r="H32" t="str">
            <v>21369 国家重大水利工程建设基金支出</v>
          </cell>
        </row>
        <row r="33">
          <cell r="H33" t="str">
            <v>214 交通运输</v>
          </cell>
          <cell r="I33">
            <v>0</v>
          </cell>
        </row>
        <row r="34">
          <cell r="H34" t="str">
            <v>21401 公路水路运输</v>
          </cell>
        </row>
        <row r="35">
          <cell r="H35" t="str">
            <v>21460 海南省高等级公路车辆通行附加费安排的支出</v>
          </cell>
        </row>
        <row r="36">
          <cell r="H36" t="str">
            <v>21461 转让政府还贷道路收费权收入安排的支出</v>
          </cell>
        </row>
        <row r="37">
          <cell r="H37" t="str">
            <v>21462 车辆通行费安排的支出</v>
          </cell>
        </row>
        <row r="38">
          <cell r="H38" t="str">
            <v>21463 港口建设费安排的支出</v>
          </cell>
        </row>
        <row r="39">
          <cell r="H39" t="str">
            <v>21464 铁路建设基金支出</v>
          </cell>
        </row>
        <row r="40">
          <cell r="H40" t="str">
            <v>21468 船舶油污损害赔偿基金支出</v>
          </cell>
        </row>
        <row r="41">
          <cell r="H41" t="str">
            <v>21469 民航发展基金支出</v>
          </cell>
        </row>
        <row r="42">
          <cell r="H42" t="str">
            <v>215 资源勘探电力信息等事务</v>
          </cell>
          <cell r="I42">
            <v>0</v>
          </cell>
        </row>
        <row r="43">
          <cell r="H43" t="str">
            <v>21505 工业和信息产业监管支出</v>
          </cell>
        </row>
        <row r="44">
          <cell r="H44" t="str">
            <v>21560 散装水泥专项资金支出</v>
          </cell>
        </row>
        <row r="45">
          <cell r="H45" t="str">
            <v>21561 新型墙体材料专项基金支出</v>
          </cell>
        </row>
        <row r="46">
          <cell r="H46" t="str">
            <v>21562 农网还贷资金支出</v>
          </cell>
        </row>
        <row r="47">
          <cell r="H47" t="str">
            <v>21563 山西省煤炭可持续发展基金支出</v>
          </cell>
        </row>
        <row r="48">
          <cell r="H48" t="str">
            <v>21564 电力改革预留资产变现收入安排的支出△</v>
          </cell>
        </row>
        <row r="49">
          <cell r="H49" t="str">
            <v>216 商业服务业等事务</v>
          </cell>
          <cell r="I49">
            <v>0</v>
          </cell>
        </row>
        <row r="50">
          <cell r="H50" t="str">
            <v>21660 旅游发展基金支出</v>
          </cell>
        </row>
        <row r="51">
          <cell r="H51" t="str">
            <v>229 其他支出</v>
          </cell>
          <cell r="I51">
            <v>0</v>
          </cell>
        </row>
        <row r="52">
          <cell r="H52" t="str">
            <v>22904 其他政府性基金支出</v>
          </cell>
        </row>
        <row r="53">
          <cell r="H53" t="str">
            <v>22960 彩票公益金安排的支出</v>
          </cell>
        </row>
        <row r="56">
          <cell r="H56" t="str">
            <v>支出合计</v>
          </cell>
          <cell r="I56">
            <v>3000</v>
          </cell>
        </row>
        <row r="57">
          <cell r="H57" t="str">
            <v>230 转移性支出</v>
          </cell>
          <cell r="I57">
            <v>0</v>
          </cell>
        </row>
      </sheetData>
      <sheetData sheetId="6">
        <row r="6">
          <cell r="G6" t="str">
            <v>205 教育</v>
          </cell>
          <cell r="H6">
            <v>0</v>
          </cell>
        </row>
        <row r="7">
          <cell r="G7" t="str">
            <v>20510 地方教育附加安排的支出</v>
          </cell>
          <cell r="H7">
            <v>0</v>
          </cell>
        </row>
        <row r="8">
          <cell r="G8" t="str">
            <v>2051001 农村中小学校舍建设</v>
          </cell>
        </row>
        <row r="9">
          <cell r="G9" t="str">
            <v>2051002 农村中小学教学设施</v>
          </cell>
        </row>
        <row r="10">
          <cell r="G10" t="str">
            <v>2051003 城市中小学校舍建设</v>
          </cell>
        </row>
        <row r="11">
          <cell r="G11" t="str">
            <v>2051004 城市中小学教学设施</v>
          </cell>
        </row>
        <row r="12">
          <cell r="G12" t="str">
            <v>2051005 中等职业学校教学设施</v>
          </cell>
        </row>
        <row r="13">
          <cell r="G13" t="str">
            <v>2051099 其他地方教育附加安排的支出</v>
          </cell>
        </row>
        <row r="14">
          <cell r="G14" t="str">
            <v>207 文化体育与传媒</v>
          </cell>
          <cell r="H14">
            <v>0</v>
          </cell>
        </row>
        <row r="15">
          <cell r="G15" t="str">
            <v>20706 文化事业建设费安排的支出</v>
          </cell>
          <cell r="H15">
            <v>0</v>
          </cell>
        </row>
        <row r="16">
          <cell r="G16" t="str">
            <v>2070601 精神文明建设</v>
          </cell>
        </row>
        <row r="17">
          <cell r="G17" t="str">
            <v>2070602 人才培训教学</v>
          </cell>
        </row>
        <row r="18">
          <cell r="G18" t="str">
            <v>2070603 文化创作</v>
          </cell>
        </row>
        <row r="19">
          <cell r="G19" t="str">
            <v>2070604 文化事业单位补助</v>
          </cell>
        </row>
        <row r="20">
          <cell r="G20" t="str">
            <v>2070605 爱国主义教育基地</v>
          </cell>
        </row>
        <row r="21">
          <cell r="G21" t="str">
            <v>2070699 其他文化事业建设费安排的支出</v>
          </cell>
        </row>
        <row r="22">
          <cell r="G22" t="str">
            <v>20707 国家电影事业发展专项资金支出</v>
          </cell>
          <cell r="H22">
            <v>0</v>
          </cell>
        </row>
        <row r="23">
          <cell r="G23" t="str">
            <v>2070701 资助国产影片放映</v>
          </cell>
        </row>
        <row r="24">
          <cell r="G24" t="str">
            <v>2070702 资助城市影院</v>
          </cell>
        </row>
        <row r="25">
          <cell r="G25" t="str">
            <v>2070703 资助少数民族电影译制</v>
          </cell>
        </row>
        <row r="26">
          <cell r="G26" t="str">
            <v>2070799 其他国家电影事业发展专项资金支出</v>
          </cell>
        </row>
        <row r="27">
          <cell r="G27" t="str">
            <v>208 社会保障和就业</v>
          </cell>
          <cell r="H27">
            <v>3000</v>
          </cell>
        </row>
        <row r="28">
          <cell r="G28" t="str">
            <v>20822 大中型水库移民后期扶持基金支出</v>
          </cell>
          <cell r="H28">
            <v>0</v>
          </cell>
        </row>
        <row r="29">
          <cell r="G29" t="str">
            <v>2082201 移民补助</v>
          </cell>
        </row>
        <row r="30">
          <cell r="G30" t="str">
            <v>2082202 基础设施建设和经济发展</v>
          </cell>
        </row>
        <row r="31">
          <cell r="G31" t="str">
            <v>2082299 其他大中型水库移民后期扶持基金支出</v>
          </cell>
        </row>
        <row r="32">
          <cell r="G32" t="str">
            <v>20823 小型水库移民扶助基金支出</v>
          </cell>
          <cell r="H32">
            <v>0</v>
          </cell>
        </row>
        <row r="33">
          <cell r="G33" t="str">
            <v>2082301 移民补助</v>
          </cell>
        </row>
        <row r="34">
          <cell r="G34" t="str">
            <v>2082302 基础设施建设和经济发展</v>
          </cell>
        </row>
        <row r="35">
          <cell r="G35" t="str">
            <v>2082399 其他小型水库移民扶助基金支出</v>
          </cell>
        </row>
        <row r="36">
          <cell r="G36" t="str">
            <v>20860 残疾人就业保障金支出</v>
          </cell>
          <cell r="H36">
            <v>3000</v>
          </cell>
        </row>
        <row r="37">
          <cell r="G37" t="str">
            <v>2086001 就业和培训</v>
          </cell>
        </row>
        <row r="38">
          <cell r="G38" t="str">
            <v>2086002 职业康复</v>
          </cell>
        </row>
        <row r="39">
          <cell r="G39" t="str">
            <v>2086003 扶持农村残疾人生产</v>
          </cell>
        </row>
        <row r="40">
          <cell r="G40" t="str">
            <v>2086004 奖励残疾人就业单位</v>
          </cell>
        </row>
        <row r="41">
          <cell r="G41" t="str">
            <v>2086099 其他残疾人就业保障金支出</v>
          </cell>
          <cell r="H41">
            <v>3000</v>
          </cell>
        </row>
        <row r="42">
          <cell r="G42" t="str">
            <v>212 城乡社区事务</v>
          </cell>
          <cell r="H42">
            <v>0</v>
          </cell>
        </row>
        <row r="43">
          <cell r="G43" t="str">
            <v>21207 政府住房基金支出</v>
          </cell>
          <cell r="H43">
            <v>0</v>
          </cell>
        </row>
        <row r="44">
          <cell r="G44" t="str">
            <v>2120701 管理费用支出</v>
          </cell>
        </row>
        <row r="45">
          <cell r="G45" t="str">
            <v>2120702 廉租住房支出</v>
          </cell>
        </row>
        <row r="46">
          <cell r="G46" t="str">
            <v>2120703 廉租住房维护和管理支出</v>
          </cell>
        </row>
        <row r="47">
          <cell r="G47" t="str">
            <v>2120704 公共租赁住房支出△</v>
          </cell>
        </row>
        <row r="48">
          <cell r="G48" t="str">
            <v>2120705 公共租赁住房租金支出△</v>
          </cell>
        </row>
        <row r="49">
          <cell r="G49" t="str">
            <v>2120799 其他政府住房基金支出</v>
          </cell>
        </row>
        <row r="50">
          <cell r="G50" t="str">
            <v>21208 国有土地使用权出让收入安排的支出</v>
          </cell>
          <cell r="H50">
            <v>0</v>
          </cell>
        </row>
        <row r="51">
          <cell r="G51" t="str">
            <v>2120801 征地和拆迁补偿支出</v>
          </cell>
        </row>
        <row r="52">
          <cell r="G52" t="str">
            <v>2120802 土地开发支出</v>
          </cell>
        </row>
        <row r="53">
          <cell r="G53" t="str">
            <v>2120803 城市建设支出</v>
          </cell>
        </row>
        <row r="54">
          <cell r="G54" t="str">
            <v>2120804 农村基础设施建设支出</v>
          </cell>
        </row>
        <row r="55">
          <cell r="G55" t="str">
            <v>2120805 补助被征地农民支出</v>
          </cell>
        </row>
        <row r="56">
          <cell r="G56" t="str">
            <v>2120806 土地出让业务支出</v>
          </cell>
        </row>
        <row r="57">
          <cell r="G57" t="str">
            <v>2120807 廉租住房支出</v>
          </cell>
        </row>
        <row r="58">
          <cell r="G58" t="str">
            <v>2120808 教育资金安排的支出△</v>
          </cell>
        </row>
        <row r="59">
          <cell r="G59" t="str">
            <v>2120809 支付破产或改制企业职工安置费</v>
          </cell>
        </row>
        <row r="60">
          <cell r="G60" t="str">
            <v>2120810 棚户区改造支出</v>
          </cell>
        </row>
        <row r="61">
          <cell r="G61" t="str">
            <v>2120811 公共租赁住房支出△</v>
          </cell>
        </row>
        <row r="62">
          <cell r="G62" t="str">
            <v>2120812 农田水利建设资金安排的支出△</v>
          </cell>
        </row>
        <row r="63">
          <cell r="G63" t="str">
            <v>2120899 其他国有土地使用权出让收入安排的支出</v>
          </cell>
        </row>
        <row r="64">
          <cell r="G64" t="str">
            <v>21209 城市公用事业附加安排的支出</v>
          </cell>
          <cell r="H64">
            <v>0</v>
          </cell>
        </row>
        <row r="65">
          <cell r="G65" t="str">
            <v>2120901 城市公共设施</v>
          </cell>
        </row>
        <row r="66">
          <cell r="G66" t="str">
            <v>2120902 城市环境卫生</v>
          </cell>
        </row>
        <row r="67">
          <cell r="G67" t="str">
            <v>2120903 公有房屋</v>
          </cell>
        </row>
        <row r="68">
          <cell r="G68" t="str">
            <v>2120904 城市防洪</v>
          </cell>
        </row>
        <row r="69">
          <cell r="G69" t="str">
            <v>2120999 其他城市公用事业附加安排的支出</v>
          </cell>
        </row>
        <row r="70">
          <cell r="G70" t="str">
            <v>21210 国有土地收益基金支出</v>
          </cell>
          <cell r="H70">
            <v>0</v>
          </cell>
        </row>
        <row r="71">
          <cell r="G71" t="str">
            <v>2121001 征地和拆迁补偿支出</v>
          </cell>
        </row>
        <row r="72">
          <cell r="G72" t="str">
            <v>2121002 土地开发支出</v>
          </cell>
        </row>
        <row r="73">
          <cell r="G73" t="str">
            <v>2121099 其他国有土地收益基金支出</v>
          </cell>
        </row>
        <row r="74">
          <cell r="G74" t="str">
            <v>21211 农业土地开发资金支出</v>
          </cell>
          <cell r="H74">
            <v>0</v>
          </cell>
        </row>
        <row r="75">
          <cell r="G75" t="str">
            <v>2121100 农业土地开发资金支出</v>
          </cell>
        </row>
        <row r="76">
          <cell r="G76" t="str">
            <v>21212 新增建设用地土地有偿使用费安排的支出★</v>
          </cell>
          <cell r="H76">
            <v>0</v>
          </cell>
        </row>
        <row r="77">
          <cell r="G77" t="str">
            <v>2121201 耕地开发专项支出</v>
          </cell>
        </row>
        <row r="78">
          <cell r="G78" t="str">
            <v>2121202 基本农田建设和保护支出</v>
          </cell>
        </row>
        <row r="79">
          <cell r="G79" t="str">
            <v>2121203 土地整理支出</v>
          </cell>
        </row>
        <row r="80">
          <cell r="G80" t="str">
            <v>2121204 用于地震灾后恢复重建的支出</v>
          </cell>
        </row>
        <row r="81">
          <cell r="G81" t="str">
            <v>21213 城市基础设施配套费安排的支出</v>
          </cell>
          <cell r="H81">
            <v>0</v>
          </cell>
        </row>
        <row r="82">
          <cell r="G82" t="str">
            <v>2121301 城市公共设施</v>
          </cell>
        </row>
        <row r="83">
          <cell r="G83" t="str">
            <v>2121302 城市环境卫生</v>
          </cell>
        </row>
        <row r="84">
          <cell r="G84" t="str">
            <v>2121303 公有房屋</v>
          </cell>
        </row>
        <row r="85">
          <cell r="G85" t="str">
            <v>2121304 城市防洪</v>
          </cell>
        </row>
        <row r="86">
          <cell r="G86" t="str">
            <v>2121399 其他城市基础设施配套费安排的支出</v>
          </cell>
        </row>
        <row r="87">
          <cell r="G87" t="str">
            <v>213 农林水事务</v>
          </cell>
          <cell r="H87">
            <v>0</v>
          </cell>
        </row>
        <row r="88">
          <cell r="G88" t="str">
            <v>21360 新菜地开发建设基金支出</v>
          </cell>
          <cell r="H88">
            <v>0</v>
          </cell>
        </row>
        <row r="89">
          <cell r="G89" t="str">
            <v>2136001 开发新菜地工程</v>
          </cell>
        </row>
        <row r="90">
          <cell r="G90" t="str">
            <v>2136002 改造老菜地工程</v>
          </cell>
        </row>
        <row r="91">
          <cell r="G91" t="str">
            <v>2136003 设备购置</v>
          </cell>
        </row>
        <row r="92">
          <cell r="G92" t="str">
            <v>2136004 技术培训与推广</v>
          </cell>
        </row>
        <row r="93">
          <cell r="G93" t="str">
            <v>2136099 其他新菜地开发建设基金支出</v>
          </cell>
        </row>
        <row r="94">
          <cell r="G94" t="str">
            <v>21361 育林基金支出</v>
          </cell>
          <cell r="H94">
            <v>0</v>
          </cell>
        </row>
        <row r="95">
          <cell r="G95" t="str">
            <v>2136101 森林培育</v>
          </cell>
        </row>
        <row r="96">
          <cell r="G96" t="str">
            <v>2136102 林业有害生物防治</v>
          </cell>
        </row>
        <row r="97">
          <cell r="G97" t="str">
            <v>2136103 森林防火</v>
          </cell>
        </row>
        <row r="98">
          <cell r="G98" t="str">
            <v>2136104 森林资源监测</v>
          </cell>
        </row>
        <row r="99">
          <cell r="G99" t="str">
            <v>2136105 林业技术推广</v>
          </cell>
        </row>
        <row r="100">
          <cell r="G100" t="str">
            <v>2136106 林区公共支出</v>
          </cell>
        </row>
        <row r="101">
          <cell r="G101" t="str">
            <v>2136199 其他育林基金支出</v>
          </cell>
        </row>
        <row r="102">
          <cell r="G102" t="str">
            <v>21362 森林植被恢复费安排的支出</v>
          </cell>
          <cell r="H102">
            <v>0</v>
          </cell>
        </row>
        <row r="103">
          <cell r="G103" t="str">
            <v>2136201 林地调查规划设计</v>
          </cell>
        </row>
        <row r="104">
          <cell r="G104" t="str">
            <v>2136202 林地整理</v>
          </cell>
        </row>
        <row r="105">
          <cell r="G105" t="str">
            <v>2136203 森林培育</v>
          </cell>
        </row>
        <row r="106">
          <cell r="G106" t="str">
            <v>2136204 林业有害生物防治</v>
          </cell>
        </row>
        <row r="107">
          <cell r="G107" t="str">
            <v>2136205 森林防火</v>
          </cell>
        </row>
        <row r="108">
          <cell r="G108" t="str">
            <v>2136206 森林资源管护</v>
          </cell>
        </row>
        <row r="109">
          <cell r="G109" t="str">
            <v>2136299 其他森林植被恢复费安排的支出</v>
          </cell>
        </row>
        <row r="110">
          <cell r="G110" t="str">
            <v>21363 中央水利建设基金支出</v>
          </cell>
          <cell r="H110">
            <v>0</v>
          </cell>
        </row>
        <row r="111">
          <cell r="G111" t="str">
            <v>2136301 水利工程建设</v>
          </cell>
        </row>
        <row r="112">
          <cell r="G112" t="str">
            <v>2136302 水利工程维护</v>
          </cell>
        </row>
        <row r="113">
          <cell r="G113" t="str">
            <v>2136303 防洪工程含应急度汛</v>
          </cell>
        </row>
        <row r="114">
          <cell r="G114" t="str">
            <v>2136399 其他中央水利建设基金支出</v>
          </cell>
        </row>
        <row r="115">
          <cell r="G115" t="str">
            <v>21364 地方水利建设基金支出</v>
          </cell>
          <cell r="H115">
            <v>0</v>
          </cell>
        </row>
        <row r="116">
          <cell r="G116" t="str">
            <v>2136401 水利工程建设</v>
          </cell>
        </row>
        <row r="117">
          <cell r="G117" t="str">
            <v>2136402 水利工程维护</v>
          </cell>
        </row>
        <row r="118">
          <cell r="G118" t="str">
            <v>2136403 水土保持</v>
          </cell>
        </row>
        <row r="119">
          <cell r="G119" t="str">
            <v>2136404 城市防洪</v>
          </cell>
        </row>
        <row r="120">
          <cell r="G120" t="str">
            <v>2136499 其他地方水利建设基金支出</v>
          </cell>
        </row>
        <row r="121">
          <cell r="G121" t="str">
            <v>21366 大中型水库库区基金支出</v>
          </cell>
          <cell r="H121">
            <v>0</v>
          </cell>
        </row>
        <row r="122">
          <cell r="G122" t="str">
            <v>2136601 基础设施建设和经济发展</v>
          </cell>
        </row>
        <row r="123">
          <cell r="G123" t="str">
            <v>2136602 解决移民遗留问题</v>
          </cell>
        </row>
        <row r="124">
          <cell r="G124" t="str">
            <v>2136603 库区防护工程维护</v>
          </cell>
        </row>
        <row r="125">
          <cell r="G125" t="str">
            <v>2136699 其他大中型水库库区基金支出</v>
          </cell>
        </row>
        <row r="126">
          <cell r="G126" t="str">
            <v>21367 三峡水库库区基金支出</v>
          </cell>
          <cell r="H126">
            <v>0</v>
          </cell>
        </row>
        <row r="127">
          <cell r="G127" t="str">
            <v>2136701 基础设施建设和经济发展</v>
          </cell>
        </row>
        <row r="128">
          <cell r="G128" t="str">
            <v>2136702 解决移民遗留问题</v>
          </cell>
        </row>
        <row r="129">
          <cell r="G129" t="str">
            <v>2136703 库区维护和管理</v>
          </cell>
        </row>
        <row r="130">
          <cell r="G130" t="str">
            <v>2136799 其他三峡水库库区基金支出</v>
          </cell>
        </row>
        <row r="131">
          <cell r="G131" t="str">
            <v>21368 南水北调工程基金支出</v>
          </cell>
          <cell r="H131">
            <v>0</v>
          </cell>
        </row>
        <row r="132">
          <cell r="G132" t="str">
            <v>2136801 南水北调工程建设</v>
          </cell>
        </row>
        <row r="133">
          <cell r="G133" t="str">
            <v>2136802 偿还南水北调工程贷款本息</v>
          </cell>
        </row>
        <row r="134">
          <cell r="G134" t="str">
            <v>21369 国家重大水利工程建设基金支出</v>
          </cell>
          <cell r="H134">
            <v>0</v>
          </cell>
        </row>
        <row r="135">
          <cell r="G135" t="str">
            <v>2136901 南水北调工程建设</v>
          </cell>
        </row>
        <row r="136">
          <cell r="G136" t="str">
            <v>2136902 三峡工程后续工作</v>
          </cell>
        </row>
        <row r="137">
          <cell r="G137" t="str">
            <v>2136903 地方重大水利工程建设</v>
          </cell>
        </row>
        <row r="138">
          <cell r="G138" t="str">
            <v>2136999 其他重大水利工程建设基金支出</v>
          </cell>
        </row>
        <row r="139">
          <cell r="G139" t="str">
            <v>214 交通运输</v>
          </cell>
          <cell r="H139">
            <v>0</v>
          </cell>
        </row>
        <row r="140">
          <cell r="G140" t="str">
            <v>21401 公路水路运输</v>
          </cell>
          <cell r="H140">
            <v>0</v>
          </cell>
        </row>
        <row r="141">
          <cell r="G141" t="str">
            <v>2140190 船舶港务费安排的支出</v>
          </cell>
        </row>
        <row r="142">
          <cell r="G142" t="str">
            <v>2140191 长江口航道维护支出</v>
          </cell>
        </row>
        <row r="143">
          <cell r="G143" t="str">
            <v>21460 海南省高等级公路车辆通行附加费安排的支出</v>
          </cell>
          <cell r="H143">
            <v>0</v>
          </cell>
        </row>
        <row r="144">
          <cell r="G144" t="str">
            <v>2146001 公路建设</v>
          </cell>
        </row>
        <row r="145">
          <cell r="G145" t="str">
            <v>2146002 公路养护</v>
          </cell>
        </row>
        <row r="146">
          <cell r="G146" t="str">
            <v>2146003 公路还贷</v>
          </cell>
        </row>
        <row r="147">
          <cell r="G147" t="str">
            <v>2146099 其他海南省高等级公路车辆通行附加费安排的支出</v>
          </cell>
        </row>
        <row r="148">
          <cell r="G148" t="str">
            <v>21461 转让政府还贷道路收费权收入安排的支出</v>
          </cell>
          <cell r="H148">
            <v>0</v>
          </cell>
        </row>
        <row r="149">
          <cell r="G149" t="str">
            <v>2146101 公路还贷</v>
          </cell>
        </row>
        <row r="150">
          <cell r="G150" t="str">
            <v>2146102 公路建设</v>
          </cell>
        </row>
        <row r="151">
          <cell r="G151" t="str">
            <v>2146199 其他转让政府还贷道路收费权收入安排的支出</v>
          </cell>
        </row>
        <row r="152">
          <cell r="G152" t="str">
            <v>21462 车辆通行费安排的支出</v>
          </cell>
          <cell r="H152">
            <v>0</v>
          </cell>
        </row>
        <row r="153">
          <cell r="G153" t="str">
            <v>2146201 公路还贷</v>
          </cell>
        </row>
        <row r="154">
          <cell r="G154" t="str">
            <v>2146202 政府还贷公路养护</v>
          </cell>
        </row>
        <row r="155">
          <cell r="G155" t="str">
            <v>2146203 政府还贷公路管理</v>
          </cell>
        </row>
        <row r="156">
          <cell r="G156" t="str">
            <v>2146299 其他车辆通行费安排的支出</v>
          </cell>
        </row>
        <row r="157">
          <cell r="G157" t="str">
            <v>21463 港口建设费安排的支出</v>
          </cell>
          <cell r="H157">
            <v>0</v>
          </cell>
        </row>
        <row r="158">
          <cell r="G158" t="str">
            <v>2146301 港口设施</v>
          </cell>
        </row>
        <row r="159">
          <cell r="G159" t="str">
            <v>2146302 航道建设和维护</v>
          </cell>
        </row>
        <row r="160">
          <cell r="G160" t="str">
            <v>2146303 航运保障系统建设</v>
          </cell>
        </row>
        <row r="161">
          <cell r="G161" t="str">
            <v>2146399 其他港口建设费安排的支出</v>
          </cell>
        </row>
        <row r="162">
          <cell r="G162" t="str">
            <v>21464 铁路建设基金支出</v>
          </cell>
          <cell r="H162">
            <v>0</v>
          </cell>
        </row>
        <row r="163">
          <cell r="G163" t="str">
            <v>2146401 铁路建设投资</v>
          </cell>
        </row>
        <row r="164">
          <cell r="G164" t="str">
            <v>2146402 购置铁路机车车辆</v>
          </cell>
        </row>
        <row r="165">
          <cell r="G165" t="str">
            <v>2146403 铁路还贷</v>
          </cell>
        </row>
        <row r="166">
          <cell r="G166" t="str">
            <v>2146404 建设项目铺底资金</v>
          </cell>
        </row>
        <row r="167">
          <cell r="G167" t="str">
            <v>2146405 勘测设计</v>
          </cell>
        </row>
        <row r="168">
          <cell r="G168" t="str">
            <v>2146406 注册资本金</v>
          </cell>
        </row>
        <row r="169">
          <cell r="G169" t="str">
            <v>2146407 周转资金</v>
          </cell>
        </row>
        <row r="170">
          <cell r="G170" t="str">
            <v>2146499 其他铁路建设基金支出</v>
          </cell>
        </row>
        <row r="171">
          <cell r="G171" t="str">
            <v>21468 船舶油污损害赔偿基金支出</v>
          </cell>
          <cell r="H171">
            <v>0</v>
          </cell>
        </row>
        <row r="172">
          <cell r="G172" t="str">
            <v>2146801 应急处置费用</v>
          </cell>
        </row>
        <row r="173">
          <cell r="G173" t="str">
            <v>2146802 控制清除污染</v>
          </cell>
        </row>
        <row r="174">
          <cell r="G174" t="str">
            <v>2146803 损失补偿</v>
          </cell>
        </row>
        <row r="175">
          <cell r="G175" t="str">
            <v>2146804 生态恢复</v>
          </cell>
        </row>
        <row r="176">
          <cell r="G176" t="str">
            <v>2146805 监视监测</v>
          </cell>
        </row>
        <row r="177">
          <cell r="G177" t="str">
            <v>2146899 其他船舶油污损害赔偿基金支出</v>
          </cell>
        </row>
        <row r="178">
          <cell r="G178" t="str">
            <v>21469 民航发展基金支出</v>
          </cell>
          <cell r="H178">
            <v>0</v>
          </cell>
        </row>
        <row r="179">
          <cell r="G179" t="str">
            <v>2146901 民航机场建设</v>
          </cell>
        </row>
        <row r="180">
          <cell r="G180" t="str">
            <v>2146902 空管系统建设</v>
          </cell>
        </row>
        <row r="181">
          <cell r="G181" t="str">
            <v>2146903 民航安全</v>
          </cell>
        </row>
        <row r="182">
          <cell r="G182" t="str">
            <v>2146904 航线和机场补贴</v>
          </cell>
        </row>
        <row r="183">
          <cell r="G183" t="str">
            <v>2146905 民航科教和信息</v>
          </cell>
        </row>
        <row r="184">
          <cell r="G184" t="str">
            <v>2146906 民航节能减排</v>
          </cell>
        </row>
        <row r="185">
          <cell r="G185" t="str">
            <v>2146907 通用航空发展</v>
          </cell>
        </row>
        <row r="186">
          <cell r="G186" t="str">
            <v>2146908 征管经费</v>
          </cell>
        </row>
        <row r="187">
          <cell r="G187" t="str">
            <v>2146999 其他民航发展基金支出</v>
          </cell>
        </row>
        <row r="188">
          <cell r="G188" t="str">
            <v>215 资源勘探电力信息等事务</v>
          </cell>
          <cell r="H188">
            <v>0</v>
          </cell>
        </row>
        <row r="189">
          <cell r="G189" t="str">
            <v>21505 工业和信息产业监管支出</v>
          </cell>
          <cell r="H189">
            <v>0</v>
          </cell>
        </row>
        <row r="190">
          <cell r="G190" t="str">
            <v>2150570 无线电频率占用费安排的支出</v>
          </cell>
        </row>
        <row r="191">
          <cell r="G191" t="str">
            <v>21560 散装水泥专项资金支出</v>
          </cell>
          <cell r="H191">
            <v>0</v>
          </cell>
        </row>
        <row r="192">
          <cell r="G192" t="str">
            <v>2156001 建设专用设施</v>
          </cell>
        </row>
        <row r="193">
          <cell r="G193" t="str">
            <v>2156002 专用设备购置和维修</v>
          </cell>
        </row>
        <row r="194">
          <cell r="G194" t="str">
            <v>2156003 贷款贴息</v>
          </cell>
        </row>
        <row r="195">
          <cell r="G195" t="str">
            <v>2156004 技术研发与推广</v>
          </cell>
        </row>
        <row r="196">
          <cell r="G196" t="str">
            <v>2156005 宣传</v>
          </cell>
        </row>
        <row r="197">
          <cell r="G197" t="str">
            <v>2156099 其他散装水泥专项资金支出</v>
          </cell>
        </row>
        <row r="198">
          <cell r="G198" t="str">
            <v>21561 新型墙体材料专项基金支出</v>
          </cell>
          <cell r="H198">
            <v>0</v>
          </cell>
        </row>
        <row r="199">
          <cell r="G199" t="str">
            <v>2156101 技改贴息和补助</v>
          </cell>
        </row>
        <row r="200">
          <cell r="G200" t="str">
            <v>2156102 技术研发和推广</v>
          </cell>
        </row>
        <row r="201">
          <cell r="G201" t="str">
            <v>2156103 示范项目补贴</v>
          </cell>
        </row>
        <row r="202">
          <cell r="G202" t="str">
            <v>2156104 宣传和培训</v>
          </cell>
        </row>
        <row r="203">
          <cell r="G203" t="str">
            <v>2156199 其他新型墙体材料专项基金支出</v>
          </cell>
        </row>
        <row r="204">
          <cell r="G204" t="str">
            <v>21562 农网还贷资金支出</v>
          </cell>
          <cell r="H204">
            <v>0</v>
          </cell>
        </row>
        <row r="205">
          <cell r="G205" t="str">
            <v>2156202 地方农网还贷资金支出</v>
          </cell>
        </row>
        <row r="206">
          <cell r="G206" t="str">
            <v>2156299 其他农网还贷资金支出</v>
          </cell>
        </row>
        <row r="207">
          <cell r="G207" t="str">
            <v>21563 山西省煤炭可持续发展基金支出</v>
          </cell>
          <cell r="H207">
            <v>0</v>
          </cell>
        </row>
        <row r="208">
          <cell r="G208" t="str">
            <v>2156301 生态环境治理</v>
          </cell>
        </row>
        <row r="209">
          <cell r="G209" t="str">
            <v>2156302 资源地区转型和接替产业发展</v>
          </cell>
        </row>
        <row r="210">
          <cell r="G210" t="str">
            <v>2156303 解决社会问题</v>
          </cell>
        </row>
        <row r="211">
          <cell r="G211" t="str">
            <v>2156399 其他山西省煤炭可持续发展基金支出</v>
          </cell>
        </row>
        <row r="212">
          <cell r="G212" t="str">
            <v>21564 电力改革预留资产变现收入安排的支出△</v>
          </cell>
          <cell r="H212">
            <v>0</v>
          </cell>
        </row>
        <row r="213">
          <cell r="G213" t="str">
            <v>2156500 电力改革预留资产变现收入安排的支出△</v>
          </cell>
        </row>
        <row r="214">
          <cell r="G214" t="str">
            <v>216 商业服务业等事务</v>
          </cell>
          <cell r="H214">
            <v>0</v>
          </cell>
        </row>
        <row r="215">
          <cell r="G215" t="str">
            <v>21660 旅游发展基金支出</v>
          </cell>
          <cell r="H215">
            <v>0</v>
          </cell>
        </row>
        <row r="216">
          <cell r="G216" t="str">
            <v>2166001 宣传促销</v>
          </cell>
        </row>
        <row r="217">
          <cell r="G217" t="str">
            <v>2166002 行业规划</v>
          </cell>
        </row>
        <row r="218">
          <cell r="G218" t="str">
            <v>2166003 旅游事业补助</v>
          </cell>
        </row>
        <row r="219">
          <cell r="G219" t="str">
            <v>2166004 地方旅游开发项目补助</v>
          </cell>
        </row>
        <row r="220">
          <cell r="G220" t="str">
            <v>2166099 其他旅游发展基金支出</v>
          </cell>
        </row>
        <row r="221">
          <cell r="G221" t="str">
            <v>229 其他支出</v>
          </cell>
          <cell r="H221">
            <v>0</v>
          </cell>
        </row>
        <row r="222">
          <cell r="G222" t="str">
            <v>22904 其他政府性基金支出</v>
          </cell>
          <cell r="H222">
            <v>0</v>
          </cell>
        </row>
        <row r="223">
          <cell r="G223" t="str">
            <v>2290400 其他政府性基金支出</v>
          </cell>
        </row>
        <row r="224">
          <cell r="G224" t="str">
            <v>22960 彩票公益金安排的支出</v>
          </cell>
          <cell r="H224">
            <v>0</v>
          </cell>
        </row>
        <row r="225">
          <cell r="G225" t="str">
            <v>2296002 用于社会福利的彩票公益金支出★</v>
          </cell>
        </row>
        <row r="226">
          <cell r="G226" t="str">
            <v>2296003 用于体育事业的彩票公益金支出</v>
          </cell>
        </row>
        <row r="227">
          <cell r="G227" t="str">
            <v>2296004 用于教育事业的彩票公益金支出</v>
          </cell>
        </row>
        <row r="228">
          <cell r="G228" t="str">
            <v>2296005 用于红十字事业的彩票公益金支出</v>
          </cell>
        </row>
        <row r="229">
          <cell r="G229" t="str">
            <v>2296006 用于残疾人事业的彩票公益金支出</v>
          </cell>
        </row>
        <row r="230">
          <cell r="G230" t="str">
            <v>2296007 用于城市医疗救助的彩票公益金支出</v>
          </cell>
        </row>
        <row r="231">
          <cell r="G231" t="str">
            <v>2296008 用于农村医疗救助的彩票公益金支出</v>
          </cell>
        </row>
        <row r="232">
          <cell r="G232" t="str">
            <v>2296010 用于文化事业的彩票公益金支出</v>
          </cell>
        </row>
        <row r="233">
          <cell r="G233" t="str">
            <v>2296011 用于扶贫的彩票公益金支出</v>
          </cell>
        </row>
        <row r="234">
          <cell r="G234" t="str">
            <v>2296012 用于法律援助的彩票公益金支出</v>
          </cell>
        </row>
        <row r="235">
          <cell r="G235" t="str">
            <v>2296099 用于其他社会公益事业的彩票公益金支出</v>
          </cell>
        </row>
        <row r="238">
          <cell r="G238" t="str">
            <v>支出合计</v>
          </cell>
          <cell r="H238">
            <v>3000</v>
          </cell>
        </row>
        <row r="239">
          <cell r="G239" t="str">
            <v>230 转移性支出</v>
          </cell>
          <cell r="H239">
            <v>0</v>
          </cell>
        </row>
      </sheetData>
      <sheetData sheetId="7">
        <row r="6">
          <cell r="D6" t="str">
            <v>205 教育</v>
          </cell>
          <cell r="E6">
            <v>0</v>
          </cell>
        </row>
        <row r="7">
          <cell r="D7" t="str">
            <v>20510 地方教育附加安排的支出</v>
          </cell>
          <cell r="E7">
            <v>0</v>
          </cell>
        </row>
        <row r="8">
          <cell r="D8" t="str">
            <v>207 文化体育与传媒</v>
          </cell>
          <cell r="E8">
            <v>0</v>
          </cell>
        </row>
        <row r="9">
          <cell r="D9" t="str">
            <v>20706 文化事业建设费安排的支出</v>
          </cell>
          <cell r="E9">
            <v>0</v>
          </cell>
        </row>
        <row r="10">
          <cell r="D10" t="str">
            <v>20707 国家电影事业发展专项资金支出</v>
          </cell>
          <cell r="E10">
            <v>0</v>
          </cell>
        </row>
        <row r="11">
          <cell r="D11" t="str">
            <v>208 社会保障和就业</v>
          </cell>
          <cell r="E11">
            <v>3000</v>
          </cell>
        </row>
        <row r="12">
          <cell r="D12" t="str">
            <v>20822 大中型水库移民后期扶持基金支出</v>
          </cell>
          <cell r="E12">
            <v>0</v>
          </cell>
        </row>
        <row r="13">
          <cell r="D13" t="str">
            <v>20823 小型水库移民扶助基金支出</v>
          </cell>
          <cell r="E13">
            <v>0</v>
          </cell>
        </row>
        <row r="14">
          <cell r="D14" t="str">
            <v>20860 残疾人就业保障金支出</v>
          </cell>
          <cell r="E14">
            <v>3000</v>
          </cell>
        </row>
        <row r="15">
          <cell r="D15" t="str">
            <v>212 城乡社区事务</v>
          </cell>
          <cell r="E15">
            <v>0</v>
          </cell>
        </row>
        <row r="16">
          <cell r="D16" t="str">
            <v>21207 政府住房基金支出</v>
          </cell>
          <cell r="E16">
            <v>0</v>
          </cell>
        </row>
        <row r="17">
          <cell r="D17" t="str">
            <v>21208 国有土地使用权出让收入安排的支出</v>
          </cell>
          <cell r="E17">
            <v>0</v>
          </cell>
        </row>
        <row r="18">
          <cell r="D18" t="str">
            <v>21209 城市公用事业附加安排的支出</v>
          </cell>
          <cell r="E18">
            <v>0</v>
          </cell>
        </row>
        <row r="19">
          <cell r="D19" t="str">
            <v>21210 国有土地收益基金支出</v>
          </cell>
          <cell r="E19">
            <v>0</v>
          </cell>
        </row>
        <row r="20">
          <cell r="D20" t="str">
            <v>21211 农业土地开发资金支出</v>
          </cell>
          <cell r="E20">
            <v>0</v>
          </cell>
        </row>
        <row r="21">
          <cell r="D21" t="str">
            <v>21212 新增建设用地土地有偿使用费安排的支出★</v>
          </cell>
          <cell r="E21">
            <v>0</v>
          </cell>
        </row>
        <row r="22">
          <cell r="D22" t="str">
            <v>21213 城市基础设施配套费安排的支出</v>
          </cell>
          <cell r="E22">
            <v>0</v>
          </cell>
        </row>
        <row r="23">
          <cell r="D23" t="str">
            <v>213 农林水事务</v>
          </cell>
          <cell r="E23">
            <v>0</v>
          </cell>
        </row>
        <row r="24">
          <cell r="D24" t="str">
            <v>21360 新菜地开发建设基金支出</v>
          </cell>
          <cell r="E24">
            <v>0</v>
          </cell>
        </row>
        <row r="25">
          <cell r="D25" t="str">
            <v>21361 育林基金支出</v>
          </cell>
          <cell r="E25">
            <v>0</v>
          </cell>
        </row>
        <row r="26">
          <cell r="D26" t="str">
            <v>21362 森林植被恢复费安排的支出</v>
          </cell>
          <cell r="E26">
            <v>0</v>
          </cell>
        </row>
        <row r="27">
          <cell r="D27" t="str">
            <v>21363 中央水利建设基金支出</v>
          </cell>
          <cell r="E27">
            <v>0</v>
          </cell>
        </row>
        <row r="28">
          <cell r="D28" t="str">
            <v>21364 地方水利建设基金支出</v>
          </cell>
          <cell r="E28">
            <v>0</v>
          </cell>
        </row>
        <row r="29">
          <cell r="D29" t="str">
            <v>21366 大中型水库库区基金支出</v>
          </cell>
          <cell r="E29">
            <v>0</v>
          </cell>
        </row>
        <row r="30">
          <cell r="D30" t="str">
            <v>21367 三峡水库库区基金支出</v>
          </cell>
          <cell r="E30">
            <v>0</v>
          </cell>
        </row>
        <row r="31">
          <cell r="D31" t="str">
            <v>21368 南水北调工程基金支出</v>
          </cell>
          <cell r="E31">
            <v>0</v>
          </cell>
        </row>
        <row r="32">
          <cell r="D32" t="str">
            <v>21369 国家重大水利工程建设基金支出</v>
          </cell>
          <cell r="E32">
            <v>0</v>
          </cell>
        </row>
        <row r="33">
          <cell r="D33" t="str">
            <v>214 交通运输</v>
          </cell>
          <cell r="E33">
            <v>0</v>
          </cell>
        </row>
        <row r="34">
          <cell r="D34" t="str">
            <v>21401 公路水路运输</v>
          </cell>
          <cell r="E34">
            <v>0</v>
          </cell>
        </row>
        <row r="35">
          <cell r="D35" t="str">
            <v>21460 海南省高等级公路车辆通行附加费安排的支出</v>
          </cell>
          <cell r="E35">
            <v>0</v>
          </cell>
        </row>
        <row r="36">
          <cell r="D36" t="str">
            <v>21461 转让政府还贷道路收费权收入安排的支出</v>
          </cell>
          <cell r="E36">
            <v>0</v>
          </cell>
        </row>
        <row r="37">
          <cell r="D37" t="str">
            <v>21462 车辆通行费安排的支出</v>
          </cell>
          <cell r="E37">
            <v>0</v>
          </cell>
        </row>
        <row r="38">
          <cell r="D38" t="str">
            <v>21463 港口建设费安排的支出</v>
          </cell>
          <cell r="E38">
            <v>0</v>
          </cell>
        </row>
        <row r="39">
          <cell r="D39" t="str">
            <v>21464 铁路建设基金支出</v>
          </cell>
          <cell r="E39">
            <v>0</v>
          </cell>
        </row>
        <row r="40">
          <cell r="D40" t="str">
            <v>21468 船舶油污损害赔偿基金支出</v>
          </cell>
          <cell r="E40">
            <v>0</v>
          </cell>
        </row>
        <row r="41">
          <cell r="D41" t="str">
            <v>21469 民航发展基金支出</v>
          </cell>
          <cell r="E41">
            <v>0</v>
          </cell>
        </row>
        <row r="42">
          <cell r="D42" t="str">
            <v>215 资源勘探电力信息等事务</v>
          </cell>
          <cell r="E42">
            <v>0</v>
          </cell>
        </row>
        <row r="43">
          <cell r="D43" t="str">
            <v>21505 工业和信息产业监管支出</v>
          </cell>
          <cell r="E43">
            <v>0</v>
          </cell>
        </row>
        <row r="44">
          <cell r="D44" t="str">
            <v>21560 散装水泥专项资金支出</v>
          </cell>
          <cell r="E44">
            <v>0</v>
          </cell>
        </row>
        <row r="45">
          <cell r="D45" t="str">
            <v>21561 新型墙体材料专项基金支出</v>
          </cell>
          <cell r="E45">
            <v>0</v>
          </cell>
        </row>
        <row r="46">
          <cell r="D46" t="str">
            <v>21562 农网还贷资金支出</v>
          </cell>
          <cell r="E46">
            <v>0</v>
          </cell>
        </row>
        <row r="47">
          <cell r="D47" t="str">
            <v>21563 山西省煤炭可持续发展基金支出</v>
          </cell>
          <cell r="E47">
            <v>0</v>
          </cell>
        </row>
        <row r="48">
          <cell r="D48" t="str">
            <v>21564 电力改革预留资产变现收入安排的支出△</v>
          </cell>
          <cell r="E48">
            <v>0</v>
          </cell>
        </row>
        <row r="49">
          <cell r="D49" t="str">
            <v>216 商业服务业等事务</v>
          </cell>
          <cell r="E49">
            <v>0</v>
          </cell>
        </row>
        <row r="50">
          <cell r="D50" t="str">
            <v>21660 旅游发展基金支出</v>
          </cell>
          <cell r="E50">
            <v>0</v>
          </cell>
        </row>
        <row r="51">
          <cell r="D51" t="str">
            <v>229 其他支出</v>
          </cell>
          <cell r="E51">
            <v>0</v>
          </cell>
        </row>
        <row r="52">
          <cell r="D52" t="str">
            <v>22904 其他政府性基金支出</v>
          </cell>
          <cell r="E52">
            <v>0</v>
          </cell>
        </row>
        <row r="53">
          <cell r="D53" t="str">
            <v>22960 彩票公益金安排的支出</v>
          </cell>
          <cell r="E53">
            <v>0</v>
          </cell>
        </row>
        <row r="54">
          <cell r="D54" t="str">
            <v>支出合计</v>
          </cell>
          <cell r="E54">
            <v>3000</v>
          </cell>
        </row>
      </sheetData>
      <sheetData sheetId="8"/>
      <sheetData sheetId="9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表一"/>
      <sheetName val="表二"/>
      <sheetName val="表三"/>
      <sheetName val="表四"/>
      <sheetName val="表五"/>
      <sheetName val="表六"/>
      <sheetName val="表七"/>
      <sheetName val="表间审核公式"/>
    </sheetNames>
    <sheetDataSet>
      <sheetData sheetId="0"/>
      <sheetData sheetId="1"/>
      <sheetData sheetId="2">
        <row r="6">
          <cell r="H6" t="str">
            <v>201 一般公共服务</v>
          </cell>
          <cell r="I6">
            <v>61204</v>
          </cell>
        </row>
        <row r="7">
          <cell r="H7" t="str">
            <v>20101 人大事务</v>
          </cell>
          <cell r="I7">
            <v>952</v>
          </cell>
        </row>
        <row r="8">
          <cell r="H8" t="str">
            <v>2010101 行政运行</v>
          </cell>
          <cell r="I8">
            <v>372</v>
          </cell>
        </row>
        <row r="9">
          <cell r="H9" t="str">
            <v>2010102 一般行政管理事务</v>
          </cell>
          <cell r="I9">
            <v>218</v>
          </cell>
        </row>
        <row r="10">
          <cell r="H10" t="str">
            <v>2010103 机关服务</v>
          </cell>
        </row>
        <row r="11">
          <cell r="H11" t="str">
            <v>2010104 人大会议</v>
          </cell>
          <cell r="I11">
            <v>130</v>
          </cell>
        </row>
        <row r="12">
          <cell r="H12" t="str">
            <v>2010105 人大立法</v>
          </cell>
        </row>
        <row r="13">
          <cell r="H13" t="str">
            <v>2010106 人大监督</v>
          </cell>
        </row>
        <row r="14">
          <cell r="H14" t="str">
            <v>2010107 代表培训</v>
          </cell>
          <cell r="I14">
            <v>75</v>
          </cell>
        </row>
        <row r="15">
          <cell r="H15" t="str">
            <v>2010108 代表工作</v>
          </cell>
          <cell r="I15">
            <v>157</v>
          </cell>
        </row>
        <row r="16">
          <cell r="H16" t="str">
            <v>2010109 人大信访工作</v>
          </cell>
        </row>
        <row r="17">
          <cell r="H17" t="str">
            <v>2010150 事业运行</v>
          </cell>
        </row>
        <row r="18">
          <cell r="H18" t="str">
            <v>2010199 其他人大事务支出</v>
          </cell>
        </row>
        <row r="19">
          <cell r="H19" t="str">
            <v>20102 政协事务</v>
          </cell>
          <cell r="I19">
            <v>693</v>
          </cell>
        </row>
        <row r="20">
          <cell r="H20" t="str">
            <v>2010201 行政运行</v>
          </cell>
          <cell r="I20">
            <v>284</v>
          </cell>
        </row>
        <row r="21">
          <cell r="H21" t="str">
            <v>2010202 一般行政管理事务</v>
          </cell>
          <cell r="I21">
            <v>189</v>
          </cell>
        </row>
        <row r="22">
          <cell r="H22" t="str">
            <v>2010203 机关服务</v>
          </cell>
        </row>
        <row r="23">
          <cell r="H23" t="str">
            <v>2010204 政协会议</v>
          </cell>
          <cell r="I23">
            <v>98</v>
          </cell>
        </row>
        <row r="24">
          <cell r="H24" t="str">
            <v>2010205 委员视察</v>
          </cell>
          <cell r="I24">
            <v>107</v>
          </cell>
        </row>
        <row r="25">
          <cell r="H25" t="str">
            <v>2010206 参政议政</v>
          </cell>
          <cell r="I25">
            <v>15</v>
          </cell>
        </row>
        <row r="26">
          <cell r="H26" t="str">
            <v>2010250 事业运行</v>
          </cell>
        </row>
        <row r="27">
          <cell r="H27" t="str">
            <v>2010299 其他政协事务支出</v>
          </cell>
        </row>
        <row r="28">
          <cell r="H28" t="str">
            <v>20103 政府办公厅（室）及相关机构事务</v>
          </cell>
          <cell r="I28">
            <v>19627</v>
          </cell>
        </row>
        <row r="29">
          <cell r="H29" t="str">
            <v>2010301 行政运行</v>
          </cell>
          <cell r="I29">
            <v>7213</v>
          </cell>
        </row>
        <row r="30">
          <cell r="H30" t="str">
            <v>2010302 一般行政管理事务</v>
          </cell>
          <cell r="I30">
            <v>6200</v>
          </cell>
        </row>
        <row r="31">
          <cell r="H31" t="str">
            <v>2010303 机关服务</v>
          </cell>
        </row>
        <row r="32">
          <cell r="H32" t="str">
            <v>2010304 专项服务</v>
          </cell>
        </row>
        <row r="33">
          <cell r="H33" t="str">
            <v>2010305 专项业务活动</v>
          </cell>
        </row>
        <row r="34">
          <cell r="H34" t="str">
            <v>2010306 政务公开审批</v>
          </cell>
        </row>
        <row r="35">
          <cell r="H35" t="str">
            <v>2010307 法制建设</v>
          </cell>
        </row>
        <row r="36">
          <cell r="H36" t="str">
            <v>2010308 信访事务</v>
          </cell>
          <cell r="I36">
            <v>1200</v>
          </cell>
        </row>
        <row r="37">
          <cell r="H37" t="str">
            <v>2010309 参事事务</v>
          </cell>
        </row>
        <row r="38">
          <cell r="H38" t="str">
            <v>2010350 事业运行</v>
          </cell>
        </row>
        <row r="39">
          <cell r="H39" t="str">
            <v>2010399 其他政府办公厅（室）及相关机构事务支出</v>
          </cell>
          <cell r="I39">
            <v>5014</v>
          </cell>
        </row>
        <row r="40">
          <cell r="H40" t="str">
            <v>20104 发展与改革事务</v>
          </cell>
          <cell r="I40">
            <v>799</v>
          </cell>
        </row>
        <row r="41">
          <cell r="H41" t="str">
            <v>2010401 行政运行</v>
          </cell>
          <cell r="I41">
            <v>456</v>
          </cell>
        </row>
        <row r="42">
          <cell r="H42" t="str">
            <v>2010402 一般行政管理事务</v>
          </cell>
          <cell r="I42">
            <v>93</v>
          </cell>
        </row>
        <row r="43">
          <cell r="H43" t="str">
            <v>2010403 机关服务</v>
          </cell>
        </row>
        <row r="44">
          <cell r="H44" t="str">
            <v>2010404 战略规划与实施</v>
          </cell>
        </row>
        <row r="45">
          <cell r="H45" t="str">
            <v>2010405 日常经济运行调节</v>
          </cell>
        </row>
        <row r="46">
          <cell r="H46" t="str">
            <v>2010406 社会事业发展规划</v>
          </cell>
          <cell r="I46">
            <v>250</v>
          </cell>
        </row>
        <row r="47">
          <cell r="H47" t="str">
            <v>2010407 经济体制改革研究</v>
          </cell>
        </row>
        <row r="48">
          <cell r="H48" t="str">
            <v>2010408 物价管理</v>
          </cell>
        </row>
        <row r="49">
          <cell r="H49" t="str">
            <v>2010450 事业运行</v>
          </cell>
        </row>
        <row r="50">
          <cell r="H50" t="str">
            <v>2010499 其他发展与改革事务支出</v>
          </cell>
        </row>
        <row r="51">
          <cell r="H51" t="str">
            <v>20105 统计信息事务</v>
          </cell>
          <cell r="I51">
            <v>770</v>
          </cell>
        </row>
        <row r="52">
          <cell r="H52" t="str">
            <v>2010501 行政运行</v>
          </cell>
          <cell r="I52">
            <v>155</v>
          </cell>
        </row>
        <row r="53">
          <cell r="H53" t="str">
            <v>2010502 一般行政管理事务</v>
          </cell>
        </row>
        <row r="54">
          <cell r="H54" t="str">
            <v>2010503 机关服务</v>
          </cell>
        </row>
        <row r="55">
          <cell r="H55" t="str">
            <v>2010504 信息事务</v>
          </cell>
        </row>
        <row r="56">
          <cell r="H56" t="str">
            <v>2010505 专项统计业务</v>
          </cell>
          <cell r="I56">
            <v>60</v>
          </cell>
        </row>
        <row r="57">
          <cell r="H57" t="str">
            <v>2010506 统计管理</v>
          </cell>
        </row>
        <row r="58">
          <cell r="H58" t="str">
            <v>2010507 专项普查活动</v>
          </cell>
          <cell r="I58">
            <v>500</v>
          </cell>
        </row>
        <row r="59">
          <cell r="H59" t="str">
            <v>2010508 统计抽样调查</v>
          </cell>
          <cell r="I59">
            <v>55</v>
          </cell>
        </row>
        <row r="60">
          <cell r="H60" t="str">
            <v>2010550 事业运行</v>
          </cell>
        </row>
        <row r="61">
          <cell r="H61" t="str">
            <v>2010599 其他统计信息事务支出</v>
          </cell>
        </row>
        <row r="62">
          <cell r="H62" t="str">
            <v>20106 财政事务</v>
          </cell>
          <cell r="I62">
            <v>444</v>
          </cell>
        </row>
        <row r="63">
          <cell r="H63" t="str">
            <v>2010601 行政运行</v>
          </cell>
          <cell r="I63">
            <v>282</v>
          </cell>
        </row>
        <row r="64">
          <cell r="H64" t="str">
            <v>2010602 一般行政管理事务</v>
          </cell>
          <cell r="I64">
            <v>67</v>
          </cell>
        </row>
        <row r="65">
          <cell r="H65" t="str">
            <v>2010603 机关服务</v>
          </cell>
        </row>
        <row r="66">
          <cell r="H66" t="str">
            <v>2010604 预算改革业务★</v>
          </cell>
        </row>
        <row r="67">
          <cell r="H67" t="str">
            <v>2010605 财政国库业务</v>
          </cell>
          <cell r="I67">
            <v>95</v>
          </cell>
        </row>
        <row r="68">
          <cell r="H68" t="str">
            <v>2010606 财政监察</v>
          </cell>
        </row>
        <row r="69">
          <cell r="H69" t="str">
            <v>2010607 信息化建设</v>
          </cell>
        </row>
        <row r="70">
          <cell r="H70" t="str">
            <v>2010608 财政委托业务支出</v>
          </cell>
        </row>
        <row r="71">
          <cell r="H71" t="str">
            <v>2010650 事业运行</v>
          </cell>
        </row>
        <row r="72">
          <cell r="H72" t="str">
            <v>2010699 其他财政事务支出</v>
          </cell>
        </row>
        <row r="73">
          <cell r="H73" t="str">
            <v>20107 税收事务</v>
          </cell>
          <cell r="I73">
            <v>7000</v>
          </cell>
        </row>
        <row r="74">
          <cell r="H74" t="str">
            <v>2010701 行政运行</v>
          </cell>
        </row>
        <row r="75">
          <cell r="H75" t="str">
            <v>2010702 一般行政管理事务</v>
          </cell>
        </row>
        <row r="76">
          <cell r="H76" t="str">
            <v>2010703 机关服务</v>
          </cell>
        </row>
        <row r="77">
          <cell r="H77" t="str">
            <v>2010704 税务办案</v>
          </cell>
        </row>
        <row r="78">
          <cell r="H78" t="str">
            <v>2010705 税务登记证及发票管理</v>
          </cell>
        </row>
        <row r="79">
          <cell r="H79" t="str">
            <v>2010706 代扣代收代征税款手续费</v>
          </cell>
        </row>
        <row r="80">
          <cell r="H80" t="str">
            <v>2010707 税务宣传</v>
          </cell>
        </row>
        <row r="81">
          <cell r="H81" t="str">
            <v>2010708 协税护税</v>
          </cell>
        </row>
        <row r="82">
          <cell r="H82" t="str">
            <v>2010709 信息化建设</v>
          </cell>
        </row>
        <row r="83">
          <cell r="H83" t="str">
            <v>2010750 事业运行</v>
          </cell>
        </row>
        <row r="84">
          <cell r="H84" t="str">
            <v>2010799 其他税收事务支出</v>
          </cell>
          <cell r="I84">
            <v>7000</v>
          </cell>
        </row>
        <row r="85">
          <cell r="H85" t="str">
            <v>20108 审计事务</v>
          </cell>
          <cell r="I85">
            <v>440</v>
          </cell>
        </row>
        <row r="86">
          <cell r="H86" t="str">
            <v>2010801 行政运行</v>
          </cell>
          <cell r="I86">
            <v>192</v>
          </cell>
        </row>
        <row r="87">
          <cell r="H87" t="str">
            <v>2010802 一般行政管理事务</v>
          </cell>
        </row>
        <row r="88">
          <cell r="H88" t="str">
            <v>2010803 机关服务</v>
          </cell>
        </row>
        <row r="89">
          <cell r="H89" t="str">
            <v>2010804 审计业务</v>
          </cell>
          <cell r="I89">
            <v>248</v>
          </cell>
        </row>
        <row r="90">
          <cell r="H90" t="str">
            <v>2010805 审计管理</v>
          </cell>
        </row>
        <row r="91">
          <cell r="H91" t="str">
            <v>2010806 信息化建设</v>
          </cell>
        </row>
        <row r="92">
          <cell r="H92" t="str">
            <v>2010850 事业运行</v>
          </cell>
        </row>
        <row r="93">
          <cell r="H93" t="str">
            <v>2010899 其他审计事务支出</v>
          </cell>
        </row>
        <row r="94">
          <cell r="H94" t="str">
            <v>20109 海关事务</v>
          </cell>
          <cell r="I94">
            <v>0</v>
          </cell>
        </row>
        <row r="95">
          <cell r="H95" t="str">
            <v>2010901 行政运行</v>
          </cell>
        </row>
        <row r="96">
          <cell r="H96" t="str">
            <v>2010902 一般行政管理事务</v>
          </cell>
        </row>
        <row r="97">
          <cell r="H97" t="str">
            <v>2010903 机关服务</v>
          </cell>
        </row>
        <row r="98">
          <cell r="H98" t="str">
            <v>2010904 收费业务</v>
          </cell>
        </row>
        <row r="99">
          <cell r="H99" t="str">
            <v>2010905 缉私办案</v>
          </cell>
        </row>
        <row r="100">
          <cell r="H100" t="str">
            <v>2010907 口岸电子执法系统建设与维护</v>
          </cell>
        </row>
        <row r="101">
          <cell r="H101" t="str">
            <v>2010908 信息化建设</v>
          </cell>
        </row>
        <row r="102">
          <cell r="H102" t="str">
            <v>2010950 事业运行</v>
          </cell>
        </row>
        <row r="103">
          <cell r="H103" t="str">
            <v>2010999 其他海关事务支出</v>
          </cell>
        </row>
        <row r="104">
          <cell r="H104" t="str">
            <v>20110 人力资源事务</v>
          </cell>
          <cell r="I104">
            <v>965</v>
          </cell>
        </row>
        <row r="105">
          <cell r="H105" t="str">
            <v>2011001 行政运行</v>
          </cell>
        </row>
        <row r="106">
          <cell r="H106" t="str">
            <v>2011002 一般行政管理事务</v>
          </cell>
        </row>
        <row r="107">
          <cell r="H107" t="str">
            <v>2011003 机关服务</v>
          </cell>
        </row>
        <row r="108">
          <cell r="H108" t="str">
            <v>2011004 政府特殊津贴</v>
          </cell>
        </row>
        <row r="109">
          <cell r="H109" t="str">
            <v>2011005 资助留学回国人员</v>
          </cell>
        </row>
        <row r="110">
          <cell r="H110" t="str">
            <v>2011006 军队转业干部安置</v>
          </cell>
          <cell r="I110">
            <v>745</v>
          </cell>
        </row>
        <row r="111">
          <cell r="H111" t="str">
            <v>2011007 博士后日常经费</v>
          </cell>
        </row>
        <row r="112">
          <cell r="H112" t="str">
            <v>2011008 引进人才费用</v>
          </cell>
        </row>
        <row r="113">
          <cell r="H113" t="str">
            <v>2011009 公务员考核</v>
          </cell>
          <cell r="I113">
            <v>48</v>
          </cell>
        </row>
        <row r="114">
          <cell r="H114" t="str">
            <v>2011010 公务员培训</v>
          </cell>
          <cell r="I114">
            <v>95</v>
          </cell>
        </row>
        <row r="115">
          <cell r="H115" t="str">
            <v>2011011 公务员招考</v>
          </cell>
          <cell r="I115">
            <v>25</v>
          </cell>
        </row>
        <row r="116">
          <cell r="H116" t="str">
            <v>2011050 事业运行</v>
          </cell>
        </row>
        <row r="117">
          <cell r="H117" t="str">
            <v>2011099 其他人事事务支出</v>
          </cell>
          <cell r="I117">
            <v>52</v>
          </cell>
        </row>
        <row r="118">
          <cell r="H118" t="str">
            <v>20111 纪检监察事务</v>
          </cell>
          <cell r="I118">
            <v>576</v>
          </cell>
        </row>
        <row r="119">
          <cell r="H119" t="str">
            <v>2011101 行政运行</v>
          </cell>
          <cell r="I119">
            <v>394</v>
          </cell>
        </row>
        <row r="120">
          <cell r="H120" t="str">
            <v>2011102 一般行政管理事务</v>
          </cell>
          <cell r="I120">
            <v>182</v>
          </cell>
        </row>
        <row r="121">
          <cell r="H121" t="str">
            <v>2011103 机关服务</v>
          </cell>
        </row>
        <row r="122">
          <cell r="H122" t="str">
            <v>2011104 大案要案查处</v>
          </cell>
        </row>
        <row r="123">
          <cell r="H123" t="str">
            <v>2011105 派驻派出机构</v>
          </cell>
        </row>
        <row r="124">
          <cell r="H124" t="str">
            <v>2011106 中央巡视</v>
          </cell>
        </row>
        <row r="125">
          <cell r="H125" t="str">
            <v>2011150 事业运行</v>
          </cell>
        </row>
        <row r="126">
          <cell r="H126" t="str">
            <v>2011199 其他纪检监察事务支出</v>
          </cell>
        </row>
        <row r="127">
          <cell r="H127" t="str">
            <v>20112 人口与计划生育事务</v>
          </cell>
          <cell r="I127">
            <v>3450</v>
          </cell>
        </row>
        <row r="128">
          <cell r="H128" t="str">
            <v>2011201 行政运行</v>
          </cell>
          <cell r="I128">
            <v>196</v>
          </cell>
        </row>
        <row r="129">
          <cell r="H129" t="str">
            <v>2011202 一般行政管理事务</v>
          </cell>
          <cell r="I129">
            <v>20</v>
          </cell>
        </row>
        <row r="130">
          <cell r="H130" t="str">
            <v>2011203 机关服务</v>
          </cell>
        </row>
        <row r="131">
          <cell r="H131" t="str">
            <v>2011204 人口规划与发展战略研究</v>
          </cell>
        </row>
        <row r="132">
          <cell r="H132" t="str">
            <v>2011205 计划生育家庭奖励</v>
          </cell>
        </row>
        <row r="133">
          <cell r="H133" t="str">
            <v>2011206 人口和计划生育统计及抽样调查</v>
          </cell>
        </row>
        <row r="134">
          <cell r="H134" t="str">
            <v>2011207 人口和计划生育信息系统建设</v>
          </cell>
        </row>
        <row r="135">
          <cell r="H135" t="str">
            <v>2011208 计划生育、生殖健康促进工程</v>
          </cell>
        </row>
        <row r="136">
          <cell r="H136" t="str">
            <v>2011209 计划生育免费基本技术服务</v>
          </cell>
        </row>
        <row r="137">
          <cell r="H137" t="str">
            <v>2011210 人口出生性别比综合治理</v>
          </cell>
        </row>
        <row r="138">
          <cell r="H138" t="str">
            <v>2011211 人口和计划生育服务网络建设</v>
          </cell>
        </row>
        <row r="139">
          <cell r="H139" t="str">
            <v>2011212 计划生育避孕药具经费</v>
          </cell>
        </row>
        <row r="140">
          <cell r="H140" t="str">
            <v>2011213 人口和计划生育宣传教育经费</v>
          </cell>
          <cell r="I140">
            <v>30</v>
          </cell>
        </row>
        <row r="141">
          <cell r="H141" t="str">
            <v>2011214 流动人口计划生育管理和服务</v>
          </cell>
          <cell r="I141">
            <v>30</v>
          </cell>
        </row>
        <row r="142">
          <cell r="H142" t="str">
            <v>2011215 人口和计划生育目标责任制考核</v>
          </cell>
        </row>
        <row r="143">
          <cell r="H143" t="str">
            <v>2011299 其他人口与计划生育事务支出</v>
          </cell>
          <cell r="I143">
            <v>3174</v>
          </cell>
        </row>
        <row r="144">
          <cell r="H144" t="str">
            <v>20113 商贸事务</v>
          </cell>
          <cell r="I144">
            <v>526</v>
          </cell>
        </row>
        <row r="145">
          <cell r="H145" t="str">
            <v>2011301 行政运行</v>
          </cell>
          <cell r="I145">
            <v>248</v>
          </cell>
        </row>
        <row r="146">
          <cell r="H146" t="str">
            <v>2011302 一般行政管理事务</v>
          </cell>
          <cell r="I146">
            <v>38</v>
          </cell>
        </row>
        <row r="147">
          <cell r="H147" t="str">
            <v>2011303 机关服务</v>
          </cell>
        </row>
        <row r="148">
          <cell r="H148" t="str">
            <v>2011304 对外贸易管理</v>
          </cell>
        </row>
        <row r="149">
          <cell r="H149" t="str">
            <v>2011305 国际经济合作</v>
          </cell>
        </row>
        <row r="150">
          <cell r="H150" t="str">
            <v>2011306 外资管理</v>
          </cell>
        </row>
        <row r="151">
          <cell r="H151" t="str">
            <v>2011307 国内贸易管理</v>
          </cell>
        </row>
        <row r="152">
          <cell r="H152" t="str">
            <v>2011308 招商引资</v>
          </cell>
          <cell r="I152">
            <v>240</v>
          </cell>
        </row>
        <row r="153">
          <cell r="H153" t="str">
            <v>2011350 事业运行</v>
          </cell>
        </row>
        <row r="154">
          <cell r="H154" t="str">
            <v>2011399 其他商贸事务支出</v>
          </cell>
        </row>
        <row r="155">
          <cell r="H155" t="str">
            <v>20114 知识产权事务</v>
          </cell>
          <cell r="I155">
            <v>0</v>
          </cell>
        </row>
        <row r="156">
          <cell r="H156" t="str">
            <v>2011401 行政运行</v>
          </cell>
        </row>
        <row r="157">
          <cell r="H157" t="str">
            <v>2011402 一般行政管理事务</v>
          </cell>
        </row>
        <row r="158">
          <cell r="H158" t="str">
            <v>2011403 机关服务</v>
          </cell>
        </row>
        <row r="159">
          <cell r="H159" t="str">
            <v>2011404 专利审批</v>
          </cell>
        </row>
        <row r="160">
          <cell r="H160" t="str">
            <v>2011405 国家知识产权战略</v>
          </cell>
        </row>
        <row r="161">
          <cell r="H161" t="str">
            <v>2011406 专利试点和产业化推进</v>
          </cell>
        </row>
        <row r="162">
          <cell r="H162" t="str">
            <v>2011407 专利执法</v>
          </cell>
        </row>
        <row r="163">
          <cell r="H163" t="str">
            <v>2011408 国际组织专项活动</v>
          </cell>
        </row>
        <row r="164">
          <cell r="H164" t="str">
            <v>2011409 知识产权宏观管理</v>
          </cell>
        </row>
        <row r="165">
          <cell r="H165" t="str">
            <v>2011450 事业运行</v>
          </cell>
        </row>
        <row r="166">
          <cell r="H166" t="str">
            <v>2011499 其他知识产权事务支出</v>
          </cell>
        </row>
        <row r="167">
          <cell r="H167" t="str">
            <v>20115 工商行政管理事务</v>
          </cell>
          <cell r="I167">
            <v>125</v>
          </cell>
        </row>
        <row r="168">
          <cell r="H168" t="str">
            <v>2011501 行政运行</v>
          </cell>
        </row>
        <row r="169">
          <cell r="H169" t="str">
            <v>2011502 一般行政管理事务</v>
          </cell>
        </row>
        <row r="170">
          <cell r="H170" t="str">
            <v>2011503 机关服务</v>
          </cell>
        </row>
        <row r="171">
          <cell r="H171" t="str">
            <v>2011504 工商行政管理专项</v>
          </cell>
        </row>
        <row r="172">
          <cell r="H172" t="str">
            <v>2011505 执法办案专项</v>
          </cell>
        </row>
        <row r="173">
          <cell r="H173" t="str">
            <v>2011506 消费者权益保护</v>
          </cell>
        </row>
        <row r="174">
          <cell r="H174" t="str">
            <v>2011507 信息化建设</v>
          </cell>
        </row>
        <row r="175">
          <cell r="H175" t="str">
            <v>2011550 事业运行</v>
          </cell>
        </row>
        <row r="176">
          <cell r="H176" t="str">
            <v>2011599 其他工商行政管理事务支出</v>
          </cell>
          <cell r="I176">
            <v>125</v>
          </cell>
        </row>
        <row r="177">
          <cell r="H177" t="str">
            <v>20117 质量技术监督与检验检疫事务</v>
          </cell>
          <cell r="I177">
            <v>15</v>
          </cell>
        </row>
        <row r="178">
          <cell r="H178" t="str">
            <v>2011701 行政运行</v>
          </cell>
        </row>
        <row r="179">
          <cell r="H179" t="str">
            <v>2011702 一般行政管理事务</v>
          </cell>
        </row>
        <row r="180">
          <cell r="H180" t="str">
            <v>2011703 机关服务</v>
          </cell>
        </row>
        <row r="181">
          <cell r="H181" t="str">
            <v>2011704 出入境检验检疫行政执法和业务管理</v>
          </cell>
        </row>
        <row r="182">
          <cell r="H182" t="str">
            <v>2011705 出入境检验检疫技术支持</v>
          </cell>
        </row>
        <row r="183">
          <cell r="H183" t="str">
            <v>2011706 质量技术监督行政执法及业务管理</v>
          </cell>
        </row>
        <row r="184">
          <cell r="H184" t="str">
            <v>2011707 质量技术监督技术支持</v>
          </cell>
        </row>
        <row r="185">
          <cell r="H185" t="str">
            <v>2011708 认证认可监督管理</v>
          </cell>
        </row>
        <row r="186">
          <cell r="H186" t="str">
            <v>2011709 标准化管理</v>
          </cell>
        </row>
        <row r="187">
          <cell r="H187" t="str">
            <v>2011710 信息化建设</v>
          </cell>
        </row>
        <row r="188">
          <cell r="H188" t="str">
            <v>2011750 事业运行</v>
          </cell>
        </row>
        <row r="189">
          <cell r="H189" t="str">
            <v>2011799 其他质量技术监督与检验检疫事务支出</v>
          </cell>
          <cell r="I189">
            <v>15</v>
          </cell>
        </row>
        <row r="190">
          <cell r="H190" t="str">
            <v>20123 民族事务</v>
          </cell>
          <cell r="I190">
            <v>53</v>
          </cell>
        </row>
        <row r="191">
          <cell r="H191" t="str">
            <v>2012301 行政运行</v>
          </cell>
          <cell r="I191">
            <v>47</v>
          </cell>
        </row>
        <row r="192">
          <cell r="H192" t="str">
            <v>2012302 一般行政管理事务</v>
          </cell>
          <cell r="I192">
            <v>6</v>
          </cell>
        </row>
        <row r="193">
          <cell r="H193" t="str">
            <v>2012303 机关服务</v>
          </cell>
        </row>
        <row r="194">
          <cell r="H194" t="str">
            <v>2012304 民族工作专项</v>
          </cell>
        </row>
        <row r="195">
          <cell r="H195" t="str">
            <v>2012350 事业运行</v>
          </cell>
        </row>
        <row r="196">
          <cell r="H196" t="str">
            <v>2012399 其他民族事务支出</v>
          </cell>
        </row>
        <row r="197">
          <cell r="H197" t="str">
            <v>20124 宗教事务</v>
          </cell>
          <cell r="I197">
            <v>14</v>
          </cell>
        </row>
        <row r="198">
          <cell r="H198" t="str">
            <v>2012401 行政运行</v>
          </cell>
        </row>
        <row r="199">
          <cell r="H199" t="str">
            <v>2012402 一般行政管理事务</v>
          </cell>
          <cell r="I199">
            <v>14</v>
          </cell>
        </row>
        <row r="200">
          <cell r="H200" t="str">
            <v>2012403 机关服务</v>
          </cell>
        </row>
        <row r="201">
          <cell r="H201" t="str">
            <v>2012404 宗教工作专项</v>
          </cell>
        </row>
        <row r="202">
          <cell r="H202" t="str">
            <v>2012450 事业运行</v>
          </cell>
        </row>
        <row r="203">
          <cell r="H203" t="str">
            <v>2012499 其他宗教事务支出</v>
          </cell>
        </row>
        <row r="204">
          <cell r="H204" t="str">
            <v>20125 港澳台侨事务</v>
          </cell>
          <cell r="I204">
            <v>41</v>
          </cell>
        </row>
        <row r="205">
          <cell r="H205" t="str">
            <v>2012501 行政运行</v>
          </cell>
          <cell r="I205">
            <v>7</v>
          </cell>
        </row>
        <row r="206">
          <cell r="H206" t="str">
            <v>2012502 一般行政管理事务</v>
          </cell>
        </row>
        <row r="207">
          <cell r="H207" t="str">
            <v>2012503 机关服务</v>
          </cell>
        </row>
        <row r="208">
          <cell r="H208" t="str">
            <v>2012504 港澳事务</v>
          </cell>
        </row>
        <row r="209">
          <cell r="H209" t="str">
            <v>2012505 台湾事务</v>
          </cell>
        </row>
        <row r="210">
          <cell r="H210" t="str">
            <v>2012506 华侨事务</v>
          </cell>
        </row>
        <row r="211">
          <cell r="H211" t="str">
            <v>2012550 事业运行</v>
          </cell>
        </row>
        <row r="212">
          <cell r="H212" t="str">
            <v>2012599 其他港澳台侨事务支出</v>
          </cell>
          <cell r="I212">
            <v>34</v>
          </cell>
        </row>
        <row r="213">
          <cell r="H213" t="str">
            <v>20126 档案事务</v>
          </cell>
          <cell r="I213">
            <v>101</v>
          </cell>
        </row>
        <row r="214">
          <cell r="H214" t="str">
            <v>2012601 行政运行</v>
          </cell>
          <cell r="I214">
            <v>63</v>
          </cell>
        </row>
        <row r="215">
          <cell r="H215" t="str">
            <v>2012602 一般行政管理事务</v>
          </cell>
          <cell r="I215">
            <v>38</v>
          </cell>
        </row>
        <row r="216">
          <cell r="H216" t="str">
            <v>2012603 机关服务</v>
          </cell>
        </row>
        <row r="217">
          <cell r="H217" t="str">
            <v>2012604 档案馆</v>
          </cell>
        </row>
        <row r="218">
          <cell r="H218" t="str">
            <v>2012699 其他档案事务支出</v>
          </cell>
        </row>
        <row r="219">
          <cell r="H219" t="str">
            <v>20128 民主党派及工商联事务</v>
          </cell>
          <cell r="I219">
            <v>379</v>
          </cell>
        </row>
        <row r="220">
          <cell r="H220" t="str">
            <v>2012801 行政运行</v>
          </cell>
          <cell r="I220">
            <v>206</v>
          </cell>
        </row>
        <row r="221">
          <cell r="H221" t="str">
            <v>2012802 一般行政管理事务</v>
          </cell>
          <cell r="I221">
            <v>173</v>
          </cell>
        </row>
        <row r="222">
          <cell r="H222" t="str">
            <v>2012803 机关服务</v>
          </cell>
        </row>
        <row r="223">
          <cell r="H223" t="str">
            <v>2012804 参政议政</v>
          </cell>
        </row>
        <row r="224">
          <cell r="H224" t="str">
            <v>2012850 事业运行</v>
          </cell>
        </row>
        <row r="225">
          <cell r="H225" t="str">
            <v>2012899 其他民主党派及工商联事务支出</v>
          </cell>
        </row>
        <row r="226">
          <cell r="H226" t="str">
            <v>20129 群众团体事务</v>
          </cell>
          <cell r="I226">
            <v>441</v>
          </cell>
        </row>
        <row r="227">
          <cell r="H227" t="str">
            <v>2012901 行政运行</v>
          </cell>
          <cell r="I227">
            <v>231</v>
          </cell>
        </row>
        <row r="228">
          <cell r="H228" t="str">
            <v>2012902 一般行政管理事务</v>
          </cell>
          <cell r="I228">
            <v>210</v>
          </cell>
        </row>
        <row r="229">
          <cell r="H229" t="str">
            <v>2012903 机关服务</v>
          </cell>
        </row>
        <row r="230">
          <cell r="H230" t="str">
            <v>2012904 厂务公开</v>
          </cell>
        </row>
        <row r="231">
          <cell r="H231" t="str">
            <v>2012905 工会疗养休养</v>
          </cell>
        </row>
        <row r="232">
          <cell r="H232" t="str">
            <v>2012950 事业运行</v>
          </cell>
        </row>
        <row r="233">
          <cell r="H233" t="str">
            <v>2012999 其他群众团体事务支出</v>
          </cell>
        </row>
        <row r="234">
          <cell r="H234" t="str">
            <v>20131 党委办公厅（室）及相关机构事务</v>
          </cell>
          <cell r="I234">
            <v>1003</v>
          </cell>
        </row>
        <row r="235">
          <cell r="H235" t="str">
            <v>2013101 行政运行</v>
          </cell>
          <cell r="I235">
            <v>369</v>
          </cell>
        </row>
        <row r="236">
          <cell r="H236" t="str">
            <v>2013102 一般行政管理事务</v>
          </cell>
          <cell r="I236">
            <v>634</v>
          </cell>
        </row>
        <row r="237">
          <cell r="H237" t="str">
            <v>2013103 机关服务</v>
          </cell>
        </row>
        <row r="238">
          <cell r="H238" t="str">
            <v>2013105 专项业务</v>
          </cell>
        </row>
        <row r="239">
          <cell r="H239" t="str">
            <v>2013150 事业运行</v>
          </cell>
        </row>
        <row r="240">
          <cell r="H240" t="str">
            <v>2013199 其他党委办公厅（室）及相关机构事务支出</v>
          </cell>
        </row>
        <row r="241">
          <cell r="H241" t="str">
            <v>20132 组织事务</v>
          </cell>
          <cell r="I241">
            <v>1271</v>
          </cell>
        </row>
        <row r="242">
          <cell r="H242" t="str">
            <v>2013201 行政运行</v>
          </cell>
          <cell r="I242">
            <v>166</v>
          </cell>
        </row>
        <row r="243">
          <cell r="H243" t="str">
            <v>2013202 一般行政管理事务</v>
          </cell>
          <cell r="I243">
            <v>1105</v>
          </cell>
        </row>
        <row r="244">
          <cell r="H244" t="str">
            <v>2013203 机关服务</v>
          </cell>
        </row>
        <row r="245">
          <cell r="H245" t="str">
            <v>2013250 事业运行</v>
          </cell>
        </row>
        <row r="246">
          <cell r="H246" t="str">
            <v>2013299 其他组织事务支出</v>
          </cell>
        </row>
        <row r="247">
          <cell r="H247" t="str">
            <v>20133 宣传事务</v>
          </cell>
          <cell r="I247">
            <v>1103</v>
          </cell>
        </row>
        <row r="248">
          <cell r="H248" t="str">
            <v>2013301 行政运行</v>
          </cell>
          <cell r="I248">
            <v>141</v>
          </cell>
        </row>
        <row r="249">
          <cell r="H249" t="str">
            <v>2013302 一般行政管理事务</v>
          </cell>
          <cell r="I249">
            <v>962</v>
          </cell>
        </row>
        <row r="250">
          <cell r="H250" t="str">
            <v>2013303 机关服务</v>
          </cell>
        </row>
        <row r="251">
          <cell r="H251" t="str">
            <v>2013350 事业运行</v>
          </cell>
        </row>
        <row r="252">
          <cell r="H252" t="str">
            <v>2013399 其他宣传事务支出</v>
          </cell>
        </row>
        <row r="253">
          <cell r="H253" t="str">
            <v>20134 统战事务</v>
          </cell>
          <cell r="I253">
            <v>372</v>
          </cell>
        </row>
        <row r="254">
          <cell r="H254" t="str">
            <v>2013401 行政运行</v>
          </cell>
          <cell r="I254">
            <v>90</v>
          </cell>
        </row>
        <row r="255">
          <cell r="H255" t="str">
            <v>2013402 一般行政管理事务</v>
          </cell>
          <cell r="I255">
            <v>282</v>
          </cell>
        </row>
        <row r="256">
          <cell r="H256" t="str">
            <v>2013403 机关服务</v>
          </cell>
        </row>
        <row r="257">
          <cell r="H257" t="str">
            <v>2013450 事业运行</v>
          </cell>
        </row>
        <row r="258">
          <cell r="H258" t="str">
            <v>2013499 其他统战事务支出</v>
          </cell>
        </row>
        <row r="259">
          <cell r="H259" t="str">
            <v>20135 对外联络事务</v>
          </cell>
          <cell r="I259">
            <v>0</v>
          </cell>
        </row>
        <row r="260">
          <cell r="H260" t="str">
            <v>2013501 行政运行</v>
          </cell>
        </row>
        <row r="261">
          <cell r="H261" t="str">
            <v>2013502 一般行政管理事务</v>
          </cell>
        </row>
        <row r="262">
          <cell r="H262" t="str">
            <v>2013503 机关服务</v>
          </cell>
        </row>
        <row r="263">
          <cell r="H263" t="str">
            <v>2013550 事业运行</v>
          </cell>
        </row>
        <row r="264">
          <cell r="H264" t="str">
            <v>2013599 其他对外联络事务支出</v>
          </cell>
        </row>
        <row r="265">
          <cell r="H265" t="str">
            <v>20136 其他共产党事务支出</v>
          </cell>
          <cell r="I265">
            <v>478</v>
          </cell>
        </row>
        <row r="266">
          <cell r="H266" t="str">
            <v>2013601 行政运行</v>
          </cell>
          <cell r="I266">
            <v>276</v>
          </cell>
        </row>
        <row r="267">
          <cell r="H267" t="str">
            <v>2013602 一般行政管理事务</v>
          </cell>
          <cell r="I267">
            <v>202</v>
          </cell>
        </row>
        <row r="268">
          <cell r="H268" t="str">
            <v>2013603 机关服务</v>
          </cell>
        </row>
        <row r="269">
          <cell r="H269" t="str">
            <v>2013650 事业运行</v>
          </cell>
        </row>
        <row r="270">
          <cell r="H270" t="str">
            <v>2013699 其他共产党事务支出</v>
          </cell>
        </row>
        <row r="271">
          <cell r="H271" t="str">
            <v>20199 其他一般公共服务支出</v>
          </cell>
          <cell r="I271">
            <v>19566</v>
          </cell>
        </row>
        <row r="272">
          <cell r="H272" t="str">
            <v>2019901 国家赔偿费用支出</v>
          </cell>
        </row>
        <row r="273">
          <cell r="H273" t="str">
            <v>2019999 其他一般公共服务支出</v>
          </cell>
          <cell r="I273">
            <v>19566</v>
          </cell>
        </row>
        <row r="274">
          <cell r="H274" t="str">
            <v>202 外交</v>
          </cell>
          <cell r="I274">
            <v>0</v>
          </cell>
        </row>
        <row r="275">
          <cell r="H275" t="str">
            <v>20205 对外合作与交流</v>
          </cell>
          <cell r="I275">
            <v>0</v>
          </cell>
        </row>
        <row r="276">
          <cell r="H276" t="str">
            <v>2020501 出国活动</v>
          </cell>
        </row>
        <row r="277">
          <cell r="H277" t="str">
            <v>2020502 招待活动</v>
          </cell>
        </row>
        <row r="278">
          <cell r="H278" t="str">
            <v>2020503 在华国际会议</v>
          </cell>
        </row>
        <row r="279">
          <cell r="H279" t="str">
            <v>2020599 其他对外合作与交流支出</v>
          </cell>
        </row>
        <row r="280">
          <cell r="H280" t="str">
            <v>20299 其他外交支出</v>
          </cell>
          <cell r="I280">
            <v>0</v>
          </cell>
        </row>
        <row r="281">
          <cell r="H281" t="str">
            <v>2029901 其他外交支出</v>
          </cell>
        </row>
        <row r="282">
          <cell r="H282" t="str">
            <v>203 国防</v>
          </cell>
          <cell r="I282">
            <v>1372</v>
          </cell>
        </row>
        <row r="283">
          <cell r="H283" t="str">
            <v>20302 预备役部队</v>
          </cell>
          <cell r="I283">
            <v>90</v>
          </cell>
        </row>
        <row r="284">
          <cell r="H284" t="str">
            <v>2030201 预备役部队</v>
          </cell>
          <cell r="I284">
            <v>90</v>
          </cell>
        </row>
        <row r="285">
          <cell r="H285" t="str">
            <v>20303 民兵</v>
          </cell>
          <cell r="I285">
            <v>153</v>
          </cell>
        </row>
        <row r="286">
          <cell r="H286" t="str">
            <v>2030301 民兵</v>
          </cell>
          <cell r="I286">
            <v>153</v>
          </cell>
        </row>
        <row r="287">
          <cell r="H287" t="str">
            <v>20306 国防动员</v>
          </cell>
          <cell r="I287">
            <v>1022</v>
          </cell>
        </row>
        <row r="288">
          <cell r="H288" t="str">
            <v>2030601 兵役征集</v>
          </cell>
        </row>
        <row r="289">
          <cell r="H289" t="str">
            <v>2030602 经济动员</v>
          </cell>
        </row>
        <row r="290">
          <cell r="H290" t="str">
            <v>2030603 人民防空</v>
          </cell>
          <cell r="I290">
            <v>1022</v>
          </cell>
        </row>
        <row r="291">
          <cell r="H291" t="str">
            <v>2030604 交通战备</v>
          </cell>
        </row>
        <row r="292">
          <cell r="H292" t="str">
            <v>2030605 国防教育</v>
          </cell>
        </row>
        <row r="293">
          <cell r="H293" t="str">
            <v>2030699 其他国防动员支出</v>
          </cell>
        </row>
        <row r="294">
          <cell r="H294" t="str">
            <v>20399 其他国防支出</v>
          </cell>
          <cell r="I294">
            <v>107</v>
          </cell>
        </row>
        <row r="295">
          <cell r="H295" t="str">
            <v>2039901 其他国防支出</v>
          </cell>
          <cell r="I295">
            <v>107</v>
          </cell>
        </row>
        <row r="296">
          <cell r="H296" t="str">
            <v>204 公共安全</v>
          </cell>
          <cell r="I296">
            <v>47243</v>
          </cell>
        </row>
        <row r="297">
          <cell r="H297" t="str">
            <v>20401 武装警察</v>
          </cell>
          <cell r="I297">
            <v>3454</v>
          </cell>
        </row>
        <row r="298">
          <cell r="H298" t="str">
            <v>2040101 内卫</v>
          </cell>
        </row>
        <row r="299">
          <cell r="H299" t="str">
            <v>2040102 边防</v>
          </cell>
        </row>
        <row r="300">
          <cell r="H300" t="str">
            <v>2040103 消防</v>
          </cell>
          <cell r="I300">
            <v>3454</v>
          </cell>
        </row>
        <row r="301">
          <cell r="H301" t="str">
            <v>2040104 警卫</v>
          </cell>
        </row>
        <row r="302">
          <cell r="H302" t="str">
            <v>2040105 黄金</v>
          </cell>
        </row>
        <row r="303">
          <cell r="H303" t="str">
            <v>2040106 森林</v>
          </cell>
        </row>
        <row r="304">
          <cell r="H304" t="str">
            <v>2040107 水电</v>
          </cell>
        </row>
        <row r="305">
          <cell r="H305" t="str">
            <v>2040108 交通</v>
          </cell>
        </row>
        <row r="306">
          <cell r="H306" t="str">
            <v>2040199 其他武装警察支出</v>
          </cell>
        </row>
        <row r="307">
          <cell r="H307" t="str">
            <v>20402 公安</v>
          </cell>
          <cell r="I307">
            <v>39052</v>
          </cell>
        </row>
        <row r="308">
          <cell r="H308" t="str">
            <v>2040201 行政运行</v>
          </cell>
          <cell r="I308">
            <v>30934</v>
          </cell>
        </row>
        <row r="309">
          <cell r="H309" t="str">
            <v>2040202 一般行政管理事务</v>
          </cell>
        </row>
        <row r="310">
          <cell r="H310" t="str">
            <v>2040203 机关服务</v>
          </cell>
        </row>
        <row r="311">
          <cell r="H311" t="str">
            <v>2040204 治安管理</v>
          </cell>
          <cell r="I311">
            <v>2935</v>
          </cell>
        </row>
        <row r="312">
          <cell r="H312" t="str">
            <v>2040205 国内安全保卫</v>
          </cell>
        </row>
        <row r="313">
          <cell r="H313" t="str">
            <v>2040206 刑事侦查</v>
          </cell>
        </row>
        <row r="314">
          <cell r="H314" t="str">
            <v>2040207 经济犯罪侦查</v>
          </cell>
        </row>
        <row r="315">
          <cell r="H315" t="str">
            <v>2040208 出入境管理</v>
          </cell>
        </row>
        <row r="316">
          <cell r="H316" t="str">
            <v>2040209 行动技术管理</v>
          </cell>
        </row>
        <row r="317">
          <cell r="H317" t="str">
            <v>2040210 防范和处理邪教犯罪</v>
          </cell>
        </row>
        <row r="318">
          <cell r="H318" t="str">
            <v>2040211 禁毒管理</v>
          </cell>
        </row>
        <row r="319">
          <cell r="H319" t="str">
            <v>2040212 道路交通管理</v>
          </cell>
        </row>
        <row r="320">
          <cell r="H320" t="str">
            <v>2040213 网络侦控管理</v>
          </cell>
        </row>
        <row r="321">
          <cell r="H321" t="str">
            <v>2040214 反恐怖</v>
          </cell>
        </row>
        <row r="322">
          <cell r="H322" t="str">
            <v>2040215 居民身份证管理</v>
          </cell>
        </row>
        <row r="323">
          <cell r="H323" t="str">
            <v>2040216 网络运行及维护</v>
          </cell>
        </row>
        <row r="324">
          <cell r="H324" t="str">
            <v>2040217 拘押收教场所管理</v>
          </cell>
          <cell r="I324">
            <v>475</v>
          </cell>
        </row>
        <row r="325">
          <cell r="H325" t="str">
            <v>2040218 警犬繁育及训养</v>
          </cell>
        </row>
        <row r="326">
          <cell r="H326" t="str">
            <v>2040219 信息化建设</v>
          </cell>
        </row>
        <row r="327">
          <cell r="H327" t="str">
            <v>2040250 事业运行</v>
          </cell>
        </row>
        <row r="328">
          <cell r="H328" t="str">
            <v>2040299 其他公安支出</v>
          </cell>
          <cell r="I328">
            <v>4708</v>
          </cell>
        </row>
        <row r="329">
          <cell r="H329" t="str">
            <v>20403 国家安全</v>
          </cell>
          <cell r="I329">
            <v>0</v>
          </cell>
        </row>
        <row r="330">
          <cell r="H330" t="str">
            <v>2040301 行政运行</v>
          </cell>
        </row>
        <row r="331">
          <cell r="H331" t="str">
            <v>2040302 一般行政管理事务</v>
          </cell>
        </row>
        <row r="332">
          <cell r="H332" t="str">
            <v>2040303 机关服务</v>
          </cell>
        </row>
        <row r="333">
          <cell r="H333" t="str">
            <v>2040304 安全业务</v>
          </cell>
        </row>
        <row r="334">
          <cell r="H334" t="str">
            <v>2040350 事业运行</v>
          </cell>
        </row>
        <row r="335">
          <cell r="H335" t="str">
            <v>2040399 其他国家安全支出</v>
          </cell>
        </row>
        <row r="336">
          <cell r="H336" t="str">
            <v>20404 检察</v>
          </cell>
          <cell r="I336">
            <v>1650</v>
          </cell>
        </row>
        <row r="337">
          <cell r="H337" t="str">
            <v>2040401 行政运行</v>
          </cell>
          <cell r="I337">
            <v>1500</v>
          </cell>
        </row>
        <row r="338">
          <cell r="H338" t="str">
            <v>2040402 一般行政管理事务</v>
          </cell>
        </row>
        <row r="339">
          <cell r="H339" t="str">
            <v>2040403 机关服务</v>
          </cell>
        </row>
        <row r="340">
          <cell r="H340" t="str">
            <v>2040404 查办和预防职务犯罪</v>
          </cell>
          <cell r="I340">
            <v>150</v>
          </cell>
        </row>
        <row r="341">
          <cell r="H341" t="str">
            <v>2040405 公诉和审判监督</v>
          </cell>
        </row>
        <row r="342">
          <cell r="H342" t="str">
            <v>2040406 侦查监督</v>
          </cell>
        </row>
        <row r="343">
          <cell r="H343" t="str">
            <v>2040407 执行监督</v>
          </cell>
        </row>
        <row r="344">
          <cell r="H344" t="str">
            <v>2040408 控告申诉</v>
          </cell>
        </row>
        <row r="345">
          <cell r="H345" t="str">
            <v>2040409 "两房"建设</v>
          </cell>
        </row>
        <row r="346">
          <cell r="H346" t="str">
            <v>2040450 事业运行</v>
          </cell>
        </row>
        <row r="347">
          <cell r="H347" t="str">
            <v>2040499 其他检察支出</v>
          </cell>
        </row>
        <row r="348">
          <cell r="H348" t="str">
            <v>20405 法院</v>
          </cell>
          <cell r="I348">
            <v>2583</v>
          </cell>
        </row>
        <row r="349">
          <cell r="H349" t="str">
            <v>2040501 行政运行</v>
          </cell>
          <cell r="I349">
            <v>2117</v>
          </cell>
        </row>
        <row r="350">
          <cell r="H350" t="str">
            <v>2040502 一般行政管理事务</v>
          </cell>
        </row>
        <row r="351">
          <cell r="H351" t="str">
            <v>2040503 机关服务</v>
          </cell>
        </row>
        <row r="352">
          <cell r="H352" t="str">
            <v>2040504 案件审判</v>
          </cell>
          <cell r="I352">
            <v>466</v>
          </cell>
        </row>
        <row r="353">
          <cell r="H353" t="str">
            <v>2040505 案件执行</v>
          </cell>
        </row>
        <row r="354">
          <cell r="H354" t="str">
            <v>2040506 "两庭"建设</v>
          </cell>
        </row>
        <row r="355">
          <cell r="H355" t="str">
            <v>2040550 事业运行</v>
          </cell>
        </row>
        <row r="356">
          <cell r="H356" t="str">
            <v>2040599 其他法院支出</v>
          </cell>
        </row>
        <row r="357">
          <cell r="H357" t="str">
            <v>20406 司法</v>
          </cell>
          <cell r="I357">
            <v>504</v>
          </cell>
        </row>
        <row r="358">
          <cell r="H358" t="str">
            <v>2040601 行政运行</v>
          </cell>
          <cell r="I358">
            <v>291</v>
          </cell>
        </row>
        <row r="359">
          <cell r="H359" t="str">
            <v>2040602 一般行政管理事务</v>
          </cell>
        </row>
        <row r="360">
          <cell r="H360" t="str">
            <v>2040603 机关服务</v>
          </cell>
        </row>
        <row r="361">
          <cell r="H361" t="str">
            <v>2040604 基层司法业务</v>
          </cell>
          <cell r="I361">
            <v>27</v>
          </cell>
        </row>
        <row r="362">
          <cell r="H362" t="str">
            <v>2040605 普法宣传</v>
          </cell>
          <cell r="I362">
            <v>30</v>
          </cell>
        </row>
        <row r="363">
          <cell r="H363" t="str">
            <v>2040606 律师公证管理</v>
          </cell>
          <cell r="I363">
            <v>120</v>
          </cell>
        </row>
        <row r="364">
          <cell r="H364" t="str">
            <v>2040607 法律援助</v>
          </cell>
          <cell r="I364">
            <v>33</v>
          </cell>
        </row>
        <row r="365">
          <cell r="H365" t="str">
            <v>2040608 司法统一考试</v>
          </cell>
          <cell r="I365">
            <v>3</v>
          </cell>
        </row>
        <row r="366">
          <cell r="H366" t="str">
            <v>2040609 仲裁</v>
          </cell>
        </row>
        <row r="367">
          <cell r="H367" t="str">
            <v>2040650 事业运行</v>
          </cell>
        </row>
        <row r="368">
          <cell r="H368" t="str">
            <v>2040699 其他司法支出</v>
          </cell>
        </row>
        <row r="369">
          <cell r="H369" t="str">
            <v>20407 监狱</v>
          </cell>
          <cell r="I369">
            <v>0</v>
          </cell>
        </row>
        <row r="370">
          <cell r="H370" t="str">
            <v>2040701 行政运行</v>
          </cell>
        </row>
        <row r="371">
          <cell r="H371" t="str">
            <v>2040702 一般行政管理事务</v>
          </cell>
        </row>
        <row r="372">
          <cell r="H372" t="str">
            <v>2040703 机关服务</v>
          </cell>
        </row>
        <row r="373">
          <cell r="H373" t="str">
            <v>2040704 犯人生活</v>
          </cell>
        </row>
        <row r="374">
          <cell r="H374" t="str">
            <v>2040705 犯人改造</v>
          </cell>
        </row>
        <row r="375">
          <cell r="H375" t="str">
            <v>2040706 狱政设施建设</v>
          </cell>
        </row>
        <row r="376">
          <cell r="H376" t="str">
            <v>2040750 事业运行</v>
          </cell>
        </row>
        <row r="377">
          <cell r="H377" t="str">
            <v>2040799 其他监狱支出</v>
          </cell>
        </row>
        <row r="378">
          <cell r="H378" t="str">
            <v>20408 劳教</v>
          </cell>
          <cell r="I378">
            <v>0</v>
          </cell>
        </row>
        <row r="379">
          <cell r="H379" t="str">
            <v>2040801 行政运行</v>
          </cell>
        </row>
        <row r="380">
          <cell r="H380" t="str">
            <v>2040802 一般行政管理事务</v>
          </cell>
        </row>
        <row r="381">
          <cell r="H381" t="str">
            <v>2040803 机关服务</v>
          </cell>
        </row>
        <row r="382">
          <cell r="H382" t="str">
            <v>2040804 劳教人员生活</v>
          </cell>
        </row>
        <row r="383">
          <cell r="H383" t="str">
            <v>2040805 劳教人员教育</v>
          </cell>
        </row>
        <row r="384">
          <cell r="H384" t="str">
            <v>2040806 所政设施建设</v>
          </cell>
        </row>
        <row r="385">
          <cell r="H385" t="str">
            <v>2040850 事业运行</v>
          </cell>
        </row>
        <row r="386">
          <cell r="H386" t="str">
            <v>2040899 其他劳教支出</v>
          </cell>
        </row>
        <row r="387">
          <cell r="H387" t="str">
            <v>20409 国家保密</v>
          </cell>
          <cell r="I387">
            <v>0</v>
          </cell>
        </row>
        <row r="388">
          <cell r="H388" t="str">
            <v>2040901 行政运行</v>
          </cell>
        </row>
        <row r="389">
          <cell r="H389" t="str">
            <v>2040902 一般行政管理事务</v>
          </cell>
        </row>
        <row r="390">
          <cell r="H390" t="str">
            <v>2040903 机关服务</v>
          </cell>
        </row>
        <row r="391">
          <cell r="H391" t="str">
            <v>2040904 保密技术</v>
          </cell>
        </row>
        <row r="392">
          <cell r="H392" t="str">
            <v>2040905 保密管理</v>
          </cell>
        </row>
        <row r="393">
          <cell r="H393" t="str">
            <v>2040950 事业运行</v>
          </cell>
        </row>
        <row r="394">
          <cell r="H394" t="str">
            <v>2040999 其他国家保密支出</v>
          </cell>
        </row>
        <row r="395">
          <cell r="H395" t="str">
            <v>20410 缉私警察</v>
          </cell>
          <cell r="I395">
            <v>0</v>
          </cell>
        </row>
        <row r="396">
          <cell r="H396" t="str">
            <v>2041001 行政运行</v>
          </cell>
        </row>
        <row r="397">
          <cell r="H397" t="str">
            <v>2041002 一般行政管理事务</v>
          </cell>
        </row>
        <row r="398">
          <cell r="H398" t="str">
            <v>2041003 专项缉私活动支出</v>
          </cell>
        </row>
        <row r="399">
          <cell r="H399" t="str">
            <v>2041004 缉私情报</v>
          </cell>
        </row>
        <row r="400">
          <cell r="H400" t="str">
            <v>2041005 禁毒及缉毒</v>
          </cell>
        </row>
        <row r="401">
          <cell r="H401" t="str">
            <v>2041006 网络运行及维护</v>
          </cell>
        </row>
        <row r="402">
          <cell r="H402" t="str">
            <v>2041007 警服购置</v>
          </cell>
        </row>
        <row r="403">
          <cell r="H403" t="str">
            <v>2041099 其他缉私警察支出</v>
          </cell>
        </row>
        <row r="404">
          <cell r="H404" t="str">
            <v>20499 其他公共安全支出</v>
          </cell>
          <cell r="I404">
            <v>0</v>
          </cell>
        </row>
        <row r="405">
          <cell r="H405" t="str">
            <v>2049901 其他公共安全支出</v>
          </cell>
        </row>
        <row r="406">
          <cell r="H406" t="str">
            <v>2049902 其他消防</v>
          </cell>
        </row>
        <row r="407">
          <cell r="H407" t="str">
            <v>205 教育</v>
          </cell>
          <cell r="I407">
            <v>65414</v>
          </cell>
        </row>
        <row r="408">
          <cell r="H408" t="str">
            <v>20501 教育管理事务</v>
          </cell>
          <cell r="I408">
            <v>250</v>
          </cell>
        </row>
        <row r="409">
          <cell r="H409" t="str">
            <v>2050101 行政运行</v>
          </cell>
          <cell r="I409">
            <v>250</v>
          </cell>
        </row>
        <row r="410">
          <cell r="H410" t="str">
            <v>2050102 一般行政管理事务</v>
          </cell>
        </row>
        <row r="411">
          <cell r="H411" t="str">
            <v>2050103 机关服务</v>
          </cell>
        </row>
        <row r="412">
          <cell r="H412" t="str">
            <v>2050199 其他教育管理事务支出</v>
          </cell>
        </row>
        <row r="413">
          <cell r="H413" t="str">
            <v>20502 普通教育</v>
          </cell>
          <cell r="I413">
            <v>44068</v>
          </cell>
        </row>
        <row r="414">
          <cell r="H414" t="str">
            <v>2050201 学前教育</v>
          </cell>
          <cell r="I414">
            <v>2739</v>
          </cell>
        </row>
        <row r="415">
          <cell r="H415" t="str">
            <v>2050202 小学教育</v>
          </cell>
          <cell r="I415">
            <v>15274</v>
          </cell>
        </row>
        <row r="416">
          <cell r="H416" t="str">
            <v>2050203 初中教育</v>
          </cell>
          <cell r="I416">
            <v>4935</v>
          </cell>
        </row>
        <row r="417">
          <cell r="H417" t="str">
            <v>2050204 高中教育</v>
          </cell>
          <cell r="I417">
            <v>14204</v>
          </cell>
        </row>
        <row r="418">
          <cell r="H418" t="str">
            <v>2050205 高等教育</v>
          </cell>
        </row>
        <row r="419">
          <cell r="H419" t="str">
            <v>2050206 化解农村义务教育债务支出</v>
          </cell>
        </row>
        <row r="420">
          <cell r="H420" t="str">
            <v>2050299 其他普通教育支出</v>
          </cell>
          <cell r="I420">
            <v>6916</v>
          </cell>
        </row>
        <row r="421">
          <cell r="H421" t="str">
            <v>20503 职业教育</v>
          </cell>
          <cell r="I421">
            <v>3443</v>
          </cell>
        </row>
        <row r="422">
          <cell r="H422" t="str">
            <v>2050301 初等职业教育</v>
          </cell>
          <cell r="I422">
            <v>3443</v>
          </cell>
        </row>
        <row r="423">
          <cell r="H423" t="str">
            <v>2050302 中专教育</v>
          </cell>
        </row>
        <row r="424">
          <cell r="H424" t="str">
            <v>2050303 技校教育</v>
          </cell>
        </row>
        <row r="425">
          <cell r="H425" t="str">
            <v>2050304 职业高中教育</v>
          </cell>
        </row>
        <row r="426">
          <cell r="H426" t="str">
            <v>2050305 高等职业教育</v>
          </cell>
        </row>
        <row r="427">
          <cell r="H427" t="str">
            <v>2050399 其他职业教育支出</v>
          </cell>
        </row>
        <row r="428">
          <cell r="H428" t="str">
            <v>20504 成人教育</v>
          </cell>
          <cell r="I428">
            <v>0</v>
          </cell>
        </row>
        <row r="429">
          <cell r="H429" t="str">
            <v>2050401 成人初等教育</v>
          </cell>
        </row>
        <row r="430">
          <cell r="H430" t="str">
            <v>2050402 成人中等教育</v>
          </cell>
        </row>
        <row r="431">
          <cell r="H431" t="str">
            <v>2050403 成人高等教育</v>
          </cell>
        </row>
        <row r="432">
          <cell r="H432" t="str">
            <v>2050404 成人广播电视教育</v>
          </cell>
        </row>
        <row r="433">
          <cell r="H433" t="str">
            <v>2050499 其他成人教育支出</v>
          </cell>
        </row>
        <row r="434">
          <cell r="H434" t="str">
            <v>20505 广播电视教育</v>
          </cell>
          <cell r="I434">
            <v>0</v>
          </cell>
        </row>
        <row r="435">
          <cell r="H435" t="str">
            <v>2050501 广播电视学校</v>
          </cell>
        </row>
        <row r="436">
          <cell r="H436" t="str">
            <v>2050502 教育电视台</v>
          </cell>
        </row>
        <row r="437">
          <cell r="H437" t="str">
            <v>2050599 其他广播电视教育支出</v>
          </cell>
        </row>
        <row r="438">
          <cell r="H438" t="str">
            <v>20506 留学教育</v>
          </cell>
          <cell r="I438">
            <v>0</v>
          </cell>
        </row>
        <row r="439">
          <cell r="H439" t="str">
            <v>2050601 出国留学教育</v>
          </cell>
        </row>
        <row r="440">
          <cell r="H440" t="str">
            <v>2050602 来华留学教育</v>
          </cell>
        </row>
        <row r="441">
          <cell r="H441" t="str">
            <v>2050699 其他留学教育支出</v>
          </cell>
        </row>
        <row r="442">
          <cell r="H442" t="str">
            <v>20507 特殊教育</v>
          </cell>
          <cell r="I442">
            <v>524</v>
          </cell>
        </row>
        <row r="443">
          <cell r="H443" t="str">
            <v>2050701 特殊学校教育</v>
          </cell>
          <cell r="I443">
            <v>524</v>
          </cell>
        </row>
        <row r="444">
          <cell r="H444" t="str">
            <v>2050702 工读学校教育</v>
          </cell>
        </row>
        <row r="445">
          <cell r="H445" t="str">
            <v>2050799 其他特殊教育支出</v>
          </cell>
        </row>
        <row r="446">
          <cell r="H446" t="str">
            <v>20508 教师进修及干部继续教育</v>
          </cell>
          <cell r="I446">
            <v>1129</v>
          </cell>
        </row>
        <row r="447">
          <cell r="H447" t="str">
            <v>2050801 教师进修</v>
          </cell>
          <cell r="I447">
            <v>906</v>
          </cell>
        </row>
        <row r="448">
          <cell r="H448" t="str">
            <v>2050802 干部教育</v>
          </cell>
          <cell r="I448">
            <v>223</v>
          </cell>
        </row>
        <row r="449">
          <cell r="H449" t="str">
            <v>2050899 其他教师进修及干部继续教育支出</v>
          </cell>
        </row>
        <row r="450">
          <cell r="H450" t="str">
            <v>20509 教育费附加安排的支出</v>
          </cell>
          <cell r="I450">
            <v>16000</v>
          </cell>
        </row>
        <row r="451">
          <cell r="H451" t="str">
            <v>2050901 农村中小学校舍建设</v>
          </cell>
        </row>
        <row r="452">
          <cell r="H452" t="str">
            <v>2050902 农村中小学教学设施</v>
          </cell>
        </row>
        <row r="453">
          <cell r="H453" t="str">
            <v>2050903 城市中小学校舍建设</v>
          </cell>
        </row>
        <row r="454">
          <cell r="H454" t="str">
            <v>2050904 城市中小学教学设施</v>
          </cell>
        </row>
        <row r="455">
          <cell r="H455" t="str">
            <v>2050905 中等职业学校教学设施</v>
          </cell>
        </row>
        <row r="456">
          <cell r="H456" t="str">
            <v>2050999 其他教育费附加安排的支出</v>
          </cell>
          <cell r="I456">
            <v>16000</v>
          </cell>
        </row>
        <row r="457">
          <cell r="H457" t="str">
            <v>20599 其他教育支出</v>
          </cell>
          <cell r="I457">
            <v>0</v>
          </cell>
        </row>
        <row r="458">
          <cell r="H458" t="str">
            <v>2059999 其他教育支出</v>
          </cell>
        </row>
        <row r="459">
          <cell r="H459" t="str">
            <v>206 科学技术</v>
          </cell>
          <cell r="I459">
            <v>4519</v>
          </cell>
        </row>
        <row r="460">
          <cell r="H460" t="str">
            <v>20601 科学技术管理事务</v>
          </cell>
          <cell r="I460">
            <v>150</v>
          </cell>
        </row>
        <row r="461">
          <cell r="H461" t="str">
            <v>2060101 行政运行</v>
          </cell>
          <cell r="I461">
            <v>123</v>
          </cell>
        </row>
        <row r="462">
          <cell r="H462" t="str">
            <v>2060102 一般行政管理事务</v>
          </cell>
          <cell r="I462">
            <v>27</v>
          </cell>
        </row>
        <row r="463">
          <cell r="H463" t="str">
            <v>2060103 机关服务</v>
          </cell>
        </row>
        <row r="464">
          <cell r="H464" t="str">
            <v>2060199 其他科学技术管理事务支出</v>
          </cell>
        </row>
        <row r="465">
          <cell r="H465" t="str">
            <v>20602 基础研究</v>
          </cell>
          <cell r="I465">
            <v>0</v>
          </cell>
        </row>
        <row r="466">
          <cell r="H466" t="str">
            <v>2060201 机构运行</v>
          </cell>
        </row>
        <row r="467">
          <cell r="H467" t="str">
            <v>2060202 重点基础研究规划</v>
          </cell>
        </row>
        <row r="468">
          <cell r="H468" t="str">
            <v>2060203 自然科学基金</v>
          </cell>
        </row>
        <row r="469">
          <cell r="H469" t="str">
            <v>2060204 重点实验室及相关设施</v>
          </cell>
        </row>
        <row r="470">
          <cell r="H470" t="str">
            <v>2060205 重大科学工程</v>
          </cell>
        </row>
        <row r="471">
          <cell r="H471" t="str">
            <v>2060206 专项基础科研</v>
          </cell>
        </row>
        <row r="472">
          <cell r="H472" t="str">
            <v>2060207 专项技术基础</v>
          </cell>
        </row>
        <row r="473">
          <cell r="H473" t="str">
            <v>2060299 其他基础研究支出</v>
          </cell>
        </row>
        <row r="474">
          <cell r="H474" t="str">
            <v>20603 应用研究</v>
          </cell>
          <cell r="I474">
            <v>4000</v>
          </cell>
        </row>
        <row r="475">
          <cell r="H475" t="str">
            <v>2060301 机构运行</v>
          </cell>
        </row>
        <row r="476">
          <cell r="H476" t="str">
            <v>2060302 社会公益研究</v>
          </cell>
        </row>
        <row r="477">
          <cell r="H477" t="str">
            <v>2060303 高技术研究</v>
          </cell>
        </row>
        <row r="478">
          <cell r="H478" t="str">
            <v>2060304 专项科研试制</v>
          </cell>
        </row>
        <row r="479">
          <cell r="H479" t="str">
            <v>2060399 其他应用研究支出</v>
          </cell>
          <cell r="I479">
            <v>4000</v>
          </cell>
        </row>
        <row r="480">
          <cell r="H480" t="str">
            <v>20604 技术研究与开发</v>
          </cell>
          <cell r="I480">
            <v>0</v>
          </cell>
        </row>
        <row r="481">
          <cell r="H481" t="str">
            <v>2060401 机构运行</v>
          </cell>
        </row>
        <row r="482">
          <cell r="H482" t="str">
            <v>2060402 应用技术研究与开发</v>
          </cell>
        </row>
        <row r="483">
          <cell r="H483" t="str">
            <v>2060403 产业技术研究与开发</v>
          </cell>
        </row>
        <row r="484">
          <cell r="H484" t="str">
            <v>2060404 科技成果转化与扩散</v>
          </cell>
        </row>
        <row r="485">
          <cell r="H485" t="str">
            <v>2060499 其他技术研究与开发支出</v>
          </cell>
        </row>
        <row r="486">
          <cell r="H486" t="str">
            <v>20605 科技条件与服务</v>
          </cell>
          <cell r="I486">
            <v>0</v>
          </cell>
        </row>
        <row r="487">
          <cell r="H487" t="str">
            <v>2060501 机构运行</v>
          </cell>
        </row>
        <row r="488">
          <cell r="H488" t="str">
            <v>2060502 技术创新服务体系</v>
          </cell>
        </row>
        <row r="489">
          <cell r="H489" t="str">
            <v>2060503 科技条件专项</v>
          </cell>
        </row>
        <row r="490">
          <cell r="H490" t="str">
            <v>2060599 其他科技条件与服务支出</v>
          </cell>
        </row>
        <row r="491">
          <cell r="H491" t="str">
            <v>20606 社会科学</v>
          </cell>
          <cell r="I491">
            <v>5</v>
          </cell>
        </row>
        <row r="492">
          <cell r="H492" t="str">
            <v>2060601 社会科学研究机构</v>
          </cell>
          <cell r="I492">
            <v>5</v>
          </cell>
        </row>
        <row r="493">
          <cell r="H493" t="str">
            <v>2060602 社会科学研究</v>
          </cell>
        </row>
        <row r="494">
          <cell r="H494" t="str">
            <v>2060603 社科基金支出</v>
          </cell>
        </row>
        <row r="495">
          <cell r="H495" t="str">
            <v>2060699 其他社会科学支出</v>
          </cell>
        </row>
        <row r="496">
          <cell r="H496" t="str">
            <v>20607 科学技术普及</v>
          </cell>
          <cell r="I496">
            <v>364</v>
          </cell>
        </row>
        <row r="497">
          <cell r="H497" t="str">
            <v>2060701 机构运行</v>
          </cell>
          <cell r="I497">
            <v>39</v>
          </cell>
        </row>
        <row r="498">
          <cell r="H498" t="str">
            <v>2060702 科普活动</v>
          </cell>
          <cell r="I498">
            <v>300</v>
          </cell>
        </row>
        <row r="499">
          <cell r="H499" t="str">
            <v>2060703 青少年科技活动</v>
          </cell>
        </row>
        <row r="500">
          <cell r="H500" t="str">
            <v>2060704 学术交流活动</v>
          </cell>
        </row>
        <row r="501">
          <cell r="H501" t="str">
            <v>2060705 科技馆站</v>
          </cell>
        </row>
        <row r="502">
          <cell r="H502" t="str">
            <v>2060799 其他科学技术普及支出</v>
          </cell>
          <cell r="I502">
            <v>25</v>
          </cell>
        </row>
        <row r="503">
          <cell r="H503" t="str">
            <v>20608 科技交流与合作</v>
          </cell>
          <cell r="I503">
            <v>0</v>
          </cell>
        </row>
        <row r="504">
          <cell r="H504" t="str">
            <v>2060801 国际交流与合作</v>
          </cell>
        </row>
        <row r="505">
          <cell r="H505" t="str">
            <v>2060802 重大科技合作项目</v>
          </cell>
        </row>
        <row r="506">
          <cell r="H506" t="str">
            <v>2060899 其他科技交流与合作支出</v>
          </cell>
        </row>
        <row r="507">
          <cell r="H507" t="str">
            <v>20609 科技重大专项</v>
          </cell>
          <cell r="I507">
            <v>0</v>
          </cell>
        </row>
        <row r="508">
          <cell r="H508" t="str">
            <v>2060901 科技重大专项</v>
          </cell>
        </row>
        <row r="509">
          <cell r="H509" t="str">
            <v>20699 其他科学技术支出</v>
          </cell>
          <cell r="I509">
            <v>0</v>
          </cell>
        </row>
        <row r="510">
          <cell r="H510" t="str">
            <v>2069901 科技奖励</v>
          </cell>
        </row>
        <row r="511">
          <cell r="H511" t="str">
            <v>2069902 核应急</v>
          </cell>
        </row>
        <row r="512">
          <cell r="H512" t="str">
            <v>2069903 转制科研机构</v>
          </cell>
        </row>
        <row r="513">
          <cell r="H513" t="str">
            <v>2069999 其他科学技术支出</v>
          </cell>
        </row>
        <row r="514">
          <cell r="H514" t="str">
            <v>207 文化体育与传媒</v>
          </cell>
          <cell r="I514">
            <v>4269</v>
          </cell>
        </row>
        <row r="515">
          <cell r="H515" t="str">
            <v>20701 文化</v>
          </cell>
          <cell r="I515">
            <v>3224</v>
          </cell>
        </row>
        <row r="516">
          <cell r="H516" t="str">
            <v>2070101 行政运行</v>
          </cell>
          <cell r="I516">
            <v>124</v>
          </cell>
        </row>
        <row r="517">
          <cell r="H517" t="str">
            <v>2070102 一般行政管理事务</v>
          </cell>
          <cell r="I517">
            <v>1000</v>
          </cell>
        </row>
        <row r="518">
          <cell r="H518" t="str">
            <v>2070103 机关服务</v>
          </cell>
        </row>
        <row r="519">
          <cell r="H519" t="str">
            <v>2070104 图书馆</v>
          </cell>
          <cell r="I519">
            <v>181</v>
          </cell>
        </row>
        <row r="520">
          <cell r="H520" t="str">
            <v>2070105 文化展示及纪念机构</v>
          </cell>
          <cell r="I520">
            <v>228</v>
          </cell>
        </row>
        <row r="521">
          <cell r="H521" t="str">
            <v>2070106 艺术表演场所</v>
          </cell>
        </row>
        <row r="522">
          <cell r="H522" t="str">
            <v>2070107 艺术表演团体</v>
          </cell>
        </row>
        <row r="523">
          <cell r="H523" t="str">
            <v>2070108 文化活动</v>
          </cell>
        </row>
        <row r="524">
          <cell r="H524" t="str">
            <v>2070109 群众文化</v>
          </cell>
        </row>
        <row r="525">
          <cell r="H525" t="str">
            <v>2070110 文化交流与合作</v>
          </cell>
        </row>
        <row r="526">
          <cell r="H526" t="str">
            <v>2070111 文化创作与保护</v>
          </cell>
        </row>
        <row r="527">
          <cell r="H527" t="str">
            <v>2070112 文化市场管理</v>
          </cell>
          <cell r="I527">
            <v>90</v>
          </cell>
        </row>
        <row r="528">
          <cell r="H528" t="str">
            <v>2070199 其他文化支出</v>
          </cell>
          <cell r="I528">
            <v>1601</v>
          </cell>
        </row>
        <row r="529">
          <cell r="H529" t="str">
            <v>20702 文物</v>
          </cell>
          <cell r="I529">
            <v>28</v>
          </cell>
        </row>
        <row r="530">
          <cell r="H530" t="str">
            <v>2070201 行政运行</v>
          </cell>
        </row>
        <row r="531">
          <cell r="H531" t="str">
            <v>2070202 一般行政管理事务</v>
          </cell>
        </row>
        <row r="532">
          <cell r="H532" t="str">
            <v>2070203 机关服务</v>
          </cell>
        </row>
        <row r="533">
          <cell r="H533" t="str">
            <v>2070204 文物保护</v>
          </cell>
        </row>
        <row r="534">
          <cell r="H534" t="str">
            <v>2070205 博物馆</v>
          </cell>
        </row>
        <row r="535">
          <cell r="H535" t="str">
            <v>2070206 历史名城与古迹</v>
          </cell>
        </row>
        <row r="536">
          <cell r="H536" t="str">
            <v>2070299 其他文物支出</v>
          </cell>
          <cell r="I536">
            <v>28</v>
          </cell>
        </row>
        <row r="537">
          <cell r="H537" t="str">
            <v>20703 体育</v>
          </cell>
          <cell r="I537">
            <v>220</v>
          </cell>
        </row>
        <row r="538">
          <cell r="H538" t="str">
            <v>2070301 行政运行</v>
          </cell>
          <cell r="I538">
            <v>80</v>
          </cell>
        </row>
        <row r="539">
          <cell r="H539" t="str">
            <v>2070302 一般行政管理事务</v>
          </cell>
        </row>
        <row r="540">
          <cell r="H540" t="str">
            <v>2070303 机关服务</v>
          </cell>
        </row>
        <row r="541">
          <cell r="H541" t="str">
            <v>2070304 运动项目管理</v>
          </cell>
          <cell r="I541">
            <v>55</v>
          </cell>
        </row>
        <row r="542">
          <cell r="H542" t="str">
            <v>2070305 体育竞赛</v>
          </cell>
        </row>
        <row r="543">
          <cell r="H543" t="str">
            <v>2070306 体育训练</v>
          </cell>
          <cell r="I543">
            <v>5</v>
          </cell>
        </row>
        <row r="544">
          <cell r="H544" t="str">
            <v>2070307 体育场馆</v>
          </cell>
        </row>
        <row r="545">
          <cell r="H545" t="str">
            <v>2070308 群众体育</v>
          </cell>
          <cell r="I545">
            <v>60</v>
          </cell>
        </row>
        <row r="546">
          <cell r="H546" t="str">
            <v>2070309 体育交流与合作</v>
          </cell>
        </row>
        <row r="547">
          <cell r="H547" t="str">
            <v>2070399 其他体育支出</v>
          </cell>
          <cell r="I547">
            <v>20</v>
          </cell>
        </row>
        <row r="548">
          <cell r="H548" t="str">
            <v>20704 广播影视</v>
          </cell>
          <cell r="I548">
            <v>0</v>
          </cell>
        </row>
        <row r="549">
          <cell r="H549" t="str">
            <v>2070401 行政运行</v>
          </cell>
        </row>
        <row r="550">
          <cell r="H550" t="str">
            <v>2070402 一般行政管理事务</v>
          </cell>
        </row>
        <row r="551">
          <cell r="H551" t="str">
            <v>2070403 机关服务</v>
          </cell>
        </row>
        <row r="552">
          <cell r="H552" t="str">
            <v>2070404 广播</v>
          </cell>
        </row>
        <row r="553">
          <cell r="H553" t="str">
            <v>2070405 电视</v>
          </cell>
        </row>
        <row r="554">
          <cell r="H554" t="str">
            <v>2070406 电影</v>
          </cell>
        </row>
        <row r="555">
          <cell r="H555" t="str">
            <v>2070407 广播电视监控</v>
          </cell>
        </row>
        <row r="556">
          <cell r="H556" t="str">
            <v>2070499 其他广播影视支出</v>
          </cell>
        </row>
        <row r="557">
          <cell r="H557" t="str">
            <v>20705 新闻出版</v>
          </cell>
          <cell r="I557">
            <v>797</v>
          </cell>
        </row>
        <row r="558">
          <cell r="H558" t="str">
            <v>2070501 行政运行</v>
          </cell>
          <cell r="I558">
            <v>321</v>
          </cell>
        </row>
        <row r="559">
          <cell r="H559" t="str">
            <v>2070502 一般行政管理事务</v>
          </cell>
          <cell r="I559">
            <v>476</v>
          </cell>
        </row>
        <row r="560">
          <cell r="H560" t="str">
            <v>2070503 机关服务</v>
          </cell>
        </row>
        <row r="561">
          <cell r="H561" t="str">
            <v>2070504 新闻通讯</v>
          </cell>
        </row>
        <row r="562">
          <cell r="H562" t="str">
            <v>2070505 出版发行</v>
          </cell>
        </row>
        <row r="563">
          <cell r="H563" t="str">
            <v>2070506 版权管理</v>
          </cell>
        </row>
        <row r="564">
          <cell r="H564" t="str">
            <v>2070507 出版市场管理</v>
          </cell>
        </row>
        <row r="565">
          <cell r="H565" t="str">
            <v>2070599 其他新闻出版支出</v>
          </cell>
        </row>
        <row r="566">
          <cell r="H566" t="str">
            <v>20799 其他文化体育与传媒支出</v>
          </cell>
          <cell r="I566">
            <v>0</v>
          </cell>
        </row>
        <row r="567">
          <cell r="H567" t="str">
            <v>2079902 宣传文化发展专项支出</v>
          </cell>
        </row>
        <row r="568">
          <cell r="H568" t="str">
            <v>2079999 其他文化体育与传媒支出</v>
          </cell>
        </row>
        <row r="569">
          <cell r="H569" t="str">
            <v>208 社会保障和就业</v>
          </cell>
          <cell r="I569">
            <v>57482</v>
          </cell>
        </row>
        <row r="570">
          <cell r="H570" t="str">
            <v>20801 人力资源和社会保障管理事务</v>
          </cell>
          <cell r="I570">
            <v>2129</v>
          </cell>
        </row>
        <row r="571">
          <cell r="H571" t="str">
            <v>2080101 行政运行</v>
          </cell>
          <cell r="I571">
            <v>388</v>
          </cell>
        </row>
        <row r="572">
          <cell r="H572" t="str">
            <v>2080102 一般行政管理事务</v>
          </cell>
        </row>
        <row r="573">
          <cell r="H573" t="str">
            <v>2080103 机关服务</v>
          </cell>
          <cell r="I573">
            <v>29</v>
          </cell>
        </row>
        <row r="574">
          <cell r="H574" t="str">
            <v>2080104 综合业务管理</v>
          </cell>
          <cell r="I574">
            <v>529</v>
          </cell>
        </row>
        <row r="575">
          <cell r="H575" t="str">
            <v>2080105 劳动保障监察</v>
          </cell>
          <cell r="I575">
            <v>27</v>
          </cell>
        </row>
        <row r="576">
          <cell r="H576" t="str">
            <v>2080106 就业管理事务</v>
          </cell>
          <cell r="I576">
            <v>199</v>
          </cell>
        </row>
        <row r="577">
          <cell r="H577" t="str">
            <v>2080107 社会保险业务管理事务</v>
          </cell>
          <cell r="I577">
            <v>460</v>
          </cell>
        </row>
        <row r="578">
          <cell r="H578" t="str">
            <v>2080108 信息化建设</v>
          </cell>
        </row>
        <row r="579">
          <cell r="H579" t="str">
            <v>2080109 社会保险经办机构</v>
          </cell>
          <cell r="I579">
            <v>227</v>
          </cell>
        </row>
        <row r="580">
          <cell r="H580" t="str">
            <v>2080110 劳动关系和维权</v>
          </cell>
        </row>
        <row r="581">
          <cell r="H581" t="str">
            <v>2080111 公共就业服务和职业技能鉴定机构</v>
          </cell>
          <cell r="I581">
            <v>93</v>
          </cell>
        </row>
        <row r="582">
          <cell r="H582" t="str">
            <v>2080112 劳动人事争议调解仲裁</v>
          </cell>
          <cell r="I582">
            <v>45</v>
          </cell>
        </row>
        <row r="583">
          <cell r="H583" t="str">
            <v>2080199 其他人力资源和社会保障管理事务支出</v>
          </cell>
          <cell r="I583">
            <v>132</v>
          </cell>
        </row>
        <row r="584">
          <cell r="H584" t="str">
            <v>20802 民政管理事务</v>
          </cell>
          <cell r="I584">
            <v>781</v>
          </cell>
        </row>
        <row r="585">
          <cell r="H585" t="str">
            <v>2080201 行政运行</v>
          </cell>
          <cell r="I585">
            <v>209</v>
          </cell>
        </row>
        <row r="586">
          <cell r="H586" t="str">
            <v>2080202 一般行政管理事务</v>
          </cell>
        </row>
        <row r="587">
          <cell r="H587" t="str">
            <v>2080203 机关服务</v>
          </cell>
        </row>
        <row r="588">
          <cell r="H588" t="str">
            <v>2080204 拥军优属</v>
          </cell>
          <cell r="I588">
            <v>240</v>
          </cell>
        </row>
        <row r="589">
          <cell r="H589" t="str">
            <v>2080205 老龄事务</v>
          </cell>
          <cell r="I589">
            <v>20</v>
          </cell>
        </row>
        <row r="590">
          <cell r="H590" t="str">
            <v>2080206 民间组织管理</v>
          </cell>
          <cell r="I590">
            <v>5</v>
          </cell>
        </row>
        <row r="591">
          <cell r="H591" t="str">
            <v>2080207 行政区划和地名管理</v>
          </cell>
          <cell r="I591">
            <v>1</v>
          </cell>
        </row>
        <row r="592">
          <cell r="H592" t="str">
            <v>2080208 基层政权和社区建设</v>
          </cell>
          <cell r="I592">
            <v>123</v>
          </cell>
        </row>
        <row r="593">
          <cell r="H593" t="str">
            <v>2080209 部队供应</v>
          </cell>
        </row>
        <row r="594">
          <cell r="H594" t="str">
            <v>2080299 其他民政管理事务支出</v>
          </cell>
          <cell r="I594">
            <v>183</v>
          </cell>
        </row>
        <row r="595">
          <cell r="H595" t="str">
            <v>20803 财政对社会保险基金的补助</v>
          </cell>
          <cell r="I595">
            <v>9</v>
          </cell>
        </row>
        <row r="596">
          <cell r="H596" t="str">
            <v>2080301 财政对基本养老保险基金的补助</v>
          </cell>
          <cell r="I596">
            <v>9</v>
          </cell>
        </row>
        <row r="597">
          <cell r="H597" t="str">
            <v>2080302 财政对失业保险基金的补助</v>
          </cell>
        </row>
        <row r="598">
          <cell r="H598" t="str">
            <v>2080303 财政对基本医疗保险基金的补助</v>
          </cell>
        </row>
        <row r="599">
          <cell r="H599" t="str">
            <v>2080304 财政对工伤保险基金的补助</v>
          </cell>
        </row>
        <row r="600">
          <cell r="H600" t="str">
            <v>2080305 财政对生育保险基金的补助</v>
          </cell>
        </row>
        <row r="601">
          <cell r="H601" t="str">
            <v>2080306 财政对新型农村社会养老保险基金的补助</v>
          </cell>
        </row>
        <row r="602">
          <cell r="H602" t="str">
            <v>2080307 财政对城镇居民养老保险基金的补助★</v>
          </cell>
        </row>
        <row r="603">
          <cell r="H603" t="str">
            <v>2080399 财政对其他社会保险基金的补助</v>
          </cell>
        </row>
        <row r="604">
          <cell r="H604" t="str">
            <v>20805 行政事业单位离退休</v>
          </cell>
          <cell r="I604">
            <v>40452</v>
          </cell>
        </row>
        <row r="605">
          <cell r="H605" t="str">
            <v>2080501 归口管理的行政单位离退休★</v>
          </cell>
          <cell r="I605">
            <v>7628</v>
          </cell>
        </row>
        <row r="606">
          <cell r="H606" t="str">
            <v>2080502 事业单位离退休</v>
          </cell>
          <cell r="I606">
            <v>31612</v>
          </cell>
        </row>
        <row r="607">
          <cell r="H607" t="str">
            <v>2080503 离退休人员管理机构</v>
          </cell>
          <cell r="I607">
            <v>1212</v>
          </cell>
        </row>
        <row r="608">
          <cell r="H608" t="str">
            <v>2080504 未归口管理的行政单位离退休★</v>
          </cell>
        </row>
        <row r="609">
          <cell r="H609" t="str">
            <v>2080599 其他行政事业单位离退休支出</v>
          </cell>
        </row>
        <row r="610">
          <cell r="H610" t="str">
            <v>20806 企业改革补助</v>
          </cell>
          <cell r="I610">
            <v>0</v>
          </cell>
        </row>
        <row r="611">
          <cell r="H611" t="str">
            <v>2080601 企业关闭破产补助</v>
          </cell>
        </row>
        <row r="612">
          <cell r="H612" t="str">
            <v>2080602 厂办大集体改革补助</v>
          </cell>
        </row>
        <row r="613">
          <cell r="H613" t="str">
            <v>2080699 其他企业改革发展补助</v>
          </cell>
        </row>
        <row r="614">
          <cell r="H614" t="str">
            <v>20807 就业补助</v>
          </cell>
          <cell r="I614">
            <v>3300</v>
          </cell>
        </row>
        <row r="615">
          <cell r="H615" t="str">
            <v>2080701 扶持公共就业服务</v>
          </cell>
          <cell r="I615">
            <v>3300</v>
          </cell>
        </row>
        <row r="616">
          <cell r="H616" t="str">
            <v>2080702 职业培训补贴</v>
          </cell>
        </row>
        <row r="617">
          <cell r="H617" t="str">
            <v>2080703 职业介绍补贴</v>
          </cell>
        </row>
        <row r="618">
          <cell r="H618" t="str">
            <v>2080704 社会保险补贴</v>
          </cell>
        </row>
        <row r="619">
          <cell r="H619" t="str">
            <v>2080705 公益性岗位补贴</v>
          </cell>
        </row>
        <row r="620">
          <cell r="H620" t="str">
            <v>2080706 小额担保贷款贴息</v>
          </cell>
        </row>
        <row r="621">
          <cell r="H621" t="str">
            <v>2080707 补充小额贷款担保基金</v>
          </cell>
        </row>
        <row r="622">
          <cell r="H622" t="str">
            <v>2080709 职业技能鉴定补贴</v>
          </cell>
        </row>
        <row r="623">
          <cell r="H623" t="str">
            <v>2080710 特定就业政策支出</v>
          </cell>
        </row>
        <row r="624">
          <cell r="H624" t="str">
            <v>2080711 就业见习补贴</v>
          </cell>
        </row>
        <row r="625">
          <cell r="H625" t="str">
            <v>2080712 高技能人才培养补助</v>
          </cell>
        </row>
        <row r="626">
          <cell r="H626" t="str">
            <v>2080799 其他就业补助支出</v>
          </cell>
        </row>
        <row r="627">
          <cell r="H627" t="str">
            <v>20808 抚恤</v>
          </cell>
          <cell r="I627">
            <v>984</v>
          </cell>
        </row>
        <row r="628">
          <cell r="H628" t="str">
            <v>2080801 死亡抚恤</v>
          </cell>
          <cell r="I628">
            <v>530</v>
          </cell>
        </row>
        <row r="629">
          <cell r="H629" t="str">
            <v>2080802 伤残抚恤</v>
          </cell>
          <cell r="I629">
            <v>44</v>
          </cell>
        </row>
        <row r="630">
          <cell r="H630" t="str">
            <v>2080803 在乡复员、退伍军人生活补助</v>
          </cell>
          <cell r="I630">
            <v>60</v>
          </cell>
        </row>
        <row r="631">
          <cell r="H631" t="str">
            <v>2080804 优抚事业单位</v>
          </cell>
        </row>
        <row r="632">
          <cell r="H632" t="str">
            <v>2080805 义务兵优待</v>
          </cell>
          <cell r="I632">
            <v>350</v>
          </cell>
        </row>
        <row r="633">
          <cell r="H633" t="str">
            <v>2080806 农村籍退役士兵老年生活补助</v>
          </cell>
        </row>
        <row r="634">
          <cell r="H634" t="str">
            <v>2080899 其他优抚支出</v>
          </cell>
        </row>
        <row r="635">
          <cell r="H635" t="str">
            <v>20809 退役安置</v>
          </cell>
          <cell r="I635">
            <v>3234</v>
          </cell>
        </row>
        <row r="636">
          <cell r="H636" t="str">
            <v>2080901 退役士兵安置</v>
          </cell>
          <cell r="I636">
            <v>900</v>
          </cell>
        </row>
        <row r="637">
          <cell r="H637" t="str">
            <v>2080902 军队移交政府的离退休人员安置</v>
          </cell>
          <cell r="I637">
            <v>2091</v>
          </cell>
        </row>
        <row r="638">
          <cell r="H638" t="str">
            <v>2080903 军队移交政府离退休干部管理机构</v>
          </cell>
          <cell r="I638">
            <v>243</v>
          </cell>
        </row>
        <row r="639">
          <cell r="H639" t="str">
            <v>2080904 退役士兵教育培训</v>
          </cell>
        </row>
        <row r="640">
          <cell r="H640" t="str">
            <v>2080999 其他退役安置支出</v>
          </cell>
        </row>
        <row r="641">
          <cell r="H641" t="str">
            <v>20810 社会福利</v>
          </cell>
          <cell r="I641">
            <v>5</v>
          </cell>
        </row>
        <row r="642">
          <cell r="H642" t="str">
            <v>2081001 儿童福利</v>
          </cell>
        </row>
        <row r="643">
          <cell r="H643" t="str">
            <v>2081002 老年福利</v>
          </cell>
        </row>
        <row r="644">
          <cell r="H644" t="str">
            <v>2081003 假肢矫形</v>
          </cell>
        </row>
        <row r="645">
          <cell r="H645" t="str">
            <v>2081004 殡葬</v>
          </cell>
          <cell r="I645">
            <v>5</v>
          </cell>
        </row>
        <row r="646">
          <cell r="H646" t="str">
            <v>2081005 社会福利事业单位</v>
          </cell>
        </row>
        <row r="647">
          <cell r="H647" t="str">
            <v>2081099 其他社会福利支出</v>
          </cell>
        </row>
        <row r="648">
          <cell r="H648" t="str">
            <v>20811 残疾人事业</v>
          </cell>
          <cell r="I648">
            <v>43</v>
          </cell>
        </row>
        <row r="649">
          <cell r="H649" t="str">
            <v>2081101 行政运行</v>
          </cell>
          <cell r="I649">
            <v>40</v>
          </cell>
        </row>
        <row r="650">
          <cell r="H650" t="str">
            <v>2081102 一般行政管理事务</v>
          </cell>
        </row>
        <row r="651">
          <cell r="H651" t="str">
            <v>2081103 机关服务</v>
          </cell>
        </row>
        <row r="652">
          <cell r="H652" t="str">
            <v>2081104 残疾人康复</v>
          </cell>
        </row>
        <row r="653">
          <cell r="H653" t="str">
            <v>2081105 残疾人就业和扶贫</v>
          </cell>
        </row>
        <row r="654">
          <cell r="H654" t="str">
            <v>2081106 残疾人体育</v>
          </cell>
        </row>
        <row r="655">
          <cell r="H655" t="str">
            <v>2081199 其他残疾人事业支出</v>
          </cell>
          <cell r="I655">
            <v>3</v>
          </cell>
        </row>
        <row r="656">
          <cell r="H656" t="str">
            <v>20812 城市居民最低生活保障★</v>
          </cell>
          <cell r="I656">
            <v>500</v>
          </cell>
        </row>
        <row r="657">
          <cell r="H657" t="str">
            <v>2081201 城市居民最低生活保障金支出★</v>
          </cell>
          <cell r="I657">
            <v>500</v>
          </cell>
        </row>
        <row r="658">
          <cell r="H658" t="str">
            <v>2081202 城市居民最低生活保障对象临时补助★</v>
          </cell>
        </row>
        <row r="659">
          <cell r="H659" t="str">
            <v>20813 其他城市生活救助★</v>
          </cell>
          <cell r="I659">
            <v>270</v>
          </cell>
        </row>
        <row r="660">
          <cell r="H660" t="str">
            <v>2081301 流浪乞讨人员救助</v>
          </cell>
          <cell r="I660">
            <v>70</v>
          </cell>
        </row>
        <row r="661">
          <cell r="H661" t="str">
            <v>2081399 其他城市生活救助支出★</v>
          </cell>
          <cell r="I661">
            <v>200</v>
          </cell>
        </row>
        <row r="662">
          <cell r="H662" t="str">
            <v>20815 自然灾害生活救助</v>
          </cell>
          <cell r="I662">
            <v>0</v>
          </cell>
        </row>
        <row r="663">
          <cell r="H663" t="str">
            <v>2081501 中央自然灾害生活补助</v>
          </cell>
        </row>
        <row r="664">
          <cell r="H664" t="str">
            <v>2081502 地方自然灾害生活补助</v>
          </cell>
        </row>
        <row r="665">
          <cell r="H665" t="str">
            <v>2081503 自然灾害灾后重建补助</v>
          </cell>
        </row>
        <row r="666">
          <cell r="H666" t="str">
            <v>2081599 其他自然灾害生活救助支出</v>
          </cell>
        </row>
        <row r="667">
          <cell r="H667" t="str">
            <v>20816 红十字事业</v>
          </cell>
          <cell r="I667">
            <v>29</v>
          </cell>
        </row>
        <row r="668">
          <cell r="H668" t="str">
            <v>2081601 行政运行</v>
          </cell>
          <cell r="I668">
            <v>14</v>
          </cell>
        </row>
        <row r="669">
          <cell r="H669" t="str">
            <v>2081602 一般行政管理事务</v>
          </cell>
        </row>
        <row r="670">
          <cell r="H670" t="str">
            <v>2081603 机关服务</v>
          </cell>
        </row>
        <row r="671">
          <cell r="H671" t="str">
            <v>2081699 其他红十字事业支出</v>
          </cell>
          <cell r="I671">
            <v>15</v>
          </cell>
        </row>
        <row r="672">
          <cell r="H672" t="str">
            <v>20817 农村最低生活保障★</v>
          </cell>
          <cell r="I672">
            <v>0</v>
          </cell>
        </row>
        <row r="673">
          <cell r="H673" t="str">
            <v>2081701 农村最低生活保障金支出★</v>
          </cell>
        </row>
        <row r="674">
          <cell r="H674" t="str">
            <v>2081702 农村最低生活保障对象临时补助★</v>
          </cell>
        </row>
        <row r="675">
          <cell r="H675" t="str">
            <v>20818 其他农村生活救助★</v>
          </cell>
          <cell r="I675">
            <v>0</v>
          </cell>
        </row>
        <row r="676">
          <cell r="H676" t="str">
            <v>2081801 农村五保供养★</v>
          </cell>
        </row>
        <row r="677">
          <cell r="H677" t="str">
            <v>2081899 其他农村生活救助支出★</v>
          </cell>
        </row>
        <row r="678">
          <cell r="H678" t="str">
            <v>20824 补充道路交通事故社会救助基金</v>
          </cell>
          <cell r="I678">
            <v>0</v>
          </cell>
        </row>
        <row r="679">
          <cell r="H679" t="str">
            <v>2082401 交强险营业税补助基金支出</v>
          </cell>
        </row>
        <row r="680">
          <cell r="H680" t="str">
            <v>2082402 交强险罚款收入补助基金支出</v>
          </cell>
        </row>
        <row r="681">
          <cell r="H681" t="str">
            <v>20899 其他社会保障和就业支出</v>
          </cell>
          <cell r="I681">
            <v>5746</v>
          </cell>
        </row>
        <row r="682">
          <cell r="H682" t="str">
            <v>2089901 其他社会保障和就业支出</v>
          </cell>
          <cell r="I682">
            <v>5746</v>
          </cell>
        </row>
        <row r="683">
          <cell r="H683" t="str">
            <v>210 医疗卫生</v>
          </cell>
          <cell r="I683">
            <v>15684</v>
          </cell>
        </row>
        <row r="684">
          <cell r="H684" t="str">
            <v>21001 医疗卫生管理事务</v>
          </cell>
          <cell r="I684">
            <v>174</v>
          </cell>
        </row>
        <row r="685">
          <cell r="H685" t="str">
            <v>2100101 行政运行</v>
          </cell>
          <cell r="I685">
            <v>174</v>
          </cell>
        </row>
        <row r="686">
          <cell r="H686" t="str">
            <v>2100102 一般行政管理事务</v>
          </cell>
        </row>
        <row r="687">
          <cell r="H687" t="str">
            <v>2100103 机关服务</v>
          </cell>
        </row>
        <row r="688">
          <cell r="H688" t="str">
            <v>2100199 其他医疗卫生管理事务支出</v>
          </cell>
        </row>
        <row r="689">
          <cell r="H689" t="str">
            <v>21002 公立医院</v>
          </cell>
          <cell r="I689">
            <v>303</v>
          </cell>
        </row>
        <row r="690">
          <cell r="H690" t="str">
            <v>2100201 综合医院</v>
          </cell>
        </row>
        <row r="691">
          <cell r="H691" t="str">
            <v>2100202 中医（民族）医院</v>
          </cell>
          <cell r="I691">
            <v>225</v>
          </cell>
        </row>
        <row r="692">
          <cell r="H692" t="str">
            <v>2100203 传染病医院</v>
          </cell>
        </row>
        <row r="693">
          <cell r="H693" t="str">
            <v>2100204 职业病防治医院</v>
          </cell>
        </row>
        <row r="694">
          <cell r="H694" t="str">
            <v>2100205 精神病医院</v>
          </cell>
          <cell r="I694">
            <v>24</v>
          </cell>
        </row>
        <row r="695">
          <cell r="H695" t="str">
            <v>2100206 妇产医院</v>
          </cell>
        </row>
        <row r="696">
          <cell r="H696" t="str">
            <v>2100207 儿童医院</v>
          </cell>
        </row>
        <row r="697">
          <cell r="H697" t="str">
            <v>2100208 其他专科医院</v>
          </cell>
          <cell r="I697">
            <v>54</v>
          </cell>
        </row>
        <row r="698">
          <cell r="H698" t="str">
            <v>2100209 福利医院</v>
          </cell>
        </row>
        <row r="699">
          <cell r="H699" t="str">
            <v>2100210 行业医院</v>
          </cell>
        </row>
        <row r="700">
          <cell r="H700" t="str">
            <v>2100211 处理医疗欠费</v>
          </cell>
        </row>
        <row r="701">
          <cell r="H701" t="str">
            <v>2100299 其他公立医院支出</v>
          </cell>
        </row>
        <row r="702">
          <cell r="H702" t="str">
            <v>21003 基层医疗卫生机构</v>
          </cell>
          <cell r="I702">
            <v>262</v>
          </cell>
        </row>
        <row r="703">
          <cell r="H703" t="str">
            <v>2100301 城市社区卫生机构</v>
          </cell>
          <cell r="I703">
            <v>262</v>
          </cell>
        </row>
        <row r="704">
          <cell r="H704" t="str">
            <v>2100302 乡镇卫生院</v>
          </cell>
        </row>
        <row r="705">
          <cell r="H705" t="str">
            <v>2100399 其他基层医疗卫生机构支出</v>
          </cell>
        </row>
        <row r="706">
          <cell r="H706" t="str">
            <v>21004 公共卫生</v>
          </cell>
          <cell r="I706">
            <v>3977</v>
          </cell>
        </row>
        <row r="707">
          <cell r="H707" t="str">
            <v>2100401 疾病预防控制机构</v>
          </cell>
          <cell r="I707">
            <v>458</v>
          </cell>
        </row>
        <row r="708">
          <cell r="H708" t="str">
            <v>2100402 卫生监督机构</v>
          </cell>
          <cell r="I708">
            <v>271</v>
          </cell>
        </row>
        <row r="709">
          <cell r="H709" t="str">
            <v>2100403 妇幼保健机构</v>
          </cell>
          <cell r="I709">
            <v>235</v>
          </cell>
        </row>
        <row r="710">
          <cell r="H710" t="str">
            <v>2100404 精神卫生机构</v>
          </cell>
        </row>
        <row r="711">
          <cell r="H711" t="str">
            <v>2100405 应急救治机构</v>
          </cell>
        </row>
        <row r="712">
          <cell r="H712" t="str">
            <v>2100406 采供血机构</v>
          </cell>
        </row>
        <row r="713">
          <cell r="H713" t="str">
            <v>2100407 其他专业公共卫生机构</v>
          </cell>
        </row>
        <row r="714">
          <cell r="H714" t="str">
            <v>2100408 基本公共卫生服务</v>
          </cell>
          <cell r="I714">
            <v>887</v>
          </cell>
        </row>
        <row r="715">
          <cell r="H715" t="str">
            <v>2100409 重大公共卫生专项</v>
          </cell>
          <cell r="I715">
            <v>90</v>
          </cell>
        </row>
        <row r="716">
          <cell r="H716" t="str">
            <v>2100410 突发公共卫生事件应急处理</v>
          </cell>
          <cell r="I716">
            <v>50</v>
          </cell>
        </row>
        <row r="717">
          <cell r="H717" t="str">
            <v>2100499 其他公共卫生支出</v>
          </cell>
          <cell r="I717">
            <v>1986</v>
          </cell>
        </row>
        <row r="718">
          <cell r="H718" t="str">
            <v>21005 医疗保障</v>
          </cell>
          <cell r="I718">
            <v>10878</v>
          </cell>
        </row>
        <row r="719">
          <cell r="H719" t="str">
            <v>2100501 行政单位医疗</v>
          </cell>
          <cell r="I719">
            <v>3786</v>
          </cell>
        </row>
        <row r="720">
          <cell r="H720" t="str">
            <v>2100502 事业单位医疗</v>
          </cell>
          <cell r="I720">
            <v>5250</v>
          </cell>
        </row>
        <row r="721">
          <cell r="H721" t="str">
            <v>2100503 公务员医疗补助</v>
          </cell>
          <cell r="I721">
            <v>1300</v>
          </cell>
        </row>
        <row r="722">
          <cell r="H722" t="str">
            <v>2100504 优抚对象医疗补助</v>
          </cell>
        </row>
        <row r="723">
          <cell r="H723" t="str">
            <v>2100505 城市医疗救助</v>
          </cell>
          <cell r="I723">
            <v>10</v>
          </cell>
        </row>
        <row r="724">
          <cell r="H724" t="str">
            <v>2100506 新型农村合作医疗</v>
          </cell>
        </row>
        <row r="725">
          <cell r="H725" t="str">
            <v>2100507 农村医疗救助</v>
          </cell>
        </row>
        <row r="726">
          <cell r="H726" t="str">
            <v>2100508 城镇居民基本医疗保险</v>
          </cell>
          <cell r="I726">
            <v>532</v>
          </cell>
        </row>
        <row r="727">
          <cell r="H727" t="str">
            <v>2100599 其他医疗保障支出</v>
          </cell>
        </row>
        <row r="728">
          <cell r="H728" t="str">
            <v>21006 中医药</v>
          </cell>
          <cell r="I728">
            <v>0</v>
          </cell>
        </row>
        <row r="729">
          <cell r="H729" t="str">
            <v>2100601 中医（民族医）药专项</v>
          </cell>
        </row>
        <row r="730">
          <cell r="H730" t="str">
            <v>2100699 其他中医药支出</v>
          </cell>
        </row>
        <row r="731">
          <cell r="H731" t="str">
            <v>21010 食品和药品监督管理事务</v>
          </cell>
          <cell r="I731">
            <v>90</v>
          </cell>
        </row>
        <row r="732">
          <cell r="H732" t="str">
            <v>2101001 行政运行</v>
          </cell>
        </row>
        <row r="733">
          <cell r="H733" t="str">
            <v>2101002 一般行政管理事务</v>
          </cell>
        </row>
        <row r="734">
          <cell r="H734" t="str">
            <v>2101003 机关服务</v>
          </cell>
        </row>
        <row r="735">
          <cell r="H735" t="str">
            <v>2101012 药品事务</v>
          </cell>
        </row>
        <row r="736">
          <cell r="H736" t="str">
            <v>2101013 保健食品事务</v>
          </cell>
        </row>
        <row r="737">
          <cell r="H737" t="str">
            <v>2101014 化妆品事务</v>
          </cell>
        </row>
        <row r="738">
          <cell r="H738" t="str">
            <v>2101015 医疗器械事务</v>
          </cell>
        </row>
        <row r="739">
          <cell r="H739" t="str">
            <v>2101016 食品安全事务</v>
          </cell>
        </row>
        <row r="740">
          <cell r="H740" t="str">
            <v>2101050 事业运行</v>
          </cell>
        </row>
        <row r="741">
          <cell r="H741" t="str">
            <v>2101099 其他食品和药品监督管理事务支出</v>
          </cell>
          <cell r="I741">
            <v>90</v>
          </cell>
        </row>
        <row r="742">
          <cell r="H742" t="str">
            <v>21099 其他医疗卫生支出</v>
          </cell>
          <cell r="I742">
            <v>0</v>
          </cell>
        </row>
        <row r="743">
          <cell r="H743" t="str">
            <v>2109901 其他医疗卫生支出</v>
          </cell>
        </row>
        <row r="744">
          <cell r="H744" t="str">
            <v>211 节能环保</v>
          </cell>
          <cell r="I744">
            <v>613</v>
          </cell>
        </row>
        <row r="745">
          <cell r="H745" t="str">
            <v>21101 环境保护管理事务</v>
          </cell>
          <cell r="I745">
            <v>327</v>
          </cell>
        </row>
        <row r="746">
          <cell r="H746" t="str">
            <v>2110101 行政运行</v>
          </cell>
          <cell r="I746">
            <v>293</v>
          </cell>
        </row>
        <row r="747">
          <cell r="H747" t="str">
            <v>2110102 一般行政管理事务</v>
          </cell>
        </row>
        <row r="748">
          <cell r="H748" t="str">
            <v>2110103 机关服务</v>
          </cell>
        </row>
        <row r="749">
          <cell r="H749" t="str">
            <v>2110104 环境保护宣传</v>
          </cell>
        </row>
        <row r="750">
          <cell r="H750" t="str">
            <v>2110105 环境保护法规、规划及标准</v>
          </cell>
        </row>
        <row r="751">
          <cell r="H751" t="str">
            <v>2110106 环境国际合作及履约</v>
          </cell>
        </row>
        <row r="752">
          <cell r="H752" t="str">
            <v>2110107 环境保护行政许可</v>
          </cell>
        </row>
        <row r="753">
          <cell r="H753" t="str">
            <v>2110199 其他环境保护管理事务支出</v>
          </cell>
          <cell r="I753">
            <v>34</v>
          </cell>
        </row>
        <row r="754">
          <cell r="H754" t="str">
            <v>21102 环境监测与监察</v>
          </cell>
          <cell r="I754">
            <v>0</v>
          </cell>
        </row>
        <row r="755">
          <cell r="H755" t="str">
            <v>2110203 建设项目环评审查与监督</v>
          </cell>
        </row>
        <row r="756">
          <cell r="H756" t="str">
            <v>2110204 核与辐射安全监督</v>
          </cell>
        </row>
        <row r="757">
          <cell r="H757" t="str">
            <v>2110299 其他环境监测与监察支出</v>
          </cell>
        </row>
        <row r="758">
          <cell r="H758" t="str">
            <v>21103 污染防治</v>
          </cell>
          <cell r="I758">
            <v>286</v>
          </cell>
        </row>
        <row r="759">
          <cell r="H759" t="str">
            <v>2110301 大气</v>
          </cell>
        </row>
        <row r="760">
          <cell r="H760" t="str">
            <v>2110302 水体</v>
          </cell>
        </row>
        <row r="761">
          <cell r="H761" t="str">
            <v>2110303 噪声</v>
          </cell>
        </row>
        <row r="762">
          <cell r="H762" t="str">
            <v>2110304 固体废弃物与化学品</v>
          </cell>
          <cell r="I762">
            <v>10</v>
          </cell>
        </row>
        <row r="763">
          <cell r="H763" t="str">
            <v>2110305 放射源和放射性废物监管</v>
          </cell>
        </row>
        <row r="764">
          <cell r="H764" t="str">
            <v>2110306 辐射</v>
          </cell>
        </row>
        <row r="765">
          <cell r="H765" t="str">
            <v>2110307 排污费安排的支出</v>
          </cell>
          <cell r="I765">
            <v>220</v>
          </cell>
        </row>
        <row r="766">
          <cell r="H766" t="str">
            <v>2110399 其他污染防治支出</v>
          </cell>
          <cell r="I766">
            <v>56</v>
          </cell>
        </row>
        <row r="767">
          <cell r="H767" t="str">
            <v>21104 自然生态保护</v>
          </cell>
          <cell r="I767">
            <v>0</v>
          </cell>
        </row>
        <row r="768">
          <cell r="H768" t="str">
            <v>2110401 生态保护</v>
          </cell>
        </row>
        <row r="769">
          <cell r="H769" t="str">
            <v>2110402 农村环境保护</v>
          </cell>
        </row>
        <row r="770">
          <cell r="H770" t="str">
            <v>2110403 自然保护区</v>
          </cell>
        </row>
        <row r="771">
          <cell r="H771" t="str">
            <v>2110404 生物及物种资源保护</v>
          </cell>
        </row>
        <row r="772">
          <cell r="H772" t="str">
            <v>2110405 湖泊生态环境保护</v>
          </cell>
        </row>
        <row r="773">
          <cell r="H773" t="str">
            <v>2110499 其他自然生态保护支出</v>
          </cell>
        </row>
        <row r="774">
          <cell r="H774" t="str">
            <v>21105 天然林保护</v>
          </cell>
          <cell r="I774">
            <v>0</v>
          </cell>
        </row>
        <row r="775">
          <cell r="H775" t="str">
            <v>2110501 森林管护</v>
          </cell>
        </row>
        <row r="776">
          <cell r="H776" t="str">
            <v>2110502 社会保险补助</v>
          </cell>
        </row>
        <row r="777">
          <cell r="H777" t="str">
            <v>2110503 政策性社会性支出补助</v>
          </cell>
        </row>
        <row r="778">
          <cell r="H778" t="str">
            <v>2110504 职工分流安置</v>
          </cell>
        </row>
        <row r="779">
          <cell r="H779" t="str">
            <v>2110505 职工培训</v>
          </cell>
        </row>
        <row r="780">
          <cell r="H780" t="str">
            <v>2110506 天然林保护工程建设</v>
          </cell>
        </row>
        <row r="781">
          <cell r="H781" t="str">
            <v>2110599 其他天然林保护支出</v>
          </cell>
        </row>
        <row r="782">
          <cell r="H782" t="str">
            <v>21106 退耕还林</v>
          </cell>
          <cell r="I782">
            <v>0</v>
          </cell>
        </row>
        <row r="783">
          <cell r="H783" t="str">
            <v>2110601 粮食折现挂账贴息</v>
          </cell>
        </row>
        <row r="784">
          <cell r="H784" t="str">
            <v>2110602 退耕现金</v>
          </cell>
        </row>
        <row r="785">
          <cell r="H785" t="str">
            <v>2110603 退耕还林粮食折现补贴</v>
          </cell>
        </row>
        <row r="786">
          <cell r="H786" t="str">
            <v>2110604 退耕还林粮食费用补贴</v>
          </cell>
        </row>
        <row r="787">
          <cell r="H787" t="str">
            <v>2110605 退耕还林工程建设</v>
          </cell>
        </row>
        <row r="788">
          <cell r="H788" t="str">
            <v>2110699 其他退耕还林支出</v>
          </cell>
        </row>
        <row r="789">
          <cell r="H789" t="str">
            <v>21107 风沙荒漠治理</v>
          </cell>
          <cell r="I789">
            <v>0</v>
          </cell>
        </row>
        <row r="790">
          <cell r="H790" t="str">
            <v>2110701 京津风沙源治理禁牧舍饲粮食折现补贴</v>
          </cell>
        </row>
        <row r="791">
          <cell r="H791" t="str">
            <v>2110702 京津风沙源治理禁牧舍饲粮食折现挂账贴息</v>
          </cell>
        </row>
        <row r="792">
          <cell r="H792" t="str">
            <v>2110703 京津风沙源治理禁牧舍饲粮食费用补贴</v>
          </cell>
        </row>
        <row r="793">
          <cell r="H793" t="str">
            <v>2110704 京津风沙源治理工程建设</v>
          </cell>
        </row>
        <row r="794">
          <cell r="H794" t="str">
            <v>2110799 其他风沙荒漠治理支出</v>
          </cell>
        </row>
        <row r="795">
          <cell r="H795" t="str">
            <v>21108 退牧还草</v>
          </cell>
          <cell r="I795">
            <v>0</v>
          </cell>
        </row>
        <row r="796">
          <cell r="H796" t="str">
            <v>2110801 退牧还草粮食折现补贴</v>
          </cell>
        </row>
        <row r="797">
          <cell r="H797" t="str">
            <v>2110802 退牧还草粮食费用补贴</v>
          </cell>
        </row>
        <row r="798">
          <cell r="H798" t="str">
            <v>2110803 退牧还草粮食折现挂账贴息</v>
          </cell>
        </row>
        <row r="799">
          <cell r="H799" t="str">
            <v>2110804 退牧还草工程建设</v>
          </cell>
        </row>
        <row r="800">
          <cell r="H800" t="str">
            <v>2110899 其他退牧还草支出</v>
          </cell>
        </row>
        <row r="801">
          <cell r="H801" t="str">
            <v>21109 已垦草原退耕还草</v>
          </cell>
          <cell r="I801">
            <v>0</v>
          </cell>
        </row>
        <row r="802">
          <cell r="H802" t="str">
            <v>2110901 已垦草原退耕还草</v>
          </cell>
        </row>
        <row r="803">
          <cell r="H803" t="str">
            <v>21110 能源节约利用</v>
          </cell>
          <cell r="I803">
            <v>0</v>
          </cell>
        </row>
        <row r="804">
          <cell r="H804" t="str">
            <v>2111001 能源节约利用</v>
          </cell>
        </row>
        <row r="805">
          <cell r="H805" t="str">
            <v>21111 污染减排</v>
          </cell>
          <cell r="I805">
            <v>0</v>
          </cell>
        </row>
        <row r="806">
          <cell r="H806" t="str">
            <v>2111101 环境监测与信息</v>
          </cell>
        </row>
        <row r="807">
          <cell r="H807" t="str">
            <v>2111102 环境执法监察</v>
          </cell>
        </row>
        <row r="808">
          <cell r="H808" t="str">
            <v>2111103 减排专项支出</v>
          </cell>
        </row>
        <row r="809">
          <cell r="H809" t="str">
            <v>2111104 清洁生产专项支出</v>
          </cell>
        </row>
        <row r="810">
          <cell r="H810" t="str">
            <v>2111199 其他污染减排支出</v>
          </cell>
        </row>
        <row r="811">
          <cell r="H811" t="str">
            <v>21112 可再生能源</v>
          </cell>
          <cell r="I811">
            <v>0</v>
          </cell>
        </row>
        <row r="812">
          <cell r="H812" t="str">
            <v>2111201 可再生能源</v>
          </cell>
        </row>
        <row r="813">
          <cell r="H813" t="str">
            <v>21113 资源综合利用</v>
          </cell>
          <cell r="I813">
            <v>0</v>
          </cell>
        </row>
        <row r="814">
          <cell r="H814" t="str">
            <v>2111301 资源综合利用</v>
          </cell>
        </row>
        <row r="815">
          <cell r="H815" t="str">
            <v>21114 能源管理事务</v>
          </cell>
          <cell r="I815">
            <v>0</v>
          </cell>
        </row>
        <row r="816">
          <cell r="H816" t="str">
            <v>2111401 行政运行</v>
          </cell>
        </row>
        <row r="817">
          <cell r="H817" t="str">
            <v>2111402 一般行政管理事务</v>
          </cell>
        </row>
        <row r="818">
          <cell r="H818" t="str">
            <v>2111403 机关服务</v>
          </cell>
        </row>
        <row r="819">
          <cell r="H819" t="str">
            <v>2111404 能源预测预警</v>
          </cell>
        </row>
        <row r="820">
          <cell r="H820" t="str">
            <v>2111405 能源战略规划与实施</v>
          </cell>
        </row>
        <row r="821">
          <cell r="H821" t="str">
            <v>2111406 能源科技装备</v>
          </cell>
        </row>
        <row r="822">
          <cell r="H822" t="str">
            <v>2111407 能源行业管理</v>
          </cell>
        </row>
        <row r="823">
          <cell r="H823" t="str">
            <v>2111408 能源管理</v>
          </cell>
        </row>
        <row r="824">
          <cell r="H824" t="str">
            <v>2111409 石油储备发展管理</v>
          </cell>
        </row>
        <row r="825">
          <cell r="H825" t="str">
            <v>2111410 能源调查</v>
          </cell>
        </row>
        <row r="826">
          <cell r="H826" t="str">
            <v>2111411 信息化建设</v>
          </cell>
        </row>
        <row r="827">
          <cell r="H827" t="str">
            <v>2111450 事业运行</v>
          </cell>
        </row>
        <row r="828">
          <cell r="H828" t="str">
            <v>2111499 其他能源管理事务支出</v>
          </cell>
        </row>
        <row r="829">
          <cell r="H829" t="str">
            <v>21199 其他节能环保支出</v>
          </cell>
          <cell r="I829">
            <v>0</v>
          </cell>
        </row>
        <row r="830">
          <cell r="H830" t="str">
            <v>2119901 其他节能环保支出</v>
          </cell>
        </row>
        <row r="831">
          <cell r="H831" t="str">
            <v>212 城乡社区事务</v>
          </cell>
          <cell r="I831">
            <v>232815</v>
          </cell>
        </row>
        <row r="832">
          <cell r="H832" t="str">
            <v>21201 城乡社区管理事务</v>
          </cell>
          <cell r="I832">
            <v>2563</v>
          </cell>
        </row>
        <row r="833">
          <cell r="H833" t="str">
            <v>2120101 行政运行</v>
          </cell>
          <cell r="I833">
            <v>1497</v>
          </cell>
        </row>
        <row r="834">
          <cell r="H834" t="str">
            <v>2120102 一般行政管理事务</v>
          </cell>
          <cell r="I834">
            <v>342</v>
          </cell>
        </row>
        <row r="835">
          <cell r="H835" t="str">
            <v>2120103 机关服务</v>
          </cell>
        </row>
        <row r="836">
          <cell r="H836" t="str">
            <v>2120104 城管执法</v>
          </cell>
          <cell r="I836">
            <v>238</v>
          </cell>
        </row>
        <row r="837">
          <cell r="H837" t="str">
            <v>2120105 工程建设标准规范编制与监管</v>
          </cell>
        </row>
        <row r="838">
          <cell r="H838" t="str">
            <v>2120106 工程建设管理</v>
          </cell>
        </row>
        <row r="839">
          <cell r="H839" t="str">
            <v>2120107 市政公用行业市场监管</v>
          </cell>
        </row>
        <row r="840">
          <cell r="H840" t="str">
            <v>2120108 国家重点风景区规划与保护</v>
          </cell>
        </row>
        <row r="841">
          <cell r="H841" t="str">
            <v>2120109 住宅建设与房地产市场监管</v>
          </cell>
        </row>
        <row r="842">
          <cell r="H842" t="str">
            <v>2120110 执业资格注册、资质审查</v>
          </cell>
        </row>
        <row r="843">
          <cell r="H843" t="str">
            <v>2120199 其他城乡社区管理事务支出</v>
          </cell>
          <cell r="I843">
            <v>486</v>
          </cell>
        </row>
        <row r="844">
          <cell r="H844" t="str">
            <v>21202 城乡社区规划与管理</v>
          </cell>
          <cell r="I844">
            <v>0</v>
          </cell>
        </row>
        <row r="845">
          <cell r="H845" t="str">
            <v>2120201 城乡社区规划与管理</v>
          </cell>
        </row>
        <row r="846">
          <cell r="H846" t="str">
            <v>21203 城乡社区公共设施</v>
          </cell>
          <cell r="I846">
            <v>150000</v>
          </cell>
        </row>
        <row r="847">
          <cell r="H847" t="str">
            <v>2120303 小城镇基础设施建设</v>
          </cell>
        </row>
        <row r="848">
          <cell r="H848" t="str">
            <v>2120399 其他城乡社区公共设施支出</v>
          </cell>
          <cell r="I848">
            <v>150000</v>
          </cell>
        </row>
        <row r="849">
          <cell r="H849" t="str">
            <v>21205 城乡社区环境卫生</v>
          </cell>
          <cell r="I849">
            <v>79268</v>
          </cell>
        </row>
        <row r="850">
          <cell r="H850" t="str">
            <v>2120501 城乡社区环境卫生</v>
          </cell>
          <cell r="I850">
            <v>79268</v>
          </cell>
        </row>
        <row r="851">
          <cell r="H851" t="str">
            <v>21206 建设市场管理与监督</v>
          </cell>
          <cell r="I851">
            <v>0</v>
          </cell>
        </row>
        <row r="852">
          <cell r="H852" t="str">
            <v>2120601 建设市场管理与监督</v>
          </cell>
        </row>
        <row r="853">
          <cell r="H853" t="str">
            <v>21299 其他城乡社区事务支出</v>
          </cell>
          <cell r="I853">
            <v>984</v>
          </cell>
        </row>
        <row r="854">
          <cell r="H854" t="str">
            <v>2129999 其他城乡社区事务支出</v>
          </cell>
          <cell r="I854">
            <v>984</v>
          </cell>
        </row>
        <row r="855">
          <cell r="H855" t="str">
            <v>213 农林水事务</v>
          </cell>
          <cell r="I855">
            <v>152</v>
          </cell>
        </row>
        <row r="856">
          <cell r="H856" t="str">
            <v>21301 农业</v>
          </cell>
          <cell r="I856">
            <v>152</v>
          </cell>
        </row>
        <row r="857">
          <cell r="H857" t="str">
            <v>2130101 行政运行</v>
          </cell>
        </row>
        <row r="858">
          <cell r="H858" t="str">
            <v>2130102 一般行政管理事务</v>
          </cell>
        </row>
        <row r="859">
          <cell r="H859" t="str">
            <v>2130103 机关服务</v>
          </cell>
        </row>
        <row r="860">
          <cell r="H860" t="str">
            <v>2130104 事业运行</v>
          </cell>
          <cell r="I860">
            <v>22</v>
          </cell>
        </row>
        <row r="861">
          <cell r="H861" t="str">
            <v>2130105 农垦运行</v>
          </cell>
        </row>
        <row r="862">
          <cell r="H862" t="str">
            <v>2130106 技术推广与培训</v>
          </cell>
        </row>
        <row r="863">
          <cell r="H863" t="str">
            <v>2130108 病虫害控制</v>
          </cell>
          <cell r="I863">
            <v>130</v>
          </cell>
        </row>
        <row r="864">
          <cell r="H864" t="str">
            <v>2130109 农产品质量安全</v>
          </cell>
        </row>
        <row r="865">
          <cell r="H865" t="str">
            <v>2130110 执法监管</v>
          </cell>
        </row>
        <row r="866">
          <cell r="H866" t="str">
            <v>2130111 统计监测与信息服务</v>
          </cell>
        </row>
        <row r="867">
          <cell r="H867" t="str">
            <v>2130112 农业行业业务管理</v>
          </cell>
        </row>
        <row r="868">
          <cell r="H868" t="str">
            <v>2130114 对外交流与合作</v>
          </cell>
        </row>
        <row r="869">
          <cell r="H869" t="str">
            <v>2130119 灾害救助</v>
          </cell>
        </row>
        <row r="870">
          <cell r="H870" t="str">
            <v>2130120 稳定农民收入补贴</v>
          </cell>
        </row>
        <row r="871">
          <cell r="H871" t="str">
            <v>2130121 农业结构调整补贴</v>
          </cell>
        </row>
        <row r="872">
          <cell r="H872" t="str">
            <v>2130122 农业生产资料与技术补贴△</v>
          </cell>
        </row>
        <row r="873">
          <cell r="H873" t="str">
            <v>2130123 农业生产保险补贴</v>
          </cell>
        </row>
        <row r="874">
          <cell r="H874" t="str">
            <v>2130124 农业组织化与产业化经营</v>
          </cell>
        </row>
        <row r="875">
          <cell r="H875" t="str">
            <v>2130125 农产品加工与促销</v>
          </cell>
        </row>
        <row r="876">
          <cell r="H876" t="str">
            <v>2130126 农村公益事业</v>
          </cell>
        </row>
        <row r="877">
          <cell r="H877" t="str">
            <v>2130129 综合财力补助</v>
          </cell>
        </row>
        <row r="878">
          <cell r="H878" t="str">
            <v>2130135 农业资源保护与利用</v>
          </cell>
        </row>
        <row r="879">
          <cell r="H879" t="str">
            <v>2130142 农村道路建设</v>
          </cell>
        </row>
        <row r="880">
          <cell r="H880" t="str">
            <v>2130147 农资综合补贴△</v>
          </cell>
        </row>
        <row r="881">
          <cell r="H881" t="str">
            <v>2130148 石油价格改革对渔业的补贴</v>
          </cell>
        </row>
        <row r="882">
          <cell r="H882" t="str">
            <v>2130152 对高校毕业生到基层任职补助</v>
          </cell>
        </row>
        <row r="883">
          <cell r="H883" t="str">
            <v>2130153 草原植被恢复费安排的支出</v>
          </cell>
        </row>
        <row r="884">
          <cell r="H884" t="str">
            <v>2130199 其他农业支出</v>
          </cell>
        </row>
        <row r="885">
          <cell r="H885" t="str">
            <v>21302 林业</v>
          </cell>
          <cell r="I885">
            <v>0</v>
          </cell>
        </row>
        <row r="886">
          <cell r="H886" t="str">
            <v>2130201 行政运行</v>
          </cell>
        </row>
        <row r="887">
          <cell r="H887" t="str">
            <v>2130202 一般行政管理事务</v>
          </cell>
        </row>
        <row r="888">
          <cell r="H888" t="str">
            <v>2130203 机关服务</v>
          </cell>
        </row>
        <row r="889">
          <cell r="H889" t="str">
            <v>2130204 林业事业机构</v>
          </cell>
        </row>
        <row r="890">
          <cell r="H890" t="str">
            <v>2130205 森林培育</v>
          </cell>
        </row>
        <row r="891">
          <cell r="H891" t="str">
            <v>2130206 林业技术推广</v>
          </cell>
        </row>
        <row r="892">
          <cell r="H892" t="str">
            <v>2130207 森林资源管理</v>
          </cell>
        </row>
        <row r="893">
          <cell r="H893" t="str">
            <v>2130208 森林资源监测</v>
          </cell>
        </row>
        <row r="894">
          <cell r="H894" t="str">
            <v>2130209 森林生态效益补偿</v>
          </cell>
        </row>
        <row r="895">
          <cell r="H895" t="str">
            <v>2130210 林业自然保护区</v>
          </cell>
        </row>
        <row r="896">
          <cell r="H896" t="str">
            <v>2130211 动植物保护</v>
          </cell>
        </row>
        <row r="897">
          <cell r="H897" t="str">
            <v>2130212 湿地保护</v>
          </cell>
        </row>
        <row r="898">
          <cell r="H898" t="str">
            <v>2130213 林业执法与监督</v>
          </cell>
        </row>
        <row r="899">
          <cell r="H899" t="str">
            <v>2130214 森林防火</v>
          </cell>
        </row>
        <row r="900">
          <cell r="H900" t="str">
            <v>2130215 林业有害生物防治</v>
          </cell>
        </row>
        <row r="901">
          <cell r="H901" t="str">
            <v>2130216 林业检疫检测</v>
          </cell>
        </row>
        <row r="902">
          <cell r="H902" t="str">
            <v>2130217 防沙治沙</v>
          </cell>
        </row>
        <row r="903">
          <cell r="H903" t="str">
            <v>2130218 林业质量安全</v>
          </cell>
        </row>
        <row r="904">
          <cell r="H904" t="str">
            <v>2130219 林业工程与项目管理</v>
          </cell>
        </row>
        <row r="905">
          <cell r="H905" t="str">
            <v>2130220 林业对外合作与交流</v>
          </cell>
        </row>
        <row r="906">
          <cell r="H906" t="str">
            <v>2130221 林业产业化</v>
          </cell>
        </row>
        <row r="907">
          <cell r="H907" t="str">
            <v>2130222 技能培训</v>
          </cell>
        </row>
        <row r="908">
          <cell r="H908" t="str">
            <v>2130223 信息管理</v>
          </cell>
        </row>
        <row r="909">
          <cell r="H909" t="str">
            <v>2130224 林业政策制定与宣传</v>
          </cell>
        </row>
        <row r="910">
          <cell r="H910" t="str">
            <v>2130225 林业资金审计稽查</v>
          </cell>
        </row>
        <row r="911">
          <cell r="H911" t="str">
            <v>2130226 林区公共支出</v>
          </cell>
        </row>
        <row r="912">
          <cell r="H912" t="str">
            <v>2130227 林业贷款贴息</v>
          </cell>
        </row>
        <row r="913">
          <cell r="H913" t="str">
            <v>2130231 林业救灾</v>
          </cell>
        </row>
        <row r="914">
          <cell r="H914" t="str">
            <v>2130232 石油价格改革对林业的补贴</v>
          </cell>
        </row>
        <row r="915">
          <cell r="H915" t="str">
            <v>2130233 森林保险保费补贴</v>
          </cell>
        </row>
        <row r="916">
          <cell r="H916" t="str">
            <v>2130299 其他林业支出</v>
          </cell>
        </row>
        <row r="917">
          <cell r="H917" t="str">
            <v>21303 水利</v>
          </cell>
          <cell r="I917">
            <v>0</v>
          </cell>
        </row>
        <row r="918">
          <cell r="H918" t="str">
            <v>2130301 行政运行</v>
          </cell>
        </row>
        <row r="919">
          <cell r="H919" t="str">
            <v>2130302 一般行政管理事务</v>
          </cell>
        </row>
        <row r="920">
          <cell r="H920" t="str">
            <v>2130303 机关服务</v>
          </cell>
        </row>
        <row r="921">
          <cell r="H921" t="str">
            <v>2130304 水利行业业务管理</v>
          </cell>
        </row>
        <row r="922">
          <cell r="H922" t="str">
            <v>2130305 水利工程建设</v>
          </cell>
        </row>
        <row r="923">
          <cell r="H923" t="str">
            <v>2130306 水利工程运行与维护</v>
          </cell>
        </row>
        <row r="924">
          <cell r="H924" t="str">
            <v>2130307 长江黄河等流域管理</v>
          </cell>
        </row>
        <row r="925">
          <cell r="H925" t="str">
            <v>2130308 水利前期工作</v>
          </cell>
        </row>
        <row r="926">
          <cell r="H926" t="str">
            <v>2130309 水利执法监督</v>
          </cell>
        </row>
        <row r="927">
          <cell r="H927" t="str">
            <v>2130310 水土保持</v>
          </cell>
        </row>
        <row r="928">
          <cell r="H928" t="str">
            <v>2130311 水资源节约管理与保护</v>
          </cell>
        </row>
        <row r="929">
          <cell r="H929" t="str">
            <v>2130312 水质监测</v>
          </cell>
        </row>
        <row r="930">
          <cell r="H930" t="str">
            <v>2130313 水文测报</v>
          </cell>
        </row>
        <row r="931">
          <cell r="H931" t="str">
            <v>2130314 防汛★</v>
          </cell>
        </row>
        <row r="932">
          <cell r="H932" t="str">
            <v>2130315 抗旱★</v>
          </cell>
        </row>
        <row r="933">
          <cell r="H933" t="str">
            <v>2130316 农田水利</v>
          </cell>
        </row>
        <row r="934">
          <cell r="H934" t="str">
            <v>2130317 水利技术推广和培训</v>
          </cell>
        </row>
        <row r="935">
          <cell r="H935" t="str">
            <v>2130318 国际河流治理与管理</v>
          </cell>
        </row>
        <row r="936">
          <cell r="H936" t="str">
            <v>2130319 三峡建设管理事务</v>
          </cell>
        </row>
        <row r="937">
          <cell r="H937" t="str">
            <v>2130321 大中型水库移民后期扶持专项支出</v>
          </cell>
        </row>
        <row r="938">
          <cell r="H938" t="str">
            <v>2130322 水利安全监督★</v>
          </cell>
        </row>
        <row r="939">
          <cell r="H939" t="str">
            <v>2130331 水资源费安排的支出</v>
          </cell>
        </row>
        <row r="940">
          <cell r="H940" t="str">
            <v>2130332 砂石资源费支出</v>
          </cell>
        </row>
        <row r="941">
          <cell r="H941" t="str">
            <v>2130333 信息管理</v>
          </cell>
        </row>
        <row r="942">
          <cell r="H942" t="str">
            <v>2130334 水利建设移民支出</v>
          </cell>
        </row>
        <row r="943">
          <cell r="H943" t="str">
            <v>2130335 农村人畜饮水</v>
          </cell>
        </row>
        <row r="944">
          <cell r="H944" t="str">
            <v>2130399 其他水利支出</v>
          </cell>
        </row>
        <row r="945">
          <cell r="H945" t="str">
            <v>21304 南水北调</v>
          </cell>
          <cell r="I945">
            <v>0</v>
          </cell>
        </row>
        <row r="946">
          <cell r="H946" t="str">
            <v>2130401 行政运行</v>
          </cell>
        </row>
        <row r="947">
          <cell r="H947" t="str">
            <v>2130402 一般行政管理事务</v>
          </cell>
        </row>
        <row r="948">
          <cell r="H948" t="str">
            <v>2130403 机关服务</v>
          </cell>
        </row>
        <row r="949">
          <cell r="H949" t="str">
            <v>2130404 南水北调工程建设</v>
          </cell>
        </row>
        <row r="950">
          <cell r="H950" t="str">
            <v>2130405 政策研究与信息管理</v>
          </cell>
        </row>
        <row r="951">
          <cell r="H951" t="str">
            <v>2130406 工程稽查</v>
          </cell>
        </row>
        <row r="952">
          <cell r="H952" t="str">
            <v>2130407 前期工作</v>
          </cell>
        </row>
        <row r="953">
          <cell r="H953" t="str">
            <v>2130408 南水北调技术推广和培训</v>
          </cell>
        </row>
        <row r="954">
          <cell r="H954" t="str">
            <v>2130409 环境、移民及水资源管理与保护</v>
          </cell>
        </row>
        <row r="955">
          <cell r="H955" t="str">
            <v>2130499 其他南水北调支出</v>
          </cell>
        </row>
        <row r="956">
          <cell r="H956" t="str">
            <v>21305 扶贫</v>
          </cell>
          <cell r="I956">
            <v>0</v>
          </cell>
        </row>
        <row r="957">
          <cell r="H957" t="str">
            <v>2130501 行政运行</v>
          </cell>
        </row>
        <row r="958">
          <cell r="H958" t="str">
            <v>2130502 一般行政管理事务</v>
          </cell>
        </row>
        <row r="959">
          <cell r="H959" t="str">
            <v>2130503 机关服务</v>
          </cell>
        </row>
        <row r="960">
          <cell r="H960" t="str">
            <v>2130504 农村基础设施建设</v>
          </cell>
        </row>
        <row r="961">
          <cell r="H961" t="str">
            <v>2130505 生产发展</v>
          </cell>
        </row>
        <row r="962">
          <cell r="H962" t="str">
            <v>2130506 社会发展</v>
          </cell>
        </row>
        <row r="963">
          <cell r="H963" t="str">
            <v>2130507 扶贫贷款奖补和贴息</v>
          </cell>
        </row>
        <row r="964">
          <cell r="H964" t="str">
            <v>2130508 "三西"农业建设专项补助</v>
          </cell>
        </row>
        <row r="965">
          <cell r="H965" t="str">
            <v>2130550 扶贫事业机构</v>
          </cell>
        </row>
        <row r="966">
          <cell r="H966" t="str">
            <v>2130599 其他扶贫支出</v>
          </cell>
        </row>
        <row r="967">
          <cell r="H967" t="str">
            <v>21306 农业综合开发</v>
          </cell>
          <cell r="I967">
            <v>0</v>
          </cell>
        </row>
        <row r="968">
          <cell r="H968" t="str">
            <v>2130601 机构运行</v>
          </cell>
        </row>
        <row r="969">
          <cell r="H969" t="str">
            <v>2130602 土地治理</v>
          </cell>
        </row>
        <row r="970">
          <cell r="H970" t="str">
            <v>2130603 产业化经营</v>
          </cell>
        </row>
        <row r="971">
          <cell r="H971" t="str">
            <v>2130604 科技示范</v>
          </cell>
        </row>
        <row r="972">
          <cell r="H972" t="str">
            <v>2130699 其他农业综合开发支出</v>
          </cell>
        </row>
        <row r="973">
          <cell r="H973" t="str">
            <v>21307 农村综合改革</v>
          </cell>
          <cell r="I973">
            <v>0</v>
          </cell>
        </row>
        <row r="974">
          <cell r="H974" t="str">
            <v>2130701 对村级一事一议的补助</v>
          </cell>
        </row>
        <row r="975">
          <cell r="H975" t="str">
            <v>2130703 实施减轻农业用水负担综合改革补助</v>
          </cell>
        </row>
        <row r="976">
          <cell r="H976" t="str">
            <v>2130704 国有农场分离办社会职能改革补助</v>
          </cell>
        </row>
        <row r="977">
          <cell r="H977" t="str">
            <v>2130705 对村民委员会和村党支部的补助</v>
          </cell>
        </row>
        <row r="978">
          <cell r="H978" t="str">
            <v>2130706 对村集体经济组织的补助</v>
          </cell>
        </row>
        <row r="979">
          <cell r="H979" t="str">
            <v>2130707 农村综合改革示范试点补助</v>
          </cell>
        </row>
        <row r="980">
          <cell r="H980" t="str">
            <v>2130799 其他农村综合改革支出</v>
          </cell>
        </row>
        <row r="981">
          <cell r="H981" t="str">
            <v>21399 其他农林水事务支出</v>
          </cell>
          <cell r="I981">
            <v>0</v>
          </cell>
        </row>
        <row r="982">
          <cell r="H982" t="str">
            <v>2139901 化解其他公益性乡村债务支出△</v>
          </cell>
        </row>
        <row r="983">
          <cell r="H983" t="str">
            <v>2139999 其他农林水事务支出</v>
          </cell>
        </row>
        <row r="984">
          <cell r="H984" t="str">
            <v>214 交通运输</v>
          </cell>
          <cell r="I984">
            <v>0</v>
          </cell>
        </row>
        <row r="985">
          <cell r="H985" t="str">
            <v>21401 公路水路运输</v>
          </cell>
          <cell r="I985">
            <v>0</v>
          </cell>
        </row>
        <row r="986">
          <cell r="H986" t="str">
            <v>2140101 行政运行</v>
          </cell>
        </row>
        <row r="987">
          <cell r="H987" t="str">
            <v>2140102 一般行政管理事务</v>
          </cell>
        </row>
        <row r="988">
          <cell r="H988" t="str">
            <v>2140103 机关服务</v>
          </cell>
        </row>
        <row r="989">
          <cell r="H989" t="str">
            <v>2140104 公路新建</v>
          </cell>
        </row>
        <row r="990">
          <cell r="H990" t="str">
            <v>2140105 公路改建</v>
          </cell>
        </row>
        <row r="991">
          <cell r="H991" t="str">
            <v>2140106 公路养护</v>
          </cell>
        </row>
        <row r="992">
          <cell r="H992" t="str">
            <v>2140107 特大型桥梁建设</v>
          </cell>
        </row>
        <row r="993">
          <cell r="H993" t="str">
            <v>2140108 公路路政管理</v>
          </cell>
        </row>
        <row r="994">
          <cell r="H994" t="str">
            <v>2140109 公路和运输信息化建设</v>
          </cell>
        </row>
        <row r="995">
          <cell r="H995" t="str">
            <v>2140110 公路和运输安全</v>
          </cell>
        </row>
        <row r="996">
          <cell r="H996" t="str">
            <v>2140111 公路还贷专项</v>
          </cell>
        </row>
        <row r="997">
          <cell r="H997" t="str">
            <v>2140112 公路运输管理</v>
          </cell>
        </row>
        <row r="998">
          <cell r="H998" t="str">
            <v>2140113 公路客货运站（场）建设</v>
          </cell>
        </row>
        <row r="999">
          <cell r="H999" t="str">
            <v>2140114 公路和运输技术标准化建设</v>
          </cell>
        </row>
        <row r="1000">
          <cell r="H1000" t="str">
            <v>2140122 港口设施</v>
          </cell>
        </row>
        <row r="1001">
          <cell r="H1001" t="str">
            <v>2140123 航道维护</v>
          </cell>
        </row>
        <row r="1002">
          <cell r="H1002" t="str">
            <v>2140124 安全通信</v>
          </cell>
        </row>
        <row r="1003">
          <cell r="H1003" t="str">
            <v>2140125 三峡库区通航管理</v>
          </cell>
        </row>
        <row r="1004">
          <cell r="H1004" t="str">
            <v>2140126 航务管理</v>
          </cell>
        </row>
        <row r="1005">
          <cell r="H1005" t="str">
            <v>2140127 船舶检验</v>
          </cell>
        </row>
        <row r="1006">
          <cell r="H1006" t="str">
            <v>2140128 救助打捞</v>
          </cell>
        </row>
        <row r="1007">
          <cell r="H1007" t="str">
            <v>2140129 内河运输</v>
          </cell>
        </row>
        <row r="1008">
          <cell r="H1008" t="str">
            <v>2140130 远洋运输</v>
          </cell>
        </row>
        <row r="1009">
          <cell r="H1009" t="str">
            <v>2140131 海事管理</v>
          </cell>
        </row>
        <row r="1010">
          <cell r="H1010" t="str">
            <v>2140133 航标事业发展支出</v>
          </cell>
        </row>
        <row r="1011">
          <cell r="H1011" t="str">
            <v>2140136 水路运输管理支出</v>
          </cell>
        </row>
        <row r="1012">
          <cell r="H1012" t="str">
            <v>2140138 口岸建设</v>
          </cell>
        </row>
        <row r="1013">
          <cell r="H1013" t="str">
            <v>2140139 取消政府还贷二级公路收费专项支出</v>
          </cell>
        </row>
        <row r="1014">
          <cell r="H1014" t="str">
            <v>2140199 其他公路水路运输支出</v>
          </cell>
        </row>
        <row r="1015">
          <cell r="H1015" t="str">
            <v>21402 铁路运输</v>
          </cell>
          <cell r="I1015">
            <v>0</v>
          </cell>
        </row>
        <row r="1016">
          <cell r="H1016" t="str">
            <v>2140201 行政运行</v>
          </cell>
        </row>
        <row r="1017">
          <cell r="H1017" t="str">
            <v>2140202 一般行政管理事务</v>
          </cell>
        </row>
        <row r="1018">
          <cell r="H1018" t="str">
            <v>2140203 机关服务</v>
          </cell>
        </row>
        <row r="1019">
          <cell r="H1019" t="str">
            <v>2140204 铁路路网建设</v>
          </cell>
        </row>
        <row r="1020">
          <cell r="H1020" t="str">
            <v>2140205 铁路还贷专项</v>
          </cell>
        </row>
        <row r="1021">
          <cell r="H1021" t="str">
            <v>2140206 铁路安全</v>
          </cell>
        </row>
        <row r="1022">
          <cell r="H1022" t="str">
            <v>2140207 铁路专项运输</v>
          </cell>
        </row>
        <row r="1023">
          <cell r="H1023" t="str">
            <v>2140299 其他铁路运输支出</v>
          </cell>
        </row>
        <row r="1024">
          <cell r="H1024" t="str">
            <v>21403 民用航空运输</v>
          </cell>
          <cell r="I1024">
            <v>0</v>
          </cell>
        </row>
        <row r="1025">
          <cell r="H1025" t="str">
            <v>2140301 行政运行</v>
          </cell>
        </row>
        <row r="1026">
          <cell r="H1026" t="str">
            <v>2140302 一般行政管理事务</v>
          </cell>
        </row>
        <row r="1027">
          <cell r="H1027" t="str">
            <v>2140303 机关服务</v>
          </cell>
        </row>
        <row r="1028">
          <cell r="H1028" t="str">
            <v>2140304 机场建设</v>
          </cell>
        </row>
        <row r="1029">
          <cell r="H1029" t="str">
            <v>2140305 空管系统建设</v>
          </cell>
        </row>
        <row r="1030">
          <cell r="H1030" t="str">
            <v>2140306 民航还贷专项支出</v>
          </cell>
        </row>
        <row r="1031">
          <cell r="H1031" t="str">
            <v>2140307 民用航空安全</v>
          </cell>
        </row>
        <row r="1032">
          <cell r="H1032" t="str">
            <v>2140308 民航专项运输</v>
          </cell>
        </row>
        <row r="1033">
          <cell r="H1033" t="str">
            <v>2140309 民航政策性购机专项支出</v>
          </cell>
        </row>
        <row r="1034">
          <cell r="H1034" t="str">
            <v>2140399 其他民用航空运输支出</v>
          </cell>
        </row>
        <row r="1035">
          <cell r="H1035" t="str">
            <v>21404 石油价格改革对交通运输的补贴</v>
          </cell>
          <cell r="I1035">
            <v>0</v>
          </cell>
        </row>
        <row r="1036">
          <cell r="H1036" t="str">
            <v>2140401 对城市公交的补贴</v>
          </cell>
        </row>
        <row r="1037">
          <cell r="H1037" t="str">
            <v>2140402 对农村道路客运的补贴</v>
          </cell>
        </row>
        <row r="1038">
          <cell r="H1038" t="str">
            <v>2140403 对出租车的补贴</v>
          </cell>
        </row>
        <row r="1039">
          <cell r="H1039" t="str">
            <v>2140499 石油价格改革补贴其他支出</v>
          </cell>
        </row>
        <row r="1040">
          <cell r="H1040" t="str">
            <v>21405 邮政业支出</v>
          </cell>
          <cell r="I1040">
            <v>0</v>
          </cell>
        </row>
        <row r="1041">
          <cell r="H1041" t="str">
            <v>2140501 行政运行</v>
          </cell>
        </row>
        <row r="1042">
          <cell r="H1042" t="str">
            <v>2140502 一般行政管理事务</v>
          </cell>
        </row>
        <row r="1043">
          <cell r="H1043" t="str">
            <v>2140503 机关服务</v>
          </cell>
        </row>
        <row r="1044">
          <cell r="H1044" t="str">
            <v>2140504 行业监管</v>
          </cell>
        </row>
        <row r="1045">
          <cell r="H1045" t="str">
            <v>2140505 邮政普遍服务与特殊服务</v>
          </cell>
        </row>
        <row r="1046">
          <cell r="H1046" t="str">
            <v>2140599 其他邮政业支出</v>
          </cell>
        </row>
        <row r="1047">
          <cell r="H1047" t="str">
            <v>21406 车辆购置税支出</v>
          </cell>
          <cell r="I1047">
            <v>0</v>
          </cell>
        </row>
        <row r="1048">
          <cell r="H1048" t="str">
            <v>2140601 车辆购置税用于公路等基础设施建设支出</v>
          </cell>
        </row>
        <row r="1049">
          <cell r="H1049" t="str">
            <v>2140602 车辆购置税用于农村公路建设支出</v>
          </cell>
        </row>
        <row r="1050">
          <cell r="H1050" t="str">
            <v>2140603 车辆购置税用于老旧汽车报废更新补贴支出</v>
          </cell>
        </row>
        <row r="1051">
          <cell r="H1051" t="str">
            <v>2140604 车辆购置税用于地震灾后恢复重建的支出</v>
          </cell>
        </row>
        <row r="1052">
          <cell r="H1052" t="str">
            <v>2140699 车辆购置税其他支出</v>
          </cell>
        </row>
        <row r="1053">
          <cell r="H1053" t="str">
            <v>21499 其他交通运输支出</v>
          </cell>
          <cell r="I1053">
            <v>0</v>
          </cell>
        </row>
        <row r="1054">
          <cell r="H1054" t="str">
            <v>2149901 公共交通运营补助</v>
          </cell>
        </row>
        <row r="1055">
          <cell r="H1055" t="str">
            <v>2149999 其他交通运输支出</v>
          </cell>
        </row>
        <row r="1056">
          <cell r="H1056" t="str">
            <v>215 资源勘探电力信息等事务</v>
          </cell>
          <cell r="I1056">
            <v>12699</v>
          </cell>
        </row>
        <row r="1057">
          <cell r="H1057" t="str">
            <v>21501 资源勘探开发和服务支出</v>
          </cell>
          <cell r="I1057">
            <v>0</v>
          </cell>
        </row>
        <row r="1058">
          <cell r="H1058" t="str">
            <v>2150101 行政运行</v>
          </cell>
        </row>
        <row r="1059">
          <cell r="H1059" t="str">
            <v>2150102 一般行政管理事务</v>
          </cell>
        </row>
        <row r="1060">
          <cell r="H1060" t="str">
            <v>2150103 机关服务</v>
          </cell>
        </row>
        <row r="1061">
          <cell r="H1061" t="str">
            <v>2150104 煤炭勘探开采和洗选</v>
          </cell>
        </row>
        <row r="1062">
          <cell r="H1062" t="str">
            <v>2150105 石油和天然气勘探开采</v>
          </cell>
        </row>
        <row r="1063">
          <cell r="H1063" t="str">
            <v>2150106 黑色金属矿勘探和采选</v>
          </cell>
        </row>
        <row r="1064">
          <cell r="H1064" t="str">
            <v>2150107 有色金属矿勘探和采选</v>
          </cell>
        </row>
        <row r="1065">
          <cell r="H1065" t="str">
            <v>2150108 非金属矿勘探和采选</v>
          </cell>
        </row>
        <row r="1066">
          <cell r="H1066" t="str">
            <v>2150199 其他资源勘探业支出</v>
          </cell>
        </row>
        <row r="1067">
          <cell r="H1067" t="str">
            <v>21502 制造业</v>
          </cell>
          <cell r="I1067">
            <v>0</v>
          </cell>
        </row>
        <row r="1068">
          <cell r="H1068" t="str">
            <v>2150201 行政运行</v>
          </cell>
        </row>
        <row r="1069">
          <cell r="H1069" t="str">
            <v>2150202 一般行政管理事务</v>
          </cell>
        </row>
        <row r="1070">
          <cell r="H1070" t="str">
            <v>2150203 机关服务</v>
          </cell>
        </row>
        <row r="1071">
          <cell r="H1071" t="str">
            <v>2150204 纺织业</v>
          </cell>
        </row>
        <row r="1072">
          <cell r="H1072" t="str">
            <v>2150205 医药制造业</v>
          </cell>
        </row>
        <row r="1073">
          <cell r="H1073" t="str">
            <v>2150206 非金属矿物制品业</v>
          </cell>
        </row>
        <row r="1074">
          <cell r="H1074" t="str">
            <v>2150207 通信设备、计算机及其他电子设备制造业</v>
          </cell>
        </row>
        <row r="1075">
          <cell r="H1075" t="str">
            <v>2150208 交通运输设备制造业</v>
          </cell>
        </row>
        <row r="1076">
          <cell r="H1076" t="str">
            <v>2150209 电气机械及器材制造业</v>
          </cell>
        </row>
        <row r="1077">
          <cell r="H1077" t="str">
            <v>2150210 工艺品及其他制造业</v>
          </cell>
        </row>
        <row r="1078">
          <cell r="H1078" t="str">
            <v>2150212 石油加工、炼焦及核燃料加工业</v>
          </cell>
        </row>
        <row r="1079">
          <cell r="H1079" t="str">
            <v>2150213 化学原料及化学制品制造业</v>
          </cell>
        </row>
        <row r="1080">
          <cell r="H1080" t="str">
            <v>2150214 黑色金属冶炼及压延加工业</v>
          </cell>
        </row>
        <row r="1081">
          <cell r="H1081" t="str">
            <v>2150215 有色金属冶炼及压延加工业</v>
          </cell>
        </row>
        <row r="1082">
          <cell r="H1082" t="str">
            <v>2150299 其他制造业支出</v>
          </cell>
        </row>
        <row r="1083">
          <cell r="H1083" t="str">
            <v>21503 建筑业</v>
          </cell>
          <cell r="I1083">
            <v>0</v>
          </cell>
        </row>
        <row r="1084">
          <cell r="H1084" t="str">
            <v>2150301 行政运行</v>
          </cell>
        </row>
        <row r="1085">
          <cell r="H1085" t="str">
            <v>2150302 一般行政管理事务</v>
          </cell>
        </row>
        <row r="1086">
          <cell r="H1086" t="str">
            <v>2150303 机关服务</v>
          </cell>
        </row>
        <row r="1087">
          <cell r="H1087" t="str">
            <v>2150399 其他建筑业支出</v>
          </cell>
        </row>
        <row r="1088">
          <cell r="H1088" t="str">
            <v>21504 电力监管支出</v>
          </cell>
          <cell r="I1088">
            <v>0</v>
          </cell>
        </row>
        <row r="1089">
          <cell r="H1089" t="str">
            <v>2150401 行政运行</v>
          </cell>
        </row>
        <row r="1090">
          <cell r="H1090" t="str">
            <v>2150402 一般行政管理事务</v>
          </cell>
        </row>
        <row r="1091">
          <cell r="H1091" t="str">
            <v>2150403 机关服务</v>
          </cell>
        </row>
        <row r="1092">
          <cell r="H1092" t="str">
            <v>2150404 电力监管</v>
          </cell>
        </row>
        <row r="1093">
          <cell r="H1093" t="str">
            <v>2150405 电力稽查</v>
          </cell>
        </row>
        <row r="1094">
          <cell r="H1094" t="str">
            <v>2150406 争议调节</v>
          </cell>
        </row>
        <row r="1095">
          <cell r="H1095" t="str">
            <v>2150407 安全事故调查</v>
          </cell>
        </row>
        <row r="1096">
          <cell r="H1096" t="str">
            <v>2150408 电力市场建设</v>
          </cell>
        </row>
        <row r="1097">
          <cell r="H1097" t="str">
            <v>2150409 电力输送改革试点</v>
          </cell>
        </row>
        <row r="1098">
          <cell r="H1098" t="str">
            <v>2150410 信息系统建设</v>
          </cell>
        </row>
        <row r="1099">
          <cell r="H1099" t="str">
            <v>2150416 三峡库区移民专项支出</v>
          </cell>
        </row>
        <row r="1100">
          <cell r="H1100" t="str">
            <v>2150418 农村电网建设</v>
          </cell>
        </row>
        <row r="1101">
          <cell r="H1101" t="str">
            <v>2150450 事业运行</v>
          </cell>
        </row>
        <row r="1102">
          <cell r="H1102" t="str">
            <v>2150499 其他电力监管支出</v>
          </cell>
        </row>
        <row r="1103">
          <cell r="H1103" t="str">
            <v>21505 工业和信息产业监管支出</v>
          </cell>
          <cell r="I1103">
            <v>0</v>
          </cell>
        </row>
        <row r="1104">
          <cell r="H1104" t="str">
            <v>2150501 行政运行</v>
          </cell>
        </row>
        <row r="1105">
          <cell r="H1105" t="str">
            <v>2150502 一般行政管理事务</v>
          </cell>
        </row>
        <row r="1106">
          <cell r="H1106" t="str">
            <v>2150503 机关服务</v>
          </cell>
        </row>
        <row r="1107">
          <cell r="H1107" t="str">
            <v>2150505 战备应急</v>
          </cell>
        </row>
        <row r="1108">
          <cell r="H1108" t="str">
            <v>2150506 信息安全建设</v>
          </cell>
        </row>
        <row r="1109">
          <cell r="H1109" t="str">
            <v>2150507 专用通信</v>
          </cell>
        </row>
        <row r="1110">
          <cell r="H1110" t="str">
            <v>2150508 无线电监管</v>
          </cell>
        </row>
        <row r="1111">
          <cell r="H1111" t="str">
            <v>2150509 工业和信息产业战略研究与标准制定</v>
          </cell>
        </row>
        <row r="1112">
          <cell r="H1112" t="str">
            <v>2150510 工业和信息产业支持</v>
          </cell>
        </row>
        <row r="1113">
          <cell r="H1113" t="str">
            <v>2150511 电子专项工程</v>
          </cell>
        </row>
        <row r="1114">
          <cell r="H1114" t="str">
            <v>2150513 行业监管</v>
          </cell>
        </row>
        <row r="1115">
          <cell r="H1115" t="str">
            <v>2150514 军工电子</v>
          </cell>
        </row>
        <row r="1116">
          <cell r="H1116" t="str">
            <v>2150515 技术基础研究</v>
          </cell>
        </row>
        <row r="1117">
          <cell r="H1117" t="str">
            <v>2150599 其他工业和信息产业监管支出</v>
          </cell>
        </row>
        <row r="1118">
          <cell r="H1118" t="str">
            <v>21506 安全生产监管</v>
          </cell>
          <cell r="I1118">
            <v>439</v>
          </cell>
        </row>
        <row r="1119">
          <cell r="H1119" t="str">
            <v>2150601 行政运行</v>
          </cell>
          <cell r="I1119">
            <v>165</v>
          </cell>
        </row>
        <row r="1120">
          <cell r="H1120" t="str">
            <v>2150602 一般行政管理事务</v>
          </cell>
          <cell r="I1120">
            <v>274</v>
          </cell>
        </row>
        <row r="1121">
          <cell r="H1121" t="str">
            <v>2150603 机关服务</v>
          </cell>
        </row>
        <row r="1122">
          <cell r="H1122" t="str">
            <v>2150604 国务院安委会专项</v>
          </cell>
        </row>
        <row r="1123">
          <cell r="H1123" t="str">
            <v>2150605 安全监管监察专项</v>
          </cell>
        </row>
        <row r="1124">
          <cell r="H1124" t="str">
            <v>2150606 应急救援支出</v>
          </cell>
        </row>
        <row r="1125">
          <cell r="H1125" t="str">
            <v>2150607 煤炭安全</v>
          </cell>
        </row>
        <row r="1126">
          <cell r="H1126" t="str">
            <v>2150699 其他安全生产监管支出</v>
          </cell>
        </row>
        <row r="1127">
          <cell r="H1127" t="str">
            <v>21507 国有资产监管</v>
          </cell>
          <cell r="I1127">
            <v>0</v>
          </cell>
        </row>
        <row r="1128">
          <cell r="H1128" t="str">
            <v>2150701 行政运行</v>
          </cell>
        </row>
        <row r="1129">
          <cell r="H1129" t="str">
            <v>2150702 一般行政管理事务</v>
          </cell>
        </row>
        <row r="1130">
          <cell r="H1130" t="str">
            <v>2150703 机关服务</v>
          </cell>
        </row>
        <row r="1131">
          <cell r="H1131" t="str">
            <v>2150704 国有企业监事会专项</v>
          </cell>
        </row>
        <row r="1132">
          <cell r="H1132" t="str">
            <v>2150799 其他国有资产监管支出</v>
          </cell>
        </row>
        <row r="1133">
          <cell r="H1133" t="str">
            <v>21508 支持中小企业发展和管理支出</v>
          </cell>
          <cell r="I1133">
            <v>12260</v>
          </cell>
        </row>
        <row r="1134">
          <cell r="H1134" t="str">
            <v>2150801 行政运行</v>
          </cell>
        </row>
        <row r="1135">
          <cell r="H1135" t="str">
            <v>2150802 一般行政管理事务</v>
          </cell>
        </row>
        <row r="1136">
          <cell r="H1136" t="str">
            <v>2150803 机关服务</v>
          </cell>
        </row>
        <row r="1137">
          <cell r="H1137" t="str">
            <v>2150804 科技型中小企业技术创新基金</v>
          </cell>
        </row>
        <row r="1138">
          <cell r="H1138" t="str">
            <v>2150805 中小企业发展专项</v>
          </cell>
        </row>
        <row r="1139">
          <cell r="H1139" t="str">
            <v>2150899 其他支持中小企业发展和管理支出</v>
          </cell>
          <cell r="I1139">
            <v>12260</v>
          </cell>
        </row>
        <row r="1140">
          <cell r="H1140" t="str">
            <v>21599 其他资源勘探电力信息等事务支出</v>
          </cell>
          <cell r="I1140">
            <v>0</v>
          </cell>
        </row>
        <row r="1141">
          <cell r="H1141" t="str">
            <v>2159901 黄金事务</v>
          </cell>
        </row>
        <row r="1142">
          <cell r="H1142" t="str">
            <v>2159902 建设项目贷款贴息</v>
          </cell>
        </row>
        <row r="1143">
          <cell r="H1143" t="str">
            <v>2159904 技术改造支出</v>
          </cell>
        </row>
        <row r="1144">
          <cell r="H1144" t="str">
            <v>2159905 中药材扶持资金支出</v>
          </cell>
        </row>
        <row r="1145">
          <cell r="H1145" t="str">
            <v>2159906 重点产业振兴和技术改造项目贷款贴息</v>
          </cell>
        </row>
        <row r="1146">
          <cell r="H1146" t="str">
            <v>2159999 其他资源勘探电力信息等事务支出</v>
          </cell>
        </row>
        <row r="1147">
          <cell r="H1147" t="str">
            <v>216 商业服务业等事务</v>
          </cell>
          <cell r="I1147">
            <v>2283</v>
          </cell>
        </row>
        <row r="1148">
          <cell r="H1148" t="str">
            <v>21602 商业流通事务</v>
          </cell>
          <cell r="I1148">
            <v>0</v>
          </cell>
        </row>
        <row r="1149">
          <cell r="H1149" t="str">
            <v>2160201 行政运行</v>
          </cell>
        </row>
        <row r="1150">
          <cell r="H1150" t="str">
            <v>2160202 一般行政管理事务</v>
          </cell>
        </row>
        <row r="1151">
          <cell r="H1151" t="str">
            <v>2160203 机关服务</v>
          </cell>
        </row>
        <row r="1152">
          <cell r="H1152" t="str">
            <v>2160216 食品流通安全补贴</v>
          </cell>
        </row>
        <row r="1153">
          <cell r="H1153" t="str">
            <v>2160217 市场监测及信息管理</v>
          </cell>
        </row>
        <row r="1154">
          <cell r="H1154" t="str">
            <v>2160218 民贸网点贷款贴息</v>
          </cell>
        </row>
        <row r="1155">
          <cell r="H1155" t="str">
            <v>2160250 事业运行</v>
          </cell>
        </row>
        <row r="1156">
          <cell r="H1156" t="str">
            <v>2160299 其他商业流通事务支出</v>
          </cell>
        </row>
        <row r="1157">
          <cell r="H1157" t="str">
            <v>21605 旅游业管理与服务支出</v>
          </cell>
          <cell r="I1157">
            <v>283</v>
          </cell>
        </row>
        <row r="1158">
          <cell r="H1158" t="str">
            <v>2160501 行政运行</v>
          </cell>
          <cell r="I1158">
            <v>83</v>
          </cell>
        </row>
        <row r="1159">
          <cell r="H1159" t="str">
            <v>2160502 一般行政管理事务</v>
          </cell>
        </row>
        <row r="1160">
          <cell r="H1160" t="str">
            <v>2160503 机关服务</v>
          </cell>
        </row>
        <row r="1161">
          <cell r="H1161" t="str">
            <v>2160504 旅游宣传</v>
          </cell>
          <cell r="I1161">
            <v>200</v>
          </cell>
        </row>
        <row r="1162">
          <cell r="H1162" t="str">
            <v>2160505 旅游行业业务管理</v>
          </cell>
        </row>
        <row r="1163">
          <cell r="H1163" t="str">
            <v>2160599 其他旅游业管理与服务支出</v>
          </cell>
        </row>
        <row r="1164">
          <cell r="H1164" t="str">
            <v>21606 涉外发展服务支出</v>
          </cell>
          <cell r="I1164">
            <v>0</v>
          </cell>
        </row>
        <row r="1165">
          <cell r="H1165" t="str">
            <v>2160601 行政运行</v>
          </cell>
        </row>
        <row r="1166">
          <cell r="H1166" t="str">
            <v>2160602 一般行政管理事务</v>
          </cell>
        </row>
        <row r="1167">
          <cell r="H1167" t="str">
            <v>2160603 机关服务</v>
          </cell>
        </row>
        <row r="1168">
          <cell r="H1168" t="str">
            <v>2160607 外商投资环境建设补助资金</v>
          </cell>
        </row>
        <row r="1169">
          <cell r="H1169" t="str">
            <v>2160699 其他涉外发展服务支出</v>
          </cell>
        </row>
        <row r="1170">
          <cell r="H1170" t="str">
            <v>21699 其他商业服务业等事务支出</v>
          </cell>
          <cell r="I1170">
            <v>2000</v>
          </cell>
        </row>
        <row r="1171">
          <cell r="H1171" t="str">
            <v>2169901 服务业基础设施建设</v>
          </cell>
        </row>
        <row r="1172">
          <cell r="H1172" t="str">
            <v>2169999 其他商业服务业等事务支出</v>
          </cell>
          <cell r="I1172">
            <v>2000</v>
          </cell>
        </row>
        <row r="1173">
          <cell r="H1173" t="str">
            <v>217 金融监管等事务支出</v>
          </cell>
          <cell r="I1173">
            <v>9179</v>
          </cell>
        </row>
        <row r="1174">
          <cell r="H1174" t="str">
            <v>21705 农村金融发展支出</v>
          </cell>
          <cell r="I1174">
            <v>0</v>
          </cell>
        </row>
        <row r="1175">
          <cell r="H1175" t="str">
            <v>2170501 金融机构涉农贷款增量奖励支出</v>
          </cell>
        </row>
        <row r="1176">
          <cell r="H1176" t="str">
            <v>2170502 农村金融机构定向费用补贴支出</v>
          </cell>
        </row>
        <row r="1177">
          <cell r="H1177" t="str">
            <v>2170599 其他农村金融发展支出</v>
          </cell>
        </row>
        <row r="1178">
          <cell r="H1178" t="str">
            <v>21799 其他金融监管等事务支出</v>
          </cell>
          <cell r="I1178">
            <v>9179</v>
          </cell>
        </row>
        <row r="1179">
          <cell r="H1179" t="str">
            <v>2179901 其他金融监管等事务支出</v>
          </cell>
          <cell r="I1179">
            <v>9179</v>
          </cell>
        </row>
        <row r="1180">
          <cell r="H1180" t="str">
            <v>218 地震灾后恢复重建支出</v>
          </cell>
          <cell r="I1180">
            <v>0</v>
          </cell>
        </row>
        <row r="1181">
          <cell r="H1181" t="str">
            <v>21801 倒塌毁损民房恢复重建</v>
          </cell>
          <cell r="I1181">
            <v>0</v>
          </cell>
        </row>
        <row r="1182">
          <cell r="H1182" t="str">
            <v>2180101 农村居民住宅恢复重建</v>
          </cell>
        </row>
        <row r="1183">
          <cell r="H1183" t="str">
            <v>2180102 城镇居民住宅恢复重建</v>
          </cell>
        </row>
        <row r="1184">
          <cell r="H1184" t="str">
            <v>21802 基础设施恢复重建</v>
          </cell>
          <cell r="I1184">
            <v>0</v>
          </cell>
        </row>
        <row r="1185">
          <cell r="H1185" t="str">
            <v>2180201 公路</v>
          </cell>
        </row>
        <row r="1186">
          <cell r="H1186" t="str">
            <v>2180202 桥梁</v>
          </cell>
        </row>
        <row r="1187">
          <cell r="H1187" t="str">
            <v>2180203 铁路路网</v>
          </cell>
        </row>
        <row r="1188">
          <cell r="H1188" t="str">
            <v>2180204 机场</v>
          </cell>
        </row>
        <row r="1189">
          <cell r="H1189" t="str">
            <v>2180205 水运港口设施</v>
          </cell>
        </row>
        <row r="1190">
          <cell r="H1190" t="str">
            <v>2180206 运政设施</v>
          </cell>
        </row>
        <row r="1191">
          <cell r="H1191" t="str">
            <v>2180208 邮政设施</v>
          </cell>
        </row>
        <row r="1192">
          <cell r="H1192" t="str">
            <v>2180209 水利工程</v>
          </cell>
        </row>
        <row r="1193">
          <cell r="H1193" t="str">
            <v>2180210 供水</v>
          </cell>
        </row>
        <row r="1194">
          <cell r="H1194" t="str">
            <v>2180211 供气</v>
          </cell>
        </row>
        <row r="1195">
          <cell r="H1195" t="str">
            <v>2180212 市政道路、桥梁</v>
          </cell>
        </row>
        <row r="1196">
          <cell r="H1196" t="str">
            <v>2180213 排水管道</v>
          </cell>
        </row>
        <row r="1197">
          <cell r="H1197" t="str">
            <v>2180214 污水处理设施</v>
          </cell>
        </row>
        <row r="1198">
          <cell r="H1198" t="str">
            <v>2180215 公交设施</v>
          </cell>
        </row>
        <row r="1199">
          <cell r="H1199" t="str">
            <v>2180299 其他基础设施恢复重建支出</v>
          </cell>
        </row>
        <row r="1200">
          <cell r="H1200" t="str">
            <v>21803 公益服务设施恢复重建</v>
          </cell>
          <cell r="I1200">
            <v>0</v>
          </cell>
        </row>
        <row r="1201">
          <cell r="H1201" t="str">
            <v>2180301 学校和其他教育设施</v>
          </cell>
        </row>
        <row r="1202">
          <cell r="H1202" t="str">
            <v>2180302 医院及其他医疗卫生食品药品监管设施</v>
          </cell>
        </row>
        <row r="1203">
          <cell r="H1203" t="str">
            <v>2180304 科研院所科普场馆及其他科研科普设施</v>
          </cell>
        </row>
        <row r="1204">
          <cell r="H1204" t="str">
            <v>2180305 文化馆图书馆及其他文化设施</v>
          </cell>
        </row>
        <row r="1205">
          <cell r="H1205" t="str">
            <v>2180306 文物事业单位博物馆及其附属设施</v>
          </cell>
        </row>
        <row r="1206">
          <cell r="H1206" t="str">
            <v>2180307 广播电视台（站）及其他广播影视设施</v>
          </cell>
        </row>
        <row r="1207">
          <cell r="H1207" t="str">
            <v>2180308 体育场馆及其他体育设施</v>
          </cell>
        </row>
        <row r="1208">
          <cell r="H1208" t="str">
            <v>2180309 儿童福利院及其他社会保障和社会福利设施</v>
          </cell>
        </row>
        <row r="1209">
          <cell r="H1209" t="str">
            <v>2180310 环境保护事业单位及环保设施</v>
          </cell>
        </row>
        <row r="1210">
          <cell r="H1210" t="str">
            <v>2180311 人口和计划生育事业单位及设施</v>
          </cell>
        </row>
        <row r="1211">
          <cell r="H1211" t="str">
            <v>2180312 档案事业单位及设施</v>
          </cell>
        </row>
        <row r="1212">
          <cell r="H1212" t="str">
            <v>2180313 地震事业单位及设施</v>
          </cell>
        </row>
        <row r="1213">
          <cell r="H1213" t="str">
            <v>2180399 其他公益服务事业单位及设施</v>
          </cell>
        </row>
        <row r="1214">
          <cell r="H1214" t="str">
            <v>21804 农业林业恢复生产和重建</v>
          </cell>
          <cell r="I1214">
            <v>0</v>
          </cell>
        </row>
        <row r="1215">
          <cell r="H1215" t="str">
            <v>2180401 农业生产资料补助</v>
          </cell>
        </row>
        <row r="1216">
          <cell r="H1216" t="str">
            <v>2180402 损毁土地整理</v>
          </cell>
        </row>
        <row r="1217">
          <cell r="H1217" t="str">
            <v>2180403 农田水利设施恢复重建</v>
          </cell>
        </row>
        <row r="1218">
          <cell r="H1218" t="str">
            <v>2180404 规模化种养殖棚舍池恢复重建</v>
          </cell>
        </row>
        <row r="1219">
          <cell r="H1219" t="str">
            <v>2180405 良种繁育设施恢复重建</v>
          </cell>
        </row>
        <row r="1220">
          <cell r="H1220" t="str">
            <v>2180406 农林推广和服务设施恢复重建</v>
          </cell>
        </row>
        <row r="1221">
          <cell r="H1221" t="str">
            <v>2180407 森林防火设施恢复重建</v>
          </cell>
        </row>
        <row r="1222">
          <cell r="H1222" t="str">
            <v>2180408 受损林木恢复</v>
          </cell>
        </row>
        <row r="1223">
          <cell r="H1223" t="str">
            <v>2180499 其他农业林业恢复生产和重建支出</v>
          </cell>
        </row>
        <row r="1224">
          <cell r="H1224" t="str">
            <v>21805 工商企业恢复生产和重建</v>
          </cell>
          <cell r="I1224">
            <v>0</v>
          </cell>
        </row>
        <row r="1225">
          <cell r="H1225" t="str">
            <v>2180501 项目投资补助</v>
          </cell>
        </row>
        <row r="1226">
          <cell r="H1226" t="str">
            <v>2180502 注入资本金</v>
          </cell>
        </row>
        <row r="1227">
          <cell r="H1227" t="str">
            <v>2180503 贷款贴息</v>
          </cell>
        </row>
        <row r="1228">
          <cell r="H1228" t="str">
            <v>2180519 其他工商企业恢复生产和重建支出</v>
          </cell>
        </row>
        <row r="1229">
          <cell r="H1229" t="str">
            <v>21806 党政机关恢复重建</v>
          </cell>
          <cell r="I1229">
            <v>0</v>
          </cell>
        </row>
        <row r="1230">
          <cell r="H1230" t="str">
            <v>2180601 一般公共服务机关恢复重建支出</v>
          </cell>
        </row>
        <row r="1231">
          <cell r="H1231" t="str">
            <v>2180602 公共安全机构恢复重建支出</v>
          </cell>
        </row>
        <row r="1232">
          <cell r="H1232" t="str">
            <v>2180603 教育管理机构恢复重建支出</v>
          </cell>
        </row>
        <row r="1233">
          <cell r="H1233" t="str">
            <v>2180604 科学技术管理机构恢复重建支出</v>
          </cell>
        </row>
        <row r="1234">
          <cell r="H1234" t="str">
            <v>2180605 文化体育与传媒管理机构恢复重建支出</v>
          </cell>
        </row>
        <row r="1235">
          <cell r="H1235" t="str">
            <v>2180606 社会保障和就业管理机构恢复重建支出</v>
          </cell>
        </row>
        <row r="1236">
          <cell r="H1236" t="str">
            <v>2180607 医疗卫生及食品药品监督管理机构恢复重建支出</v>
          </cell>
        </row>
        <row r="1237">
          <cell r="H1237" t="str">
            <v>2180608 环境保护管理机构恢复重建支出</v>
          </cell>
        </row>
        <row r="1238">
          <cell r="H1238" t="str">
            <v>2180609 农林水管理机构恢复重建支出</v>
          </cell>
        </row>
        <row r="1239">
          <cell r="H1239" t="str">
            <v>2180699 其他党政机关恢复重建支出</v>
          </cell>
        </row>
        <row r="1240">
          <cell r="H1240" t="str">
            <v>21807 军队武警恢复重建支出</v>
          </cell>
          <cell r="I1240">
            <v>0</v>
          </cell>
        </row>
        <row r="1241">
          <cell r="H1241" t="str">
            <v>2180702 武警恢复重建支出</v>
          </cell>
        </row>
        <row r="1242">
          <cell r="H1242" t="str">
            <v>21899 其他恢复重建支出</v>
          </cell>
          <cell r="I1242">
            <v>0</v>
          </cell>
        </row>
        <row r="1243">
          <cell r="H1243" t="str">
            <v>2189901 震后地质灾害治理支出</v>
          </cell>
        </row>
        <row r="1244">
          <cell r="H1244" t="str">
            <v>2189909 其他恢复重建支出</v>
          </cell>
        </row>
        <row r="1245">
          <cell r="H1245" t="str">
            <v>219 援助其他地区支出</v>
          </cell>
          <cell r="I1245">
            <v>5000</v>
          </cell>
        </row>
        <row r="1246">
          <cell r="H1246" t="str">
            <v>21901 一般公共服务</v>
          </cell>
          <cell r="I1246">
            <v>0</v>
          </cell>
        </row>
        <row r="1247">
          <cell r="H1247" t="str">
            <v>2190100 一般公共服务</v>
          </cell>
        </row>
        <row r="1248">
          <cell r="H1248" t="str">
            <v>21902 教育</v>
          </cell>
          <cell r="I1248">
            <v>0</v>
          </cell>
        </row>
        <row r="1249">
          <cell r="H1249" t="str">
            <v>2190200 教育</v>
          </cell>
        </row>
        <row r="1250">
          <cell r="H1250" t="str">
            <v>21903 文化体育与传媒</v>
          </cell>
          <cell r="I1250">
            <v>0</v>
          </cell>
        </row>
        <row r="1251">
          <cell r="H1251" t="str">
            <v>2190300 文化体育与传媒</v>
          </cell>
        </row>
        <row r="1252">
          <cell r="H1252" t="str">
            <v>21904 医疗卫生</v>
          </cell>
          <cell r="I1252">
            <v>0</v>
          </cell>
        </row>
        <row r="1253">
          <cell r="H1253" t="str">
            <v>2190400 医疗卫生</v>
          </cell>
        </row>
        <row r="1254">
          <cell r="H1254" t="str">
            <v>21905 节能环保</v>
          </cell>
          <cell r="I1254">
            <v>0</v>
          </cell>
        </row>
        <row r="1255">
          <cell r="H1255" t="str">
            <v>2190500 节能环保</v>
          </cell>
        </row>
        <row r="1256">
          <cell r="H1256" t="str">
            <v>21906 农业</v>
          </cell>
          <cell r="I1256">
            <v>0</v>
          </cell>
        </row>
        <row r="1257">
          <cell r="H1257" t="str">
            <v>2190600 农业</v>
          </cell>
        </row>
        <row r="1258">
          <cell r="H1258" t="str">
            <v>21907 交通运输</v>
          </cell>
          <cell r="I1258">
            <v>0</v>
          </cell>
        </row>
        <row r="1259">
          <cell r="H1259" t="str">
            <v>2190700 交通运输</v>
          </cell>
        </row>
        <row r="1260">
          <cell r="H1260" t="str">
            <v>21908 住房保障</v>
          </cell>
          <cell r="I1260">
            <v>0</v>
          </cell>
        </row>
        <row r="1261">
          <cell r="H1261" t="str">
            <v>2190800 住房保障</v>
          </cell>
        </row>
        <row r="1262">
          <cell r="H1262" t="str">
            <v>21999 其他支出</v>
          </cell>
          <cell r="I1262">
            <v>5000</v>
          </cell>
        </row>
        <row r="1263">
          <cell r="H1263" t="str">
            <v>2199900 其他支出</v>
          </cell>
          <cell r="I1263">
            <v>5000</v>
          </cell>
        </row>
        <row r="1264">
          <cell r="H1264" t="str">
            <v>220 国土资源气象等事务</v>
          </cell>
          <cell r="I1264">
            <v>0</v>
          </cell>
        </row>
        <row r="1265">
          <cell r="H1265" t="str">
            <v>22001 国土资源事务</v>
          </cell>
          <cell r="I1265">
            <v>0</v>
          </cell>
        </row>
        <row r="1266">
          <cell r="H1266" t="str">
            <v>2200101 行政运行</v>
          </cell>
        </row>
        <row r="1267">
          <cell r="H1267" t="str">
            <v>2200102 一般行政管理事务</v>
          </cell>
        </row>
        <row r="1268">
          <cell r="H1268" t="str">
            <v>2200103 机关服务</v>
          </cell>
        </row>
        <row r="1269">
          <cell r="H1269" t="str">
            <v>2200104 国土资源规划及管理</v>
          </cell>
        </row>
        <row r="1270">
          <cell r="H1270" t="str">
            <v>2200105 土地资源调查</v>
          </cell>
        </row>
        <row r="1271">
          <cell r="H1271" t="str">
            <v>2200106 土地资源利用与保护</v>
          </cell>
        </row>
        <row r="1272">
          <cell r="H1272" t="str">
            <v>2200107 国土资源社会公益服务</v>
          </cell>
        </row>
        <row r="1273">
          <cell r="H1273" t="str">
            <v>2200108 国土资源行业业务管理</v>
          </cell>
        </row>
        <row r="1274">
          <cell r="H1274" t="str">
            <v>2200109 国土资源调查★</v>
          </cell>
        </row>
        <row r="1275">
          <cell r="H1275" t="str">
            <v>2200110 国土整治</v>
          </cell>
        </row>
        <row r="1276">
          <cell r="H1276" t="str">
            <v>2200111 地质灾害防治</v>
          </cell>
        </row>
        <row r="1277">
          <cell r="H1277" t="str">
            <v>2200112 土地资源储备支出</v>
          </cell>
        </row>
        <row r="1278">
          <cell r="H1278" t="str">
            <v>2200113 地质及矿产资源调查</v>
          </cell>
        </row>
        <row r="1279">
          <cell r="H1279" t="str">
            <v>2200114 地质矿产资源利用与保护</v>
          </cell>
        </row>
        <row r="1280">
          <cell r="H1280" t="str">
            <v>2200115 地质转产项目财政贴息</v>
          </cell>
        </row>
        <row r="1281">
          <cell r="H1281" t="str">
            <v>2200116 国外风险勘查</v>
          </cell>
        </row>
        <row r="1282">
          <cell r="H1282" t="str">
            <v>2200119 地质勘查基金（周转金）支出</v>
          </cell>
        </row>
        <row r="1283">
          <cell r="H1283" t="str">
            <v>2200120 矿产资源专项收入安排的支出△</v>
          </cell>
        </row>
        <row r="1284">
          <cell r="H1284" t="str">
            <v>2200150 事业运行</v>
          </cell>
        </row>
        <row r="1285">
          <cell r="H1285" t="str">
            <v>2200199 其他国土资源事务支出</v>
          </cell>
        </row>
        <row r="1286">
          <cell r="H1286" t="str">
            <v>22002 海洋管理事务</v>
          </cell>
          <cell r="I1286">
            <v>0</v>
          </cell>
        </row>
        <row r="1287">
          <cell r="H1287" t="str">
            <v>2200201 行政运行</v>
          </cell>
        </row>
        <row r="1288">
          <cell r="H1288" t="str">
            <v>2200202 一般行政管理事务</v>
          </cell>
        </row>
        <row r="1289">
          <cell r="H1289" t="str">
            <v>2200203 机关服务</v>
          </cell>
        </row>
        <row r="1290">
          <cell r="H1290" t="str">
            <v>2200204 海域使用管理</v>
          </cell>
        </row>
        <row r="1291">
          <cell r="H1291" t="str">
            <v>2200205 海洋环境保护与监测</v>
          </cell>
        </row>
        <row r="1292">
          <cell r="H1292" t="str">
            <v>2200206 海洋调查评价</v>
          </cell>
        </row>
        <row r="1293">
          <cell r="H1293" t="str">
            <v>2200207 海洋权益维护</v>
          </cell>
        </row>
        <row r="1294">
          <cell r="H1294" t="str">
            <v>2200208 海洋执法监察</v>
          </cell>
        </row>
        <row r="1295">
          <cell r="H1295" t="str">
            <v>2200209 海洋防灾减灾</v>
          </cell>
        </row>
        <row r="1296">
          <cell r="H1296" t="str">
            <v>2200210 海洋卫星</v>
          </cell>
        </row>
        <row r="1297">
          <cell r="H1297" t="str">
            <v>2200211 极地考察</v>
          </cell>
        </row>
        <row r="1298">
          <cell r="H1298" t="str">
            <v>2200212 海洋矿产资源勘探研究</v>
          </cell>
        </row>
        <row r="1299">
          <cell r="H1299" t="str">
            <v>2200213 海港航标维护</v>
          </cell>
        </row>
        <row r="1300">
          <cell r="H1300" t="str">
            <v>2200214 海域使用金支出</v>
          </cell>
        </row>
        <row r="1301">
          <cell r="H1301" t="str">
            <v>2200215 海水淡化</v>
          </cell>
        </row>
        <row r="1302">
          <cell r="H1302" t="str">
            <v>2200216 海洋工程排污费支出</v>
          </cell>
        </row>
        <row r="1303">
          <cell r="H1303" t="str">
            <v>2200217 无居民海岛使用金支出△</v>
          </cell>
        </row>
        <row r="1304">
          <cell r="H1304" t="str">
            <v>2200250 事业运行</v>
          </cell>
        </row>
        <row r="1305">
          <cell r="H1305" t="str">
            <v>2200299 其他海洋管理事务支出</v>
          </cell>
        </row>
        <row r="1306">
          <cell r="H1306" t="str">
            <v>22003 测绘事务</v>
          </cell>
          <cell r="I1306">
            <v>0</v>
          </cell>
        </row>
        <row r="1307">
          <cell r="H1307" t="str">
            <v>2200301 行政运行</v>
          </cell>
        </row>
        <row r="1308">
          <cell r="H1308" t="str">
            <v>2200302 一般行政管理事务</v>
          </cell>
        </row>
        <row r="1309">
          <cell r="H1309" t="str">
            <v>2200303 机关服务</v>
          </cell>
        </row>
        <row r="1310">
          <cell r="H1310" t="str">
            <v>2200304 基础测绘</v>
          </cell>
        </row>
        <row r="1311">
          <cell r="H1311" t="str">
            <v>2200305 航空摄影</v>
          </cell>
        </row>
        <row r="1312">
          <cell r="H1312" t="str">
            <v>2200306 测绘工程建设</v>
          </cell>
        </row>
        <row r="1313">
          <cell r="H1313" t="str">
            <v>2200350 事业运行</v>
          </cell>
        </row>
        <row r="1314">
          <cell r="H1314" t="str">
            <v>2200399 其他测绘事务支出</v>
          </cell>
        </row>
        <row r="1315">
          <cell r="H1315" t="str">
            <v>22004 地震事务</v>
          </cell>
          <cell r="I1315">
            <v>0</v>
          </cell>
        </row>
        <row r="1316">
          <cell r="H1316" t="str">
            <v>2200401 行政运行</v>
          </cell>
        </row>
        <row r="1317">
          <cell r="H1317" t="str">
            <v>2200402 一般行政管理事务</v>
          </cell>
        </row>
        <row r="1318">
          <cell r="H1318" t="str">
            <v>2200403 机关服务</v>
          </cell>
        </row>
        <row r="1319">
          <cell r="H1319" t="str">
            <v>2200404 地震台站、台网</v>
          </cell>
        </row>
        <row r="1320">
          <cell r="H1320" t="str">
            <v>2200405 地震流动观测</v>
          </cell>
        </row>
        <row r="1321">
          <cell r="H1321" t="str">
            <v>2200406 地震信息传输及管理</v>
          </cell>
        </row>
        <row r="1322">
          <cell r="H1322" t="str">
            <v>2200407 震情跟踪</v>
          </cell>
        </row>
        <row r="1323">
          <cell r="H1323" t="str">
            <v>2200408 地震预报预测</v>
          </cell>
        </row>
        <row r="1324">
          <cell r="H1324" t="str">
            <v>2200409 地震灾害预防</v>
          </cell>
        </row>
        <row r="1325">
          <cell r="H1325" t="str">
            <v>2200410 地震应急救援</v>
          </cell>
        </row>
        <row r="1326">
          <cell r="H1326" t="str">
            <v>2200411 地震技术应用与培训</v>
          </cell>
        </row>
        <row r="1327">
          <cell r="H1327" t="str">
            <v>2200450 地震事业机构</v>
          </cell>
        </row>
        <row r="1328">
          <cell r="H1328" t="str">
            <v>2200499 其他地震事务支出</v>
          </cell>
        </row>
        <row r="1329">
          <cell r="H1329" t="str">
            <v>22005 气象事务</v>
          </cell>
          <cell r="I1329">
            <v>0</v>
          </cell>
        </row>
        <row r="1330">
          <cell r="H1330" t="str">
            <v>2200501 行政运行</v>
          </cell>
        </row>
        <row r="1331">
          <cell r="H1331" t="str">
            <v>2200502 一般行政管理事务</v>
          </cell>
        </row>
        <row r="1332">
          <cell r="H1332" t="str">
            <v>2200503 机关服务</v>
          </cell>
        </row>
        <row r="1333">
          <cell r="H1333" t="str">
            <v>2200504 气象事业机构</v>
          </cell>
        </row>
        <row r="1334">
          <cell r="H1334" t="str">
            <v>2200505 气象技术研究应用与培训</v>
          </cell>
        </row>
        <row r="1335">
          <cell r="H1335" t="str">
            <v>2200506 气象探测</v>
          </cell>
        </row>
        <row r="1336">
          <cell r="H1336" t="str">
            <v>2200507 气象信息传输及管理</v>
          </cell>
        </row>
        <row r="1337">
          <cell r="H1337" t="str">
            <v>2200508 气象预报预测</v>
          </cell>
        </row>
        <row r="1338">
          <cell r="H1338" t="str">
            <v>2200509 气象服务</v>
          </cell>
        </row>
        <row r="1339">
          <cell r="H1339" t="str">
            <v>2200510 气象装备保障维护</v>
          </cell>
        </row>
        <row r="1340">
          <cell r="H1340" t="str">
            <v>2200511 气象台站建设与运行保障</v>
          </cell>
        </row>
        <row r="1341">
          <cell r="H1341" t="str">
            <v>2200512 气象卫星</v>
          </cell>
        </row>
        <row r="1342">
          <cell r="H1342" t="str">
            <v>2200513 气象法规与标准</v>
          </cell>
        </row>
        <row r="1343">
          <cell r="H1343" t="str">
            <v>2200514 气象资金审计稽查</v>
          </cell>
        </row>
        <row r="1344">
          <cell r="H1344" t="str">
            <v>2200599 其他气象事务支出</v>
          </cell>
        </row>
        <row r="1345">
          <cell r="H1345" t="str">
            <v>22099 其他国土资源气象等事务支出★</v>
          </cell>
          <cell r="I1345">
            <v>0</v>
          </cell>
        </row>
        <row r="1346">
          <cell r="H1346" t="str">
            <v>2209900 其他国土资源气象等事务支出★</v>
          </cell>
        </row>
        <row r="1347">
          <cell r="H1347" t="str">
            <v>221 住房保障支出</v>
          </cell>
          <cell r="I1347">
            <v>8972</v>
          </cell>
        </row>
        <row r="1348">
          <cell r="H1348" t="str">
            <v>22101 保障性安居工程支出</v>
          </cell>
          <cell r="I1348">
            <v>0</v>
          </cell>
        </row>
        <row r="1349">
          <cell r="H1349" t="str">
            <v>2210101 廉租住房</v>
          </cell>
        </row>
        <row r="1350">
          <cell r="H1350" t="str">
            <v>2210102 沉陷区治理</v>
          </cell>
        </row>
        <row r="1351">
          <cell r="H1351" t="str">
            <v>2210103 棚户区改造</v>
          </cell>
        </row>
        <row r="1352">
          <cell r="H1352" t="str">
            <v>2210104 少数民族地区游牧民定居工程</v>
          </cell>
        </row>
        <row r="1353">
          <cell r="H1353" t="str">
            <v>2210105 农村危房改造</v>
          </cell>
        </row>
        <row r="1354">
          <cell r="H1354" t="str">
            <v>2210106 公共租赁住房</v>
          </cell>
        </row>
        <row r="1355">
          <cell r="H1355" t="str">
            <v>2210107 保障性住房租金补贴</v>
          </cell>
        </row>
        <row r="1356">
          <cell r="H1356" t="str">
            <v>2210199 其他保障性安居工程支出</v>
          </cell>
        </row>
        <row r="1357">
          <cell r="H1357" t="str">
            <v>22102 住房改革支出</v>
          </cell>
          <cell r="I1357">
            <v>8972</v>
          </cell>
        </row>
        <row r="1358">
          <cell r="H1358" t="str">
            <v>2210201 住房公积金</v>
          </cell>
          <cell r="I1358">
            <v>8972</v>
          </cell>
        </row>
        <row r="1359">
          <cell r="H1359" t="str">
            <v>2210202 提租补贴</v>
          </cell>
        </row>
        <row r="1360">
          <cell r="H1360" t="str">
            <v>2210203 购房补贴</v>
          </cell>
        </row>
        <row r="1361">
          <cell r="H1361" t="str">
            <v>22103 城乡社区住宅</v>
          </cell>
          <cell r="I1361">
            <v>0</v>
          </cell>
        </row>
        <row r="1362">
          <cell r="H1362" t="str">
            <v>2210301 公有住房建设和维修改造支出</v>
          </cell>
        </row>
        <row r="1363">
          <cell r="H1363" t="str">
            <v>2210399 其他城乡社区住宅支出</v>
          </cell>
        </row>
        <row r="1364">
          <cell r="H1364" t="str">
            <v>222 粮油物资储备事务★</v>
          </cell>
          <cell r="I1364">
            <v>0</v>
          </cell>
        </row>
        <row r="1365">
          <cell r="H1365" t="str">
            <v>22201 粮油事务</v>
          </cell>
          <cell r="I1365">
            <v>0</v>
          </cell>
        </row>
        <row r="1366">
          <cell r="H1366" t="str">
            <v>2220101 行政运行</v>
          </cell>
        </row>
        <row r="1367">
          <cell r="H1367" t="str">
            <v>2220102 一般行政管理事务</v>
          </cell>
        </row>
        <row r="1368">
          <cell r="H1368" t="str">
            <v>2220103 机关服务</v>
          </cell>
        </row>
        <row r="1369">
          <cell r="H1369" t="str">
            <v>2220104 粮食财务与审计支出</v>
          </cell>
        </row>
        <row r="1370">
          <cell r="H1370" t="str">
            <v>2220105 粮食信息统计</v>
          </cell>
        </row>
        <row r="1371">
          <cell r="H1371" t="str">
            <v>2220106 粮食专项业务活动</v>
          </cell>
        </row>
        <row r="1372">
          <cell r="H1372" t="str">
            <v>2220107 国家粮油差价补贴</v>
          </cell>
        </row>
        <row r="1373">
          <cell r="H1373" t="str">
            <v>2220112 粮食财务挂账利息补贴</v>
          </cell>
        </row>
        <row r="1374">
          <cell r="H1374" t="str">
            <v>2220113 粮食财务挂账消化款</v>
          </cell>
        </row>
        <row r="1375">
          <cell r="H1375" t="str">
            <v>2220114 处理陈化粮补贴</v>
          </cell>
        </row>
        <row r="1376">
          <cell r="H1376" t="str">
            <v>2220115 粮食风险基金</v>
          </cell>
        </row>
        <row r="1377">
          <cell r="H1377" t="str">
            <v>2220118 粮油市场调控专项资金</v>
          </cell>
        </row>
        <row r="1378">
          <cell r="H1378" t="str">
            <v>2220150 事业运行</v>
          </cell>
        </row>
        <row r="1379">
          <cell r="H1379" t="str">
            <v>2220199 其他粮油事务支出</v>
          </cell>
        </row>
        <row r="1380">
          <cell r="H1380" t="str">
            <v>22202 物资事务</v>
          </cell>
          <cell r="I1380">
            <v>0</v>
          </cell>
        </row>
        <row r="1381">
          <cell r="H1381" t="str">
            <v>2220201 行政运行</v>
          </cell>
        </row>
        <row r="1382">
          <cell r="H1382" t="str">
            <v>2220202 一般行政管理事务</v>
          </cell>
        </row>
        <row r="1383">
          <cell r="H1383" t="str">
            <v>2220203 机关服务</v>
          </cell>
        </row>
        <row r="1384">
          <cell r="H1384" t="str">
            <v>2220204 铁路专用线</v>
          </cell>
        </row>
        <row r="1385">
          <cell r="H1385" t="str">
            <v>2220205 护库武警和民兵支出</v>
          </cell>
        </row>
        <row r="1386">
          <cell r="H1386" t="str">
            <v>2220206 物资保管与保养</v>
          </cell>
        </row>
        <row r="1387">
          <cell r="H1387" t="str">
            <v>2220207 专项贷款利息</v>
          </cell>
        </row>
        <row r="1388">
          <cell r="H1388" t="str">
            <v>2220209 物资转移</v>
          </cell>
        </row>
        <row r="1389">
          <cell r="H1389" t="str">
            <v>2220210 物资轮换</v>
          </cell>
        </row>
        <row r="1390">
          <cell r="H1390" t="str">
            <v>2220211 仓库建设</v>
          </cell>
        </row>
        <row r="1391">
          <cell r="H1391" t="str">
            <v>2220212 仓库安防</v>
          </cell>
        </row>
        <row r="1392">
          <cell r="H1392" t="str">
            <v>2220250 事业运行</v>
          </cell>
        </row>
        <row r="1393">
          <cell r="H1393" t="str">
            <v>2220299 其他物资事务支出</v>
          </cell>
        </row>
        <row r="1394">
          <cell r="H1394" t="str">
            <v>22203 能源储备★</v>
          </cell>
          <cell r="I1394">
            <v>0</v>
          </cell>
        </row>
        <row r="1395">
          <cell r="H1395" t="str">
            <v>2220301 公共财政预算石油储备支出</v>
          </cell>
        </row>
        <row r="1396">
          <cell r="H1396" t="str">
            <v>2220302 国家留成油串换石油储备支出</v>
          </cell>
        </row>
        <row r="1397">
          <cell r="H1397" t="str">
            <v>2220303 天然铀能源储备</v>
          </cell>
        </row>
        <row r="1398">
          <cell r="H1398" t="str">
            <v>2220304 煤炭储备</v>
          </cell>
        </row>
        <row r="1399">
          <cell r="H1399" t="str">
            <v>2220399 其他能源储备</v>
          </cell>
        </row>
        <row r="1400">
          <cell r="H1400" t="str">
            <v>22204 粮油储备★</v>
          </cell>
          <cell r="I1400">
            <v>0</v>
          </cell>
        </row>
        <row r="1401">
          <cell r="H1401" t="str">
            <v>2220401 储备粮油补贴支出</v>
          </cell>
        </row>
        <row r="1402">
          <cell r="H1402" t="str">
            <v>2220402 储备粮油差价补贴</v>
          </cell>
        </row>
        <row r="1403">
          <cell r="H1403" t="str">
            <v>2220403 储备粮（油）库建设</v>
          </cell>
        </row>
        <row r="1404">
          <cell r="H1404" t="str">
            <v>2220404 最低收购价政策支出</v>
          </cell>
        </row>
        <row r="1405">
          <cell r="H1405" t="str">
            <v>2220499 其他粮油储备支出</v>
          </cell>
        </row>
        <row r="1406">
          <cell r="H1406" t="str">
            <v>22205 重要商品储备★</v>
          </cell>
          <cell r="I1406">
            <v>0</v>
          </cell>
        </row>
        <row r="1407">
          <cell r="H1407" t="str">
            <v>2220501 棉花储备</v>
          </cell>
        </row>
        <row r="1408">
          <cell r="H1408" t="str">
            <v>2220502 食糖储备</v>
          </cell>
        </row>
        <row r="1409">
          <cell r="H1409" t="str">
            <v>2220503 肉类储备</v>
          </cell>
        </row>
        <row r="1410">
          <cell r="H1410" t="str">
            <v>2220504 化肥储备</v>
          </cell>
        </row>
        <row r="1411">
          <cell r="H1411" t="str">
            <v>2220505 农药储备</v>
          </cell>
        </row>
        <row r="1412">
          <cell r="H1412" t="str">
            <v>2220506 边销茶储备</v>
          </cell>
        </row>
        <row r="1413">
          <cell r="H1413" t="str">
            <v>2220507 羊毛储备</v>
          </cell>
        </row>
        <row r="1414">
          <cell r="H1414" t="str">
            <v>2220508 医药储备</v>
          </cell>
        </row>
        <row r="1415">
          <cell r="H1415" t="str">
            <v>2220509 食盐储备</v>
          </cell>
        </row>
        <row r="1416">
          <cell r="H1416" t="str">
            <v>2220510 战略物资储备</v>
          </cell>
        </row>
        <row r="1417">
          <cell r="H1417" t="str">
            <v>2220599 其他重要商品储备支出</v>
          </cell>
        </row>
        <row r="1418">
          <cell r="H1418" t="str">
            <v>227 预备费</v>
          </cell>
          <cell r="I1418">
            <v>0</v>
          </cell>
        </row>
        <row r="1419">
          <cell r="H1419" t="str">
            <v>22700 预备费</v>
          </cell>
          <cell r="I1419">
            <v>0</v>
          </cell>
        </row>
        <row r="1420">
          <cell r="H1420" t="str">
            <v>2270000 预备费</v>
          </cell>
        </row>
        <row r="1421">
          <cell r="H1421" t="str">
            <v>228 国债还本付息支出</v>
          </cell>
          <cell r="I1421">
            <v>0</v>
          </cell>
        </row>
        <row r="1422">
          <cell r="H1422" t="str">
            <v>22807 地方向国外借款还本</v>
          </cell>
          <cell r="I1422">
            <v>0</v>
          </cell>
        </row>
        <row r="1423">
          <cell r="H1423" t="str">
            <v>2280701 地方向外国政府借款还本</v>
          </cell>
        </row>
        <row r="1424">
          <cell r="H1424" t="str">
            <v>2280702 地方向国际金融组织借款还本</v>
          </cell>
        </row>
        <row r="1425">
          <cell r="H1425" t="str">
            <v>22808 国内债务付息</v>
          </cell>
          <cell r="I1425">
            <v>0</v>
          </cell>
        </row>
        <row r="1426">
          <cell r="H1426" t="str">
            <v>2280800 国内债务付息</v>
          </cell>
        </row>
        <row r="1427">
          <cell r="H1427" t="str">
            <v>22809 国外债务付息★</v>
          </cell>
          <cell r="I1427">
            <v>0</v>
          </cell>
        </row>
        <row r="1428">
          <cell r="H1428" t="str">
            <v>2280903 地方向外国政府借款付息★</v>
          </cell>
        </row>
        <row r="1429">
          <cell r="H1429" t="str">
            <v>2280904 地方向国际金融组织借款付息★</v>
          </cell>
        </row>
        <row r="1430">
          <cell r="H1430" t="str">
            <v>22810 国内外债务发行</v>
          </cell>
          <cell r="I1430">
            <v>0</v>
          </cell>
        </row>
        <row r="1431">
          <cell r="H1431" t="str">
            <v>2281001 国内债务发行费用</v>
          </cell>
        </row>
        <row r="1432">
          <cell r="H1432" t="str">
            <v>2281002 国外债务发行费用</v>
          </cell>
        </row>
        <row r="1433">
          <cell r="H1433" t="str">
            <v>22811 补充还贷准备金</v>
          </cell>
          <cell r="I1433">
            <v>0</v>
          </cell>
        </row>
        <row r="1434">
          <cell r="H1434" t="str">
            <v>2281100 补充还贷准备金</v>
          </cell>
        </row>
        <row r="1435">
          <cell r="H1435" t="str">
            <v>22813 地方政府债券付息</v>
          </cell>
          <cell r="I1435">
            <v>0</v>
          </cell>
        </row>
        <row r="1436">
          <cell r="H1436" t="str">
            <v>2281300 地方政府债券付息</v>
          </cell>
        </row>
        <row r="1437">
          <cell r="H1437" t="str">
            <v>229 其他支出</v>
          </cell>
          <cell r="I1437">
            <v>23100</v>
          </cell>
        </row>
        <row r="1438">
          <cell r="H1438" t="str">
            <v>22902 年初预留</v>
          </cell>
          <cell r="I1438">
            <v>0</v>
          </cell>
        </row>
        <row r="1439">
          <cell r="H1439" t="str">
            <v>2290200 年初预留</v>
          </cell>
        </row>
        <row r="1440">
          <cell r="H1440" t="str">
            <v>22906 汶川地震捐赠支出</v>
          </cell>
          <cell r="I1440">
            <v>0</v>
          </cell>
        </row>
        <row r="1441">
          <cell r="H1441" t="str">
            <v>2290601 地震灾后恢复重建捐赠支出</v>
          </cell>
        </row>
        <row r="1442">
          <cell r="H1442" t="str">
            <v>2290609 其他捐赠支出</v>
          </cell>
        </row>
        <row r="1443">
          <cell r="H1443" t="str">
            <v>22999 其他支出</v>
          </cell>
          <cell r="I1443">
            <v>23100</v>
          </cell>
        </row>
        <row r="1444">
          <cell r="H1444" t="str">
            <v>2299901 其他支出</v>
          </cell>
          <cell r="I1444">
            <v>23100</v>
          </cell>
        </row>
        <row r="1447">
          <cell r="H1447" t="str">
            <v>支出合计</v>
          </cell>
          <cell r="I1447">
            <v>552000</v>
          </cell>
        </row>
        <row r="1448">
          <cell r="H1448" t="str">
            <v>230 转移性支出</v>
          </cell>
          <cell r="I1448">
            <v>27886</v>
          </cell>
        </row>
        <row r="1449">
          <cell r="H1449" t="str">
            <v xml:space="preserve">  230A 上级上解支出</v>
          </cell>
          <cell r="I1449">
            <v>27886</v>
          </cell>
        </row>
        <row r="1450">
          <cell r="H1450" t="str">
            <v>2300209 体制上解支出</v>
          </cell>
          <cell r="I1450">
            <v>27886</v>
          </cell>
        </row>
        <row r="1451">
          <cell r="H1451" t="str">
            <v>2300210 出口退税专项上解支出</v>
          </cell>
        </row>
        <row r="1452">
          <cell r="H1452" t="str">
            <v>2300216 成品油价格和税费改革专项上解支出</v>
          </cell>
        </row>
        <row r="1453">
          <cell r="H1453" t="str">
            <v>2300351 专项上解支出</v>
          </cell>
        </row>
        <row r="1455">
          <cell r="H1455" t="str">
            <v xml:space="preserve">  230B 补助下级支出</v>
          </cell>
          <cell r="I1455">
            <v>0</v>
          </cell>
        </row>
        <row r="1456">
          <cell r="H1456" t="str">
            <v>23001 返还性支出</v>
          </cell>
          <cell r="I1456">
            <v>0</v>
          </cell>
        </row>
        <row r="1457">
          <cell r="H1457" t="str">
            <v>2300101 增值税和消费税税收返还支出</v>
          </cell>
        </row>
        <row r="1458">
          <cell r="H1458" t="str">
            <v>2300102 所得税基数返还支出</v>
          </cell>
        </row>
        <row r="1459">
          <cell r="H1459" t="str">
            <v>2300103 成品油价格和税费改革税收返还支出</v>
          </cell>
        </row>
        <row r="1460">
          <cell r="H1460" t="str">
            <v>2300199 其他税收返还支出</v>
          </cell>
        </row>
        <row r="1461">
          <cell r="H1461" t="str">
            <v>23002 一般性转移支付</v>
          </cell>
          <cell r="I1461">
            <v>0</v>
          </cell>
        </row>
        <row r="1462">
          <cell r="H1462" t="str">
            <v>2300201 体制补助支出</v>
          </cell>
        </row>
        <row r="1463">
          <cell r="H1463" t="str">
            <v>2300202 均衡性转移支付支出</v>
          </cell>
        </row>
        <row r="1464">
          <cell r="H1464" t="str">
            <v>2300203 革命老区及民族和边境地区转移支付支出</v>
          </cell>
        </row>
        <row r="1465">
          <cell r="H1465" t="str">
            <v>2300204 调整工资转移支付支出</v>
          </cell>
        </row>
        <row r="1466">
          <cell r="H1466" t="str">
            <v>2300206 农村税费改革转移支付支出</v>
          </cell>
        </row>
        <row r="1467">
          <cell r="H1467" t="str">
            <v>2300207 县级基本财力保障机制奖补资金支出</v>
          </cell>
        </row>
        <row r="1468">
          <cell r="H1468" t="str">
            <v>2300208 结算补助支出</v>
          </cell>
        </row>
        <row r="1469">
          <cell r="H1469" t="str">
            <v>2300211 化解债务补助支出</v>
          </cell>
        </row>
        <row r="1470">
          <cell r="H1470" t="str">
            <v>2300212 资源枯竭型城市转移支付补助支出</v>
          </cell>
        </row>
        <row r="1471">
          <cell r="H1471" t="str">
            <v>2300214 企业事业单位划转补助支出</v>
          </cell>
        </row>
        <row r="1472">
          <cell r="H1472" t="str">
            <v>2300215 成品油价格和税费改革转移支付补助支出</v>
          </cell>
        </row>
        <row r="1473">
          <cell r="H1473" t="str">
            <v>2300218 工商部门停征两费转移支付支出</v>
          </cell>
        </row>
        <row r="1474">
          <cell r="H1474" t="str">
            <v>2300220 基层公检法司转移支付支出</v>
          </cell>
        </row>
        <row r="1475">
          <cell r="H1475" t="str">
            <v>2300221 义务教育等转移支付支出</v>
          </cell>
        </row>
        <row r="1476">
          <cell r="H1476" t="str">
            <v>2300222 基本养老保险和低保等转移支付支出</v>
          </cell>
        </row>
        <row r="1477">
          <cell r="H1477" t="str">
            <v>2300223 新型农村合作医疗等转移支付支出</v>
          </cell>
        </row>
        <row r="1478">
          <cell r="H1478" t="str">
            <v>2300224 村级公益事业奖补等转移支付支出</v>
          </cell>
        </row>
        <row r="1479">
          <cell r="H1479" t="str">
            <v>2300225 产粮（油）大县奖励资金支出△</v>
          </cell>
        </row>
        <row r="1480">
          <cell r="H1480" t="str">
            <v>2300226 重点生态功能区转移支付支出★</v>
          </cell>
        </row>
        <row r="1481">
          <cell r="H1481" t="str">
            <v>2300299 其他一般性转移支付支出</v>
          </cell>
        </row>
        <row r="1482">
          <cell r="H1482" t="str">
            <v>23003 专项转移支付</v>
          </cell>
          <cell r="I1482">
            <v>0</v>
          </cell>
        </row>
        <row r="1483">
          <cell r="H1483" t="str">
            <v>2300301 一般公共服务</v>
          </cell>
        </row>
        <row r="1484">
          <cell r="H1484" t="str">
            <v>2300302 外交</v>
          </cell>
        </row>
        <row r="1485">
          <cell r="H1485" t="str">
            <v>2300303 国防</v>
          </cell>
        </row>
        <row r="1486">
          <cell r="H1486" t="str">
            <v>2300304 公共安全</v>
          </cell>
        </row>
        <row r="1487">
          <cell r="H1487" t="str">
            <v>2300305 教育</v>
          </cell>
        </row>
        <row r="1488">
          <cell r="H1488" t="str">
            <v>2300306 科学技术</v>
          </cell>
        </row>
        <row r="1489">
          <cell r="H1489" t="str">
            <v>2300307 文化体育与传媒</v>
          </cell>
        </row>
        <row r="1490">
          <cell r="H1490" t="str">
            <v>2300308 社会保障和就业</v>
          </cell>
        </row>
        <row r="1491">
          <cell r="H1491" t="str">
            <v>2300310 医疗卫生</v>
          </cell>
        </row>
        <row r="1492">
          <cell r="H1492" t="str">
            <v>2300311 节能环保</v>
          </cell>
        </row>
        <row r="1493">
          <cell r="H1493" t="str">
            <v>2300312 城乡社区事务</v>
          </cell>
        </row>
        <row r="1494">
          <cell r="H1494" t="str">
            <v>2300313 农林水事务</v>
          </cell>
        </row>
        <row r="1495">
          <cell r="H1495" t="str">
            <v>2300314 交通运输</v>
          </cell>
        </row>
        <row r="1496">
          <cell r="H1496" t="str">
            <v>2300315 资源勘探电力信息等事务</v>
          </cell>
        </row>
        <row r="1497">
          <cell r="H1497" t="str">
            <v>2300316 商业服务业等事务</v>
          </cell>
        </row>
        <row r="1498">
          <cell r="H1498" t="str">
            <v>2300317 金融监管等事务</v>
          </cell>
        </row>
        <row r="1499">
          <cell r="H1499" t="str">
            <v>2300318 地震灾后恢复重建</v>
          </cell>
        </row>
        <row r="1500">
          <cell r="H1500" t="str">
            <v>2300320 国土资源气象等事务</v>
          </cell>
        </row>
        <row r="1501">
          <cell r="H1501" t="str">
            <v>2300321 住房保障</v>
          </cell>
        </row>
        <row r="1502">
          <cell r="H1502" t="str">
            <v>2300322 粮油物资储备事务★</v>
          </cell>
        </row>
        <row r="1503">
          <cell r="H1503" t="str">
            <v>2300399 其他支出</v>
          </cell>
        </row>
        <row r="1504">
          <cell r="H1504" t="str">
            <v>23007 地震灾后恢复重建补助支出</v>
          </cell>
          <cell r="I1504">
            <v>0</v>
          </cell>
        </row>
        <row r="1505">
          <cell r="H1505" t="str">
            <v>2300701 地震灾后恢复重建补助支出（公共财政预算）</v>
          </cell>
        </row>
        <row r="1506">
          <cell r="H1506" t="str">
            <v>22812 地方政府债券还本</v>
          </cell>
          <cell r="I1506">
            <v>0</v>
          </cell>
        </row>
        <row r="1507">
          <cell r="H1507" t="str">
            <v>2281200 地方政府债券还本</v>
          </cell>
        </row>
        <row r="1508">
          <cell r="H1508" t="str">
            <v>23011 债券转贷支出</v>
          </cell>
          <cell r="I1508">
            <v>0</v>
          </cell>
        </row>
        <row r="1509">
          <cell r="H1509" t="str">
            <v>2301101 转贷地方政府债券支出</v>
          </cell>
        </row>
        <row r="1514">
          <cell r="H1514" t="str">
            <v>23013 援助其他地区支出</v>
          </cell>
          <cell r="I1514">
            <v>0</v>
          </cell>
        </row>
        <row r="1515">
          <cell r="H1515" t="str">
            <v>2301300 援助其他地区支出</v>
          </cell>
        </row>
        <row r="1516">
          <cell r="H1516" t="str">
            <v>23008 调出资金</v>
          </cell>
          <cell r="I1516">
            <v>0</v>
          </cell>
        </row>
        <row r="1517">
          <cell r="H1517" t="str">
            <v>2300801 公共财政预算调出资金★</v>
          </cell>
        </row>
        <row r="1518">
          <cell r="H1518" t="str">
            <v>2300899 其他调出资金</v>
          </cell>
        </row>
        <row r="1519">
          <cell r="H1519" t="str">
            <v>23009 年终结余</v>
          </cell>
          <cell r="I1519">
            <v>0</v>
          </cell>
        </row>
        <row r="1520">
          <cell r="H1520" t="str">
            <v>2300950 结转</v>
          </cell>
        </row>
        <row r="1521">
          <cell r="H1521" t="str">
            <v>2300951 净结余</v>
          </cell>
        </row>
        <row r="1524">
          <cell r="H1524" t="str">
            <v>支出总计</v>
          </cell>
          <cell r="I1524">
            <v>579886</v>
          </cell>
        </row>
      </sheetData>
      <sheetData sheetId="3">
        <row r="6">
          <cell r="D6" t="str">
            <v>201 一般公共服务</v>
          </cell>
          <cell r="E6">
            <v>61204</v>
          </cell>
        </row>
        <row r="7">
          <cell r="D7" t="str">
            <v>20101 人大事务</v>
          </cell>
          <cell r="E7">
            <v>952</v>
          </cell>
        </row>
        <row r="8">
          <cell r="D8" t="str">
            <v>20102 政协事务</v>
          </cell>
          <cell r="E8">
            <v>693</v>
          </cell>
        </row>
        <row r="9">
          <cell r="D9" t="str">
            <v>20103 政府办公厅（室）及相关机构事务</v>
          </cell>
          <cell r="E9">
            <v>19627</v>
          </cell>
        </row>
        <row r="10">
          <cell r="D10" t="str">
            <v>20104 发展与改革事务</v>
          </cell>
          <cell r="E10">
            <v>799</v>
          </cell>
        </row>
        <row r="11">
          <cell r="D11" t="str">
            <v>20105 统计信息事务</v>
          </cell>
          <cell r="E11">
            <v>770</v>
          </cell>
        </row>
        <row r="12">
          <cell r="D12" t="str">
            <v>20106 财政事务</v>
          </cell>
          <cell r="E12">
            <v>444</v>
          </cell>
        </row>
        <row r="13">
          <cell r="D13" t="str">
            <v>20107 税收事务</v>
          </cell>
          <cell r="E13">
            <v>7000</v>
          </cell>
        </row>
        <row r="14">
          <cell r="D14" t="str">
            <v>20108 审计事务</v>
          </cell>
          <cell r="E14">
            <v>440</v>
          </cell>
        </row>
        <row r="15">
          <cell r="D15" t="str">
            <v>20109 海关事务</v>
          </cell>
          <cell r="E15">
            <v>0</v>
          </cell>
        </row>
        <row r="16">
          <cell r="D16" t="str">
            <v>20110 人力资源事务</v>
          </cell>
          <cell r="E16">
            <v>965</v>
          </cell>
        </row>
        <row r="17">
          <cell r="D17" t="str">
            <v>20111 纪检监察事务</v>
          </cell>
          <cell r="E17">
            <v>576</v>
          </cell>
        </row>
        <row r="18">
          <cell r="D18" t="str">
            <v>20112 人口与计划生育事务</v>
          </cell>
          <cell r="E18">
            <v>3450</v>
          </cell>
        </row>
        <row r="19">
          <cell r="D19" t="str">
            <v>20113 商贸事务</v>
          </cell>
          <cell r="E19">
            <v>526</v>
          </cell>
        </row>
        <row r="20">
          <cell r="D20" t="str">
            <v>20114 知识产权事务</v>
          </cell>
          <cell r="E20">
            <v>0</v>
          </cell>
        </row>
        <row r="21">
          <cell r="D21" t="str">
            <v>20115 工商行政管理事务</v>
          </cell>
          <cell r="E21">
            <v>125</v>
          </cell>
        </row>
        <row r="22">
          <cell r="D22" t="str">
            <v>20117 质量技术监督与检验检疫事务</v>
          </cell>
          <cell r="E22">
            <v>15</v>
          </cell>
        </row>
        <row r="23">
          <cell r="D23" t="str">
            <v>20123 民族事务</v>
          </cell>
          <cell r="E23">
            <v>53</v>
          </cell>
        </row>
        <row r="24">
          <cell r="D24" t="str">
            <v>20124 宗教事务</v>
          </cell>
          <cell r="E24">
            <v>14</v>
          </cell>
        </row>
        <row r="25">
          <cell r="D25" t="str">
            <v>20125 港澳台侨事务</v>
          </cell>
          <cell r="E25">
            <v>41</v>
          </cell>
        </row>
        <row r="26">
          <cell r="D26" t="str">
            <v>20126 档案事务</v>
          </cell>
          <cell r="E26">
            <v>101</v>
          </cell>
        </row>
        <row r="27">
          <cell r="D27" t="str">
            <v>20128 民主党派及工商联事务</v>
          </cell>
          <cell r="E27">
            <v>379</v>
          </cell>
        </row>
        <row r="28">
          <cell r="D28" t="str">
            <v>20129 群众团体事务</v>
          </cell>
          <cell r="E28">
            <v>441</v>
          </cell>
        </row>
        <row r="29">
          <cell r="D29" t="str">
            <v>20131 党委办公厅（室）及相关机构事务</v>
          </cell>
          <cell r="E29">
            <v>1003</v>
          </cell>
        </row>
        <row r="30">
          <cell r="D30" t="str">
            <v>20132 组织事务</v>
          </cell>
          <cell r="E30">
            <v>1271</v>
          </cell>
        </row>
        <row r="31">
          <cell r="D31" t="str">
            <v>20133 宣传事务</v>
          </cell>
          <cell r="E31">
            <v>1103</v>
          </cell>
        </row>
        <row r="32">
          <cell r="D32" t="str">
            <v>20134 统战事务</v>
          </cell>
          <cell r="E32">
            <v>372</v>
          </cell>
        </row>
        <row r="33">
          <cell r="D33" t="str">
            <v>20135 对外联络事务</v>
          </cell>
          <cell r="E33">
            <v>0</v>
          </cell>
        </row>
        <row r="34">
          <cell r="D34" t="str">
            <v>20136 其他共产党事务支出</v>
          </cell>
          <cell r="E34">
            <v>478</v>
          </cell>
        </row>
        <row r="35">
          <cell r="D35" t="str">
            <v>20199 其他一般公共服务支出</v>
          </cell>
          <cell r="E35">
            <v>19566</v>
          </cell>
        </row>
        <row r="36">
          <cell r="D36" t="str">
            <v>202 外交</v>
          </cell>
          <cell r="E36">
            <v>0</v>
          </cell>
        </row>
        <row r="37">
          <cell r="D37" t="str">
            <v>20205 对外合作与交流</v>
          </cell>
          <cell r="E37">
            <v>0</v>
          </cell>
        </row>
        <row r="38">
          <cell r="D38" t="str">
            <v>20299 其他外交支出</v>
          </cell>
          <cell r="E38">
            <v>0</v>
          </cell>
        </row>
        <row r="39">
          <cell r="D39" t="str">
            <v>203 国防</v>
          </cell>
          <cell r="E39">
            <v>1372</v>
          </cell>
        </row>
        <row r="40">
          <cell r="D40" t="str">
            <v>20302 预备役部队</v>
          </cell>
          <cell r="E40">
            <v>90</v>
          </cell>
        </row>
        <row r="41">
          <cell r="D41" t="str">
            <v>20303 民兵</v>
          </cell>
          <cell r="E41">
            <v>153</v>
          </cell>
        </row>
        <row r="42">
          <cell r="D42" t="str">
            <v>20306 国防动员</v>
          </cell>
          <cell r="E42">
            <v>1022</v>
          </cell>
        </row>
        <row r="43">
          <cell r="D43" t="str">
            <v>20399 其他国防支出</v>
          </cell>
          <cell r="E43">
            <v>107</v>
          </cell>
        </row>
        <row r="44">
          <cell r="D44" t="str">
            <v>204 公共安全</v>
          </cell>
          <cell r="E44">
            <v>47243</v>
          </cell>
        </row>
        <row r="45">
          <cell r="D45" t="str">
            <v>20401 武装警察</v>
          </cell>
          <cell r="E45">
            <v>3454</v>
          </cell>
        </row>
        <row r="46">
          <cell r="D46" t="str">
            <v>20402 公安</v>
          </cell>
          <cell r="E46">
            <v>39052</v>
          </cell>
        </row>
        <row r="47">
          <cell r="D47" t="str">
            <v>20403 国家安全</v>
          </cell>
          <cell r="E47">
            <v>0</v>
          </cell>
        </row>
        <row r="48">
          <cell r="D48" t="str">
            <v>20404 检察</v>
          </cell>
          <cell r="E48">
            <v>1650</v>
          </cell>
        </row>
        <row r="49">
          <cell r="D49" t="str">
            <v>20405 法院</v>
          </cell>
          <cell r="E49">
            <v>2583</v>
          </cell>
        </row>
        <row r="50">
          <cell r="D50" t="str">
            <v>20406 司法</v>
          </cell>
          <cell r="E50">
            <v>504</v>
          </cell>
        </row>
        <row r="51">
          <cell r="D51" t="str">
            <v>20407 监狱</v>
          </cell>
          <cell r="E51">
            <v>0</v>
          </cell>
        </row>
        <row r="52">
          <cell r="D52" t="str">
            <v>20408 劳教</v>
          </cell>
          <cell r="E52">
            <v>0</v>
          </cell>
        </row>
        <row r="53">
          <cell r="D53" t="str">
            <v>20409 国家保密</v>
          </cell>
          <cell r="E53">
            <v>0</v>
          </cell>
        </row>
        <row r="54">
          <cell r="D54" t="str">
            <v>20410 缉私警察</v>
          </cell>
          <cell r="E54">
            <v>0</v>
          </cell>
        </row>
        <row r="55">
          <cell r="D55" t="str">
            <v>20499 其他公共安全支出</v>
          </cell>
          <cell r="E55">
            <v>0</v>
          </cell>
        </row>
        <row r="56">
          <cell r="D56" t="str">
            <v>205 教育</v>
          </cell>
          <cell r="E56">
            <v>65414</v>
          </cell>
        </row>
        <row r="57">
          <cell r="D57" t="str">
            <v>20501 教育管理事务</v>
          </cell>
          <cell r="E57">
            <v>250</v>
          </cell>
        </row>
        <row r="58">
          <cell r="D58" t="str">
            <v>20502 普通教育</v>
          </cell>
          <cell r="E58">
            <v>44068</v>
          </cell>
        </row>
        <row r="59">
          <cell r="D59" t="str">
            <v>20503 职业教育</v>
          </cell>
          <cell r="E59">
            <v>3443</v>
          </cell>
        </row>
        <row r="60">
          <cell r="D60" t="str">
            <v>20504 成人教育</v>
          </cell>
          <cell r="E60">
            <v>0</v>
          </cell>
        </row>
        <row r="61">
          <cell r="D61" t="str">
            <v>20505 广播电视教育</v>
          </cell>
          <cell r="E61">
            <v>0</v>
          </cell>
        </row>
        <row r="62">
          <cell r="D62" t="str">
            <v>20506 留学教育</v>
          </cell>
          <cell r="E62">
            <v>0</v>
          </cell>
        </row>
        <row r="63">
          <cell r="D63" t="str">
            <v>20507 特殊教育</v>
          </cell>
          <cell r="E63">
            <v>524</v>
          </cell>
        </row>
        <row r="64">
          <cell r="D64" t="str">
            <v>20508 教师进修及干部继续教育</v>
          </cell>
          <cell r="E64">
            <v>1129</v>
          </cell>
        </row>
        <row r="65">
          <cell r="D65" t="str">
            <v>20509 教育费附加安排的支出</v>
          </cell>
          <cell r="E65">
            <v>16000</v>
          </cell>
        </row>
        <row r="66">
          <cell r="D66" t="str">
            <v>20599 其他教育支出</v>
          </cell>
          <cell r="E66">
            <v>0</v>
          </cell>
        </row>
        <row r="67">
          <cell r="D67" t="str">
            <v>206 科学技术</v>
          </cell>
          <cell r="E67">
            <v>4519</v>
          </cell>
        </row>
        <row r="68">
          <cell r="D68" t="str">
            <v>20601 科学技术管理事务</v>
          </cell>
          <cell r="E68">
            <v>150</v>
          </cell>
        </row>
        <row r="69">
          <cell r="D69" t="str">
            <v>20602 基础研究</v>
          </cell>
          <cell r="E69">
            <v>0</v>
          </cell>
        </row>
        <row r="70">
          <cell r="D70" t="str">
            <v>20603 应用研究</v>
          </cell>
          <cell r="E70">
            <v>4000</v>
          </cell>
        </row>
        <row r="71">
          <cell r="D71" t="str">
            <v>20604 技术研究与开发</v>
          </cell>
          <cell r="E71">
            <v>0</v>
          </cell>
        </row>
        <row r="72">
          <cell r="D72" t="str">
            <v>20605 科技条件与服务</v>
          </cell>
          <cell r="E72">
            <v>0</v>
          </cell>
        </row>
        <row r="73">
          <cell r="D73" t="str">
            <v>20606 社会科学</v>
          </cell>
          <cell r="E73">
            <v>5</v>
          </cell>
        </row>
        <row r="74">
          <cell r="D74" t="str">
            <v>20607 科学技术普及</v>
          </cell>
          <cell r="E74">
            <v>364</v>
          </cell>
        </row>
        <row r="75">
          <cell r="D75" t="str">
            <v>20608 科技交流与合作</v>
          </cell>
          <cell r="E75">
            <v>0</v>
          </cell>
        </row>
        <row r="76">
          <cell r="D76" t="str">
            <v>20609 科技重大专项</v>
          </cell>
          <cell r="E76">
            <v>0</v>
          </cell>
        </row>
        <row r="77">
          <cell r="D77" t="str">
            <v>20699 其他科学技术支出</v>
          </cell>
          <cell r="E77">
            <v>0</v>
          </cell>
        </row>
        <row r="78">
          <cell r="D78" t="str">
            <v>207 文化体育与传媒</v>
          </cell>
          <cell r="E78">
            <v>4269</v>
          </cell>
        </row>
        <row r="79">
          <cell r="D79" t="str">
            <v>20701 文化</v>
          </cell>
          <cell r="E79">
            <v>3224</v>
          </cell>
        </row>
        <row r="80">
          <cell r="D80" t="str">
            <v>20702 文物</v>
          </cell>
          <cell r="E80">
            <v>28</v>
          </cell>
        </row>
        <row r="81">
          <cell r="D81" t="str">
            <v>20703 体育</v>
          </cell>
          <cell r="E81">
            <v>220</v>
          </cell>
        </row>
        <row r="82">
          <cell r="D82" t="str">
            <v>20704 广播影视</v>
          </cell>
          <cell r="E82">
            <v>0</v>
          </cell>
        </row>
        <row r="83">
          <cell r="D83" t="str">
            <v>20705 新闻出版</v>
          </cell>
          <cell r="E83">
            <v>797</v>
          </cell>
        </row>
        <row r="84">
          <cell r="D84" t="str">
            <v>20799 其他文化体育与传媒支出</v>
          </cell>
          <cell r="E84">
            <v>0</v>
          </cell>
        </row>
        <row r="85">
          <cell r="D85" t="str">
            <v>208 社会保障和就业</v>
          </cell>
          <cell r="E85">
            <v>57482</v>
          </cell>
        </row>
        <row r="86">
          <cell r="D86" t="str">
            <v>20801 人力资源和社会保障管理事务</v>
          </cell>
          <cell r="E86">
            <v>2129</v>
          </cell>
        </row>
        <row r="87">
          <cell r="D87" t="str">
            <v>20802 民政管理事务</v>
          </cell>
          <cell r="E87">
            <v>781</v>
          </cell>
        </row>
        <row r="88">
          <cell r="D88" t="str">
            <v>20803 财政对社会保险基金的补助</v>
          </cell>
          <cell r="E88">
            <v>9</v>
          </cell>
        </row>
        <row r="89">
          <cell r="D89" t="str">
            <v>20805 行政事业单位离退休</v>
          </cell>
          <cell r="E89">
            <v>40452</v>
          </cell>
        </row>
        <row r="90">
          <cell r="D90" t="str">
            <v>20806 企业改革补助</v>
          </cell>
          <cell r="E90">
            <v>0</v>
          </cell>
        </row>
        <row r="91">
          <cell r="D91" t="str">
            <v>20807 就业补助</v>
          </cell>
          <cell r="E91">
            <v>3300</v>
          </cell>
        </row>
        <row r="92">
          <cell r="D92" t="str">
            <v>20808 抚恤</v>
          </cell>
          <cell r="E92">
            <v>984</v>
          </cell>
        </row>
        <row r="93">
          <cell r="D93" t="str">
            <v>20809 退役安置</v>
          </cell>
          <cell r="E93">
            <v>3234</v>
          </cell>
        </row>
        <row r="94">
          <cell r="D94" t="str">
            <v>20810 社会福利</v>
          </cell>
          <cell r="E94">
            <v>5</v>
          </cell>
        </row>
        <row r="95">
          <cell r="D95" t="str">
            <v>20811 残疾人事业</v>
          </cell>
          <cell r="E95">
            <v>43</v>
          </cell>
        </row>
        <row r="96">
          <cell r="D96" t="str">
            <v>20812 城市居民最低生活保障★</v>
          </cell>
          <cell r="E96">
            <v>500</v>
          </cell>
        </row>
        <row r="97">
          <cell r="D97" t="str">
            <v>20813 其他城市生活救助★</v>
          </cell>
          <cell r="E97">
            <v>270</v>
          </cell>
        </row>
        <row r="98">
          <cell r="D98" t="str">
            <v>20815 自然灾害生活救助</v>
          </cell>
          <cell r="E98">
            <v>0</v>
          </cell>
        </row>
        <row r="99">
          <cell r="D99" t="str">
            <v>20816 红十字事业</v>
          </cell>
          <cell r="E99">
            <v>29</v>
          </cell>
        </row>
        <row r="100">
          <cell r="D100" t="str">
            <v>20817 农村最低生活保障★</v>
          </cell>
          <cell r="E100">
            <v>0</v>
          </cell>
        </row>
        <row r="101">
          <cell r="D101" t="str">
            <v>20818 其他农村生活救助★</v>
          </cell>
          <cell r="E101">
            <v>0</v>
          </cell>
        </row>
        <row r="102">
          <cell r="D102" t="str">
            <v>20824 补充道路交通事故社会救助基金</v>
          </cell>
          <cell r="E102">
            <v>0</v>
          </cell>
        </row>
        <row r="103">
          <cell r="D103" t="str">
            <v>20899 其他社会保障和就业支出</v>
          </cell>
          <cell r="E103">
            <v>5746</v>
          </cell>
        </row>
        <row r="104">
          <cell r="D104" t="str">
            <v>210 医疗卫生</v>
          </cell>
          <cell r="E104">
            <v>15684</v>
          </cell>
        </row>
        <row r="105">
          <cell r="D105" t="str">
            <v>21001 医疗卫生管理事务</v>
          </cell>
          <cell r="E105">
            <v>174</v>
          </cell>
        </row>
        <row r="106">
          <cell r="D106" t="str">
            <v>21002 公立医院</v>
          </cell>
          <cell r="E106">
            <v>303</v>
          </cell>
        </row>
        <row r="107">
          <cell r="D107" t="str">
            <v>21003 基层医疗卫生机构</v>
          </cell>
          <cell r="E107">
            <v>262</v>
          </cell>
        </row>
        <row r="108">
          <cell r="D108" t="str">
            <v>21004 公共卫生</v>
          </cell>
          <cell r="E108">
            <v>3977</v>
          </cell>
        </row>
        <row r="109">
          <cell r="D109" t="str">
            <v>21005 医疗保障</v>
          </cell>
          <cell r="E109">
            <v>10878</v>
          </cell>
        </row>
        <row r="110">
          <cell r="D110" t="str">
            <v>21006 中医药</v>
          </cell>
          <cell r="E110">
            <v>0</v>
          </cell>
        </row>
        <row r="111">
          <cell r="D111" t="str">
            <v>21010 食品和药品监督管理事务</v>
          </cell>
          <cell r="E111">
            <v>90</v>
          </cell>
        </row>
        <row r="112">
          <cell r="D112" t="str">
            <v>21099 其他医疗卫生支出</v>
          </cell>
          <cell r="E112">
            <v>0</v>
          </cell>
        </row>
        <row r="113">
          <cell r="D113" t="str">
            <v>211 节能环保</v>
          </cell>
          <cell r="E113">
            <v>613</v>
          </cell>
        </row>
        <row r="114">
          <cell r="D114" t="str">
            <v>21101 环境保护管理事务</v>
          </cell>
          <cell r="E114">
            <v>327</v>
          </cell>
        </row>
        <row r="115">
          <cell r="D115" t="str">
            <v>21102 环境监测与监察</v>
          </cell>
          <cell r="E115">
            <v>0</v>
          </cell>
        </row>
        <row r="116">
          <cell r="D116" t="str">
            <v>21103 污染防治</v>
          </cell>
          <cell r="E116">
            <v>286</v>
          </cell>
        </row>
        <row r="117">
          <cell r="D117" t="str">
            <v>21104 自然生态保护</v>
          </cell>
          <cell r="E117">
            <v>0</v>
          </cell>
        </row>
        <row r="118">
          <cell r="D118" t="str">
            <v>21105 天然林保护</v>
          </cell>
          <cell r="E118">
            <v>0</v>
          </cell>
        </row>
        <row r="119">
          <cell r="D119" t="str">
            <v>21106 退耕还林</v>
          </cell>
          <cell r="E119">
            <v>0</v>
          </cell>
        </row>
        <row r="120">
          <cell r="D120" t="str">
            <v>21107 风沙荒漠治理</v>
          </cell>
          <cell r="E120">
            <v>0</v>
          </cell>
        </row>
        <row r="121">
          <cell r="D121" t="str">
            <v>21108 退牧还草</v>
          </cell>
          <cell r="E121">
            <v>0</v>
          </cell>
        </row>
        <row r="122">
          <cell r="D122" t="str">
            <v>21109 已垦草原退耕还草</v>
          </cell>
          <cell r="E122">
            <v>0</v>
          </cell>
        </row>
        <row r="123">
          <cell r="D123" t="str">
            <v>21110 能源节约利用</v>
          </cell>
          <cell r="E123">
            <v>0</v>
          </cell>
        </row>
        <row r="124">
          <cell r="D124" t="str">
            <v>21111 污染减排</v>
          </cell>
          <cell r="E124">
            <v>0</v>
          </cell>
        </row>
        <row r="125">
          <cell r="D125" t="str">
            <v>21112 可再生能源</v>
          </cell>
          <cell r="E125">
            <v>0</v>
          </cell>
        </row>
        <row r="126">
          <cell r="D126" t="str">
            <v>21113 资源综合利用</v>
          </cell>
          <cell r="E126">
            <v>0</v>
          </cell>
        </row>
        <row r="127">
          <cell r="D127" t="str">
            <v>21114 能源管理事务</v>
          </cell>
          <cell r="E127">
            <v>0</v>
          </cell>
        </row>
        <row r="128">
          <cell r="D128" t="str">
            <v>21199 其他节能环保支出</v>
          </cell>
          <cell r="E128">
            <v>0</v>
          </cell>
        </row>
        <row r="129">
          <cell r="D129" t="str">
            <v>212 城乡社区事务</v>
          </cell>
          <cell r="E129">
            <v>232815</v>
          </cell>
        </row>
        <row r="130">
          <cell r="D130" t="str">
            <v>21201 城乡社区管理事务</v>
          </cell>
          <cell r="E130">
            <v>2563</v>
          </cell>
        </row>
        <row r="131">
          <cell r="D131" t="str">
            <v>21202 城乡社区规划与管理</v>
          </cell>
          <cell r="E131">
            <v>0</v>
          </cell>
        </row>
        <row r="132">
          <cell r="D132" t="str">
            <v>21203 城乡社区公共设施</v>
          </cell>
          <cell r="E132">
            <v>150000</v>
          </cell>
        </row>
        <row r="133">
          <cell r="D133" t="str">
            <v>21205 城乡社区环境卫生</v>
          </cell>
          <cell r="E133">
            <v>79268</v>
          </cell>
        </row>
        <row r="134">
          <cell r="D134" t="str">
            <v>21206 建设市场管理与监督</v>
          </cell>
          <cell r="E134">
            <v>0</v>
          </cell>
        </row>
        <row r="135">
          <cell r="D135" t="str">
            <v>21299 其他城乡社区事务支出</v>
          </cell>
          <cell r="E135">
            <v>984</v>
          </cell>
        </row>
        <row r="136">
          <cell r="D136" t="str">
            <v>213 农林水事务</v>
          </cell>
          <cell r="E136">
            <v>152</v>
          </cell>
        </row>
        <row r="137">
          <cell r="D137" t="str">
            <v>21301 农业</v>
          </cell>
          <cell r="E137">
            <v>152</v>
          </cell>
        </row>
        <row r="138">
          <cell r="D138" t="str">
            <v>21302 林业</v>
          </cell>
          <cell r="E138">
            <v>0</v>
          </cell>
        </row>
        <row r="139">
          <cell r="D139" t="str">
            <v>21303 水利</v>
          </cell>
          <cell r="E139">
            <v>0</v>
          </cell>
        </row>
        <row r="140">
          <cell r="D140" t="str">
            <v>21304 南水北调</v>
          </cell>
          <cell r="E140">
            <v>0</v>
          </cell>
        </row>
        <row r="141">
          <cell r="D141" t="str">
            <v>21305 扶贫</v>
          </cell>
          <cell r="E141">
            <v>0</v>
          </cell>
        </row>
        <row r="142">
          <cell r="D142" t="str">
            <v>21306 农业综合开发</v>
          </cell>
          <cell r="E142">
            <v>0</v>
          </cell>
        </row>
        <row r="143">
          <cell r="D143" t="str">
            <v>21307 农村综合改革</v>
          </cell>
          <cell r="E143">
            <v>0</v>
          </cell>
        </row>
        <row r="144">
          <cell r="D144" t="str">
            <v>21399 其他农林水事务支出</v>
          </cell>
          <cell r="E144">
            <v>0</v>
          </cell>
        </row>
        <row r="145">
          <cell r="D145" t="str">
            <v>214 交通运输</v>
          </cell>
          <cell r="E145">
            <v>0</v>
          </cell>
        </row>
        <row r="146">
          <cell r="D146" t="str">
            <v>21401 公路水路运输</v>
          </cell>
          <cell r="E146">
            <v>0</v>
          </cell>
        </row>
        <row r="147">
          <cell r="D147" t="str">
            <v>21402 铁路运输</v>
          </cell>
          <cell r="E147">
            <v>0</v>
          </cell>
        </row>
        <row r="148">
          <cell r="D148" t="str">
            <v>21403 民用航空运输</v>
          </cell>
          <cell r="E148">
            <v>0</v>
          </cell>
        </row>
        <row r="149">
          <cell r="D149" t="str">
            <v>21404 石油价格改革对交通运输的补贴</v>
          </cell>
          <cell r="E149">
            <v>0</v>
          </cell>
        </row>
        <row r="150">
          <cell r="D150" t="str">
            <v>21405 邮政业支出</v>
          </cell>
          <cell r="E150">
            <v>0</v>
          </cell>
        </row>
        <row r="151">
          <cell r="D151" t="str">
            <v>21406 车辆购置税支出</v>
          </cell>
          <cell r="E151">
            <v>0</v>
          </cell>
        </row>
        <row r="152">
          <cell r="D152" t="str">
            <v>21499 其他交通运输支出</v>
          </cell>
          <cell r="E152">
            <v>0</v>
          </cell>
        </row>
        <row r="153">
          <cell r="D153" t="str">
            <v>215 资源勘探电力信息等事务</v>
          </cell>
          <cell r="E153">
            <v>12699</v>
          </cell>
        </row>
        <row r="154">
          <cell r="D154" t="str">
            <v>21501 资源勘探开发和服务支出</v>
          </cell>
          <cell r="E154">
            <v>0</v>
          </cell>
        </row>
        <row r="155">
          <cell r="D155" t="str">
            <v>21502 制造业</v>
          </cell>
          <cell r="E155">
            <v>0</v>
          </cell>
        </row>
        <row r="156">
          <cell r="D156" t="str">
            <v>21503 建筑业</v>
          </cell>
          <cell r="E156">
            <v>0</v>
          </cell>
        </row>
        <row r="157">
          <cell r="D157" t="str">
            <v>21504 电力监管支出</v>
          </cell>
          <cell r="E157">
            <v>0</v>
          </cell>
        </row>
        <row r="158">
          <cell r="D158" t="str">
            <v>21505 工业和信息产业监管支出</v>
          </cell>
          <cell r="E158">
            <v>0</v>
          </cell>
        </row>
        <row r="159">
          <cell r="D159" t="str">
            <v>21506 安全生产监管</v>
          </cell>
          <cell r="E159">
            <v>439</v>
          </cell>
        </row>
        <row r="160">
          <cell r="D160" t="str">
            <v>21507 国有资产监管</v>
          </cell>
          <cell r="E160">
            <v>0</v>
          </cell>
        </row>
        <row r="161">
          <cell r="D161" t="str">
            <v>21508 支持中小企业发展和管理支出</v>
          </cell>
          <cell r="E161">
            <v>12260</v>
          </cell>
        </row>
        <row r="162">
          <cell r="D162" t="str">
            <v>21599 其他资源勘探电力信息等事务支出</v>
          </cell>
          <cell r="E162">
            <v>0</v>
          </cell>
        </row>
        <row r="163">
          <cell r="D163" t="str">
            <v>216 商业服务业等事务</v>
          </cell>
          <cell r="E163">
            <v>2283</v>
          </cell>
        </row>
        <row r="164">
          <cell r="D164" t="str">
            <v>21602 商业流通事务</v>
          </cell>
          <cell r="E164">
            <v>0</v>
          </cell>
        </row>
        <row r="165">
          <cell r="D165" t="str">
            <v>21605 旅游业管理与服务支出</v>
          </cell>
          <cell r="E165">
            <v>283</v>
          </cell>
        </row>
        <row r="166">
          <cell r="D166" t="str">
            <v>21606 涉外发展服务支出</v>
          </cell>
          <cell r="E166">
            <v>0</v>
          </cell>
        </row>
        <row r="167">
          <cell r="D167" t="str">
            <v>21699 其他商业服务业等事务支出</v>
          </cell>
          <cell r="E167">
            <v>2000</v>
          </cell>
        </row>
        <row r="168">
          <cell r="D168" t="str">
            <v>217 金融监管等事务支出</v>
          </cell>
          <cell r="E168">
            <v>9179</v>
          </cell>
        </row>
        <row r="169">
          <cell r="D169" t="str">
            <v>21705 农村金融发展支出</v>
          </cell>
          <cell r="E169">
            <v>0</v>
          </cell>
        </row>
        <row r="170">
          <cell r="D170" t="str">
            <v>21799 其他金融监管等事务支出</v>
          </cell>
          <cell r="E170">
            <v>9179</v>
          </cell>
        </row>
        <row r="171">
          <cell r="D171" t="str">
            <v>218 地震灾后恢复重建支出</v>
          </cell>
          <cell r="E171">
            <v>0</v>
          </cell>
        </row>
        <row r="172">
          <cell r="D172" t="str">
            <v>21801 倒塌毁损民房恢复重建</v>
          </cell>
          <cell r="E172">
            <v>0</v>
          </cell>
        </row>
        <row r="173">
          <cell r="D173" t="str">
            <v>21802 基础设施恢复重建</v>
          </cell>
          <cell r="E173">
            <v>0</v>
          </cell>
        </row>
        <row r="174">
          <cell r="D174" t="str">
            <v>21803 公益服务设施恢复重建</v>
          </cell>
          <cell r="E174">
            <v>0</v>
          </cell>
        </row>
        <row r="175">
          <cell r="D175" t="str">
            <v>21804 农业林业恢复生产和重建</v>
          </cell>
          <cell r="E175">
            <v>0</v>
          </cell>
        </row>
        <row r="176">
          <cell r="D176" t="str">
            <v>21805 工商企业恢复生产和重建</v>
          </cell>
          <cell r="E176">
            <v>0</v>
          </cell>
        </row>
        <row r="177">
          <cell r="D177" t="str">
            <v>21806 党政机关恢复重建</v>
          </cell>
          <cell r="E177">
            <v>0</v>
          </cell>
        </row>
        <row r="178">
          <cell r="D178" t="str">
            <v>21807 军队武警恢复重建支出</v>
          </cell>
          <cell r="E178">
            <v>0</v>
          </cell>
        </row>
        <row r="179">
          <cell r="D179" t="str">
            <v>21899 其他恢复重建支出</v>
          </cell>
          <cell r="E179">
            <v>0</v>
          </cell>
        </row>
        <row r="180">
          <cell r="D180" t="str">
            <v>219 援助其他地区支出</v>
          </cell>
          <cell r="E180">
            <v>5000</v>
          </cell>
        </row>
        <row r="181">
          <cell r="D181" t="str">
            <v>21901 一般公共服务</v>
          </cell>
          <cell r="E181">
            <v>0</v>
          </cell>
        </row>
        <row r="182">
          <cell r="D182" t="str">
            <v>21902 教育</v>
          </cell>
          <cell r="E182">
            <v>0</v>
          </cell>
        </row>
        <row r="183">
          <cell r="D183" t="str">
            <v>21903 文化体育与传媒</v>
          </cell>
          <cell r="E183">
            <v>0</v>
          </cell>
        </row>
        <row r="184">
          <cell r="D184" t="str">
            <v>21904 医疗卫生</v>
          </cell>
          <cell r="E184">
            <v>0</v>
          </cell>
        </row>
        <row r="185">
          <cell r="D185" t="str">
            <v>21905 节能环保</v>
          </cell>
          <cell r="E185">
            <v>0</v>
          </cell>
        </row>
        <row r="186">
          <cell r="D186" t="str">
            <v>21906 农业</v>
          </cell>
          <cell r="E186">
            <v>0</v>
          </cell>
        </row>
        <row r="187">
          <cell r="D187" t="str">
            <v>21907 交通运输</v>
          </cell>
          <cell r="E187">
            <v>0</v>
          </cell>
        </row>
        <row r="188">
          <cell r="D188" t="str">
            <v>21908 住房保障</v>
          </cell>
          <cell r="E188">
            <v>0</v>
          </cell>
        </row>
        <row r="189">
          <cell r="D189" t="str">
            <v>21999 其他支出</v>
          </cell>
          <cell r="E189">
            <v>5000</v>
          </cell>
        </row>
        <row r="190">
          <cell r="D190" t="str">
            <v>220 国土资源气象等事务</v>
          </cell>
          <cell r="E190">
            <v>0</v>
          </cell>
        </row>
        <row r="191">
          <cell r="D191" t="str">
            <v>22001 国土资源事务</v>
          </cell>
          <cell r="E191">
            <v>0</v>
          </cell>
        </row>
        <row r="192">
          <cell r="D192" t="str">
            <v>22002 海洋管理事务</v>
          </cell>
          <cell r="E192">
            <v>0</v>
          </cell>
        </row>
        <row r="193">
          <cell r="D193" t="str">
            <v>22003 测绘事务</v>
          </cell>
          <cell r="E193">
            <v>0</v>
          </cell>
        </row>
        <row r="194">
          <cell r="D194" t="str">
            <v>22004 地震事务</v>
          </cell>
          <cell r="E194">
            <v>0</v>
          </cell>
        </row>
        <row r="195">
          <cell r="D195" t="str">
            <v>22005 气象事务</v>
          </cell>
          <cell r="E195">
            <v>0</v>
          </cell>
        </row>
        <row r="196">
          <cell r="D196" t="str">
            <v>22099 其他国土资源气象等事务支出★</v>
          </cell>
          <cell r="E196">
            <v>0</v>
          </cell>
        </row>
        <row r="197">
          <cell r="D197" t="str">
            <v>221 住房保障支出</v>
          </cell>
          <cell r="E197">
            <v>8972</v>
          </cell>
        </row>
        <row r="198">
          <cell r="D198" t="str">
            <v>22101 保障性安居工程支出</v>
          </cell>
          <cell r="E198">
            <v>0</v>
          </cell>
        </row>
        <row r="199">
          <cell r="D199" t="str">
            <v>22102 住房改革支出</v>
          </cell>
          <cell r="E199">
            <v>8972</v>
          </cell>
        </row>
        <row r="200">
          <cell r="D200" t="str">
            <v>22103 城乡社区住宅</v>
          </cell>
          <cell r="E200">
            <v>0</v>
          </cell>
        </row>
        <row r="201">
          <cell r="D201" t="str">
            <v>222 粮油物资储备事务★</v>
          </cell>
          <cell r="E201">
            <v>0</v>
          </cell>
        </row>
        <row r="202">
          <cell r="D202" t="str">
            <v>22201 粮油事务</v>
          </cell>
          <cell r="E202">
            <v>0</v>
          </cell>
        </row>
        <row r="203">
          <cell r="D203" t="str">
            <v>22202 物资事务</v>
          </cell>
          <cell r="E203">
            <v>0</v>
          </cell>
        </row>
        <row r="204">
          <cell r="D204" t="str">
            <v>22203 能源储备★</v>
          </cell>
          <cell r="E204">
            <v>0</v>
          </cell>
        </row>
        <row r="205">
          <cell r="D205" t="str">
            <v>22204 粮油储备★</v>
          </cell>
          <cell r="E205">
            <v>0</v>
          </cell>
        </row>
        <row r="206">
          <cell r="D206" t="str">
            <v>22205 重要商品储备★</v>
          </cell>
          <cell r="E206">
            <v>0</v>
          </cell>
        </row>
        <row r="207">
          <cell r="D207" t="str">
            <v>227 预备费</v>
          </cell>
          <cell r="E207">
            <v>0</v>
          </cell>
        </row>
        <row r="208">
          <cell r="D208" t="str">
            <v>22700 预备费</v>
          </cell>
          <cell r="E208">
            <v>0</v>
          </cell>
        </row>
        <row r="209">
          <cell r="D209" t="str">
            <v>228 国债还本付息支出</v>
          </cell>
          <cell r="E209">
            <v>0</v>
          </cell>
        </row>
        <row r="210">
          <cell r="D210" t="str">
            <v>22807 地方向国外借款还本</v>
          </cell>
          <cell r="E210">
            <v>0</v>
          </cell>
        </row>
        <row r="211">
          <cell r="D211" t="str">
            <v>22808 国内债务付息</v>
          </cell>
          <cell r="E211">
            <v>0</v>
          </cell>
        </row>
        <row r="212">
          <cell r="D212" t="str">
            <v>22809 国外债务付息★</v>
          </cell>
          <cell r="E212">
            <v>0</v>
          </cell>
        </row>
        <row r="213">
          <cell r="D213" t="str">
            <v>22810 国内外债务发行</v>
          </cell>
          <cell r="E213">
            <v>0</v>
          </cell>
        </row>
        <row r="214">
          <cell r="D214" t="str">
            <v>22811 补充还贷准备金</v>
          </cell>
          <cell r="E214">
            <v>0</v>
          </cell>
        </row>
        <row r="215">
          <cell r="D215" t="str">
            <v>22813 地方政府债券付息</v>
          </cell>
          <cell r="E215">
            <v>0</v>
          </cell>
        </row>
        <row r="216">
          <cell r="D216" t="str">
            <v>229 其他支出</v>
          </cell>
          <cell r="E216">
            <v>23100</v>
          </cell>
        </row>
        <row r="217">
          <cell r="D217" t="str">
            <v>22902 年初预留</v>
          </cell>
          <cell r="E217">
            <v>0</v>
          </cell>
        </row>
        <row r="218">
          <cell r="D218" t="str">
            <v>22906 汶川地震捐赠支出</v>
          </cell>
          <cell r="E218">
            <v>0</v>
          </cell>
        </row>
        <row r="219">
          <cell r="D219" t="str">
            <v>22999 其他支出</v>
          </cell>
          <cell r="E219">
            <v>23100</v>
          </cell>
        </row>
        <row r="224">
          <cell r="D224" t="str">
            <v>支出合计</v>
          </cell>
          <cell r="E224">
            <v>552000</v>
          </cell>
        </row>
      </sheetData>
      <sheetData sheetId="4">
        <row r="6">
          <cell r="D6" t="str">
            <v>201 一般公共服务</v>
          </cell>
          <cell r="E6">
            <v>61204</v>
          </cell>
        </row>
        <row r="7">
          <cell r="D7" t="str">
            <v>202 外交</v>
          </cell>
          <cell r="E7">
            <v>0</v>
          </cell>
        </row>
        <row r="8">
          <cell r="D8" t="str">
            <v>203 国防</v>
          </cell>
          <cell r="E8">
            <v>1372</v>
          </cell>
        </row>
        <row r="9">
          <cell r="D9" t="str">
            <v>204 公共安全</v>
          </cell>
          <cell r="E9">
            <v>47243</v>
          </cell>
        </row>
        <row r="10">
          <cell r="D10" t="str">
            <v>205 教育</v>
          </cell>
          <cell r="E10">
            <v>65414</v>
          </cell>
        </row>
        <row r="11">
          <cell r="D11" t="str">
            <v>206 科学技术</v>
          </cell>
          <cell r="E11">
            <v>4519</v>
          </cell>
        </row>
        <row r="12">
          <cell r="D12" t="str">
            <v>207 文化体育与传媒</v>
          </cell>
          <cell r="E12">
            <v>4269</v>
          </cell>
        </row>
        <row r="13">
          <cell r="D13" t="str">
            <v>208 社会保障和就业</v>
          </cell>
          <cell r="E13">
            <v>57482</v>
          </cell>
        </row>
        <row r="14">
          <cell r="D14" t="str">
            <v>210 医疗卫生</v>
          </cell>
          <cell r="E14">
            <v>15684</v>
          </cell>
        </row>
        <row r="15">
          <cell r="D15" t="str">
            <v>211 节能环保</v>
          </cell>
          <cell r="E15">
            <v>613</v>
          </cell>
        </row>
        <row r="16">
          <cell r="D16" t="str">
            <v>212 城乡社区事务</v>
          </cell>
          <cell r="E16">
            <v>232815</v>
          </cell>
        </row>
        <row r="17">
          <cell r="D17" t="str">
            <v>213 农林水事务</v>
          </cell>
          <cell r="E17">
            <v>152</v>
          </cell>
        </row>
        <row r="18">
          <cell r="D18" t="str">
            <v>214 交通运输</v>
          </cell>
          <cell r="E18">
            <v>0</v>
          </cell>
        </row>
        <row r="19">
          <cell r="D19" t="str">
            <v>215 资源勘探电力信息等事务</v>
          </cell>
          <cell r="E19">
            <v>12699</v>
          </cell>
        </row>
        <row r="20">
          <cell r="D20" t="str">
            <v>216 商业服务业等事务</v>
          </cell>
          <cell r="E20">
            <v>2283</v>
          </cell>
        </row>
        <row r="21">
          <cell r="D21" t="str">
            <v>217 金融监管等事务支出</v>
          </cell>
          <cell r="E21">
            <v>9179</v>
          </cell>
        </row>
        <row r="22">
          <cell r="D22" t="str">
            <v>218 地震灾后恢复重建支出</v>
          </cell>
          <cell r="E22">
            <v>0</v>
          </cell>
        </row>
        <row r="23">
          <cell r="D23" t="str">
            <v>219 援助其他地区支出</v>
          </cell>
          <cell r="E23">
            <v>5000</v>
          </cell>
        </row>
        <row r="24">
          <cell r="D24" t="str">
            <v>220 国土资源气象等事务</v>
          </cell>
          <cell r="E24">
            <v>0</v>
          </cell>
        </row>
        <row r="25">
          <cell r="D25" t="str">
            <v>221 住房保障支出</v>
          </cell>
          <cell r="E25">
            <v>8972</v>
          </cell>
        </row>
        <row r="26">
          <cell r="D26" t="str">
            <v>222 粮油物资储备事务★</v>
          </cell>
          <cell r="E26">
            <v>0</v>
          </cell>
        </row>
        <row r="27">
          <cell r="D27" t="str">
            <v>227 预备费</v>
          </cell>
          <cell r="E27">
            <v>0</v>
          </cell>
        </row>
        <row r="28">
          <cell r="D28" t="str">
            <v>228 国债还本付息支出</v>
          </cell>
          <cell r="E28">
            <v>0</v>
          </cell>
        </row>
        <row r="29">
          <cell r="D29" t="str">
            <v>229 其他支出</v>
          </cell>
          <cell r="E29">
            <v>23100</v>
          </cell>
        </row>
        <row r="38">
          <cell r="D38" t="str">
            <v>230 转移性支出</v>
          </cell>
          <cell r="E38">
            <v>27886</v>
          </cell>
        </row>
        <row r="43">
          <cell r="D43" t="str">
            <v>支出合计</v>
          </cell>
          <cell r="E43">
            <v>579886</v>
          </cell>
        </row>
      </sheetData>
      <sheetData sheetId="5">
        <row r="6">
          <cell r="H6" t="str">
            <v>205 教育</v>
          </cell>
          <cell r="I6">
            <v>0</v>
          </cell>
        </row>
        <row r="7">
          <cell r="H7" t="str">
            <v>20510 地方教育附加安排的支出</v>
          </cell>
        </row>
        <row r="8">
          <cell r="H8" t="str">
            <v>207 文化体育与传媒</v>
          </cell>
          <cell r="I8">
            <v>0</v>
          </cell>
        </row>
        <row r="9">
          <cell r="H9" t="str">
            <v>20706 文化事业建设费安排的支出</v>
          </cell>
        </row>
        <row r="10">
          <cell r="H10" t="str">
            <v>20707 国家电影事业发展专项资金支出</v>
          </cell>
        </row>
        <row r="11">
          <cell r="H11" t="str">
            <v>208 社会保障和就业</v>
          </cell>
          <cell r="I11">
            <v>3000</v>
          </cell>
        </row>
        <row r="12">
          <cell r="H12" t="str">
            <v>20822 大中型水库移民后期扶持基金支出</v>
          </cell>
        </row>
        <row r="13">
          <cell r="H13" t="str">
            <v>20823 小型水库移民扶助基金支出</v>
          </cell>
        </row>
        <row r="14">
          <cell r="H14" t="str">
            <v>20860 残疾人就业保障金支出</v>
          </cell>
          <cell r="I14">
            <v>3000</v>
          </cell>
        </row>
        <row r="15">
          <cell r="H15" t="str">
            <v>212 城乡社区事务</v>
          </cell>
          <cell r="I15">
            <v>0</v>
          </cell>
        </row>
        <row r="16">
          <cell r="H16" t="str">
            <v>21207 政府住房基金支出</v>
          </cell>
        </row>
        <row r="17">
          <cell r="H17" t="str">
            <v>21208 国有土地使用权出让收入安排的支出</v>
          </cell>
        </row>
        <row r="18">
          <cell r="H18" t="str">
            <v>21209 城市公用事业附加安排的支出</v>
          </cell>
        </row>
        <row r="19">
          <cell r="H19" t="str">
            <v>21210 国有土地收益基金支出</v>
          </cell>
        </row>
        <row r="20">
          <cell r="H20" t="str">
            <v>21211 农业土地开发资金支出</v>
          </cell>
        </row>
        <row r="21">
          <cell r="H21" t="str">
            <v>21212 新增建设用地土地有偿使用费安排的支出★</v>
          </cell>
        </row>
        <row r="22">
          <cell r="H22" t="str">
            <v>21213 城市基础设施配套费安排的支出</v>
          </cell>
        </row>
        <row r="23">
          <cell r="H23" t="str">
            <v>213 农林水事务</v>
          </cell>
          <cell r="I23">
            <v>0</v>
          </cell>
        </row>
        <row r="24">
          <cell r="H24" t="str">
            <v>21360 新菜地开发建设基金支出</v>
          </cell>
        </row>
        <row r="25">
          <cell r="H25" t="str">
            <v>21361 育林基金支出</v>
          </cell>
        </row>
        <row r="26">
          <cell r="H26" t="str">
            <v>21362 森林植被恢复费安排的支出</v>
          </cell>
        </row>
        <row r="27">
          <cell r="H27" t="str">
            <v>21363 中央水利建设基金支出</v>
          </cell>
        </row>
        <row r="28">
          <cell r="H28" t="str">
            <v>21364 地方水利建设基金支出</v>
          </cell>
        </row>
        <row r="29">
          <cell r="H29" t="str">
            <v>21366 大中型水库库区基金支出</v>
          </cell>
        </row>
        <row r="30">
          <cell r="H30" t="str">
            <v>21367 三峡水库库区基金支出</v>
          </cell>
        </row>
        <row r="31">
          <cell r="H31" t="str">
            <v>21368 南水北调工程基金支出</v>
          </cell>
        </row>
        <row r="32">
          <cell r="H32" t="str">
            <v>21369 国家重大水利工程建设基金支出</v>
          </cell>
        </row>
        <row r="33">
          <cell r="H33" t="str">
            <v>214 交通运输</v>
          </cell>
          <cell r="I33">
            <v>0</v>
          </cell>
        </row>
        <row r="34">
          <cell r="H34" t="str">
            <v>21401 公路水路运输</v>
          </cell>
        </row>
        <row r="35">
          <cell r="H35" t="str">
            <v>21460 海南省高等级公路车辆通行附加费安排的支出</v>
          </cell>
        </row>
        <row r="36">
          <cell r="H36" t="str">
            <v>21461 转让政府还贷道路收费权收入安排的支出</v>
          </cell>
        </row>
        <row r="37">
          <cell r="H37" t="str">
            <v>21462 车辆通行费安排的支出</v>
          </cell>
        </row>
        <row r="38">
          <cell r="H38" t="str">
            <v>21463 港口建设费安排的支出</v>
          </cell>
        </row>
        <row r="39">
          <cell r="H39" t="str">
            <v>21464 铁路建设基金支出</v>
          </cell>
        </row>
        <row r="40">
          <cell r="H40" t="str">
            <v>21468 船舶油污损害赔偿基金支出</v>
          </cell>
        </row>
        <row r="41">
          <cell r="H41" t="str">
            <v>21469 民航发展基金支出</v>
          </cell>
        </row>
        <row r="42">
          <cell r="H42" t="str">
            <v>215 资源勘探电力信息等事务</v>
          </cell>
          <cell r="I42">
            <v>0</v>
          </cell>
        </row>
        <row r="43">
          <cell r="H43" t="str">
            <v>21505 工业和信息产业监管支出</v>
          </cell>
        </row>
        <row r="44">
          <cell r="H44" t="str">
            <v>21560 散装水泥专项资金支出</v>
          </cell>
        </row>
        <row r="45">
          <cell r="H45" t="str">
            <v>21561 新型墙体材料专项基金支出</v>
          </cell>
        </row>
        <row r="46">
          <cell r="H46" t="str">
            <v>21562 农网还贷资金支出</v>
          </cell>
        </row>
        <row r="47">
          <cell r="H47" t="str">
            <v>21563 山西省煤炭可持续发展基金支出</v>
          </cell>
        </row>
        <row r="48">
          <cell r="H48" t="str">
            <v>21564 电力改革预留资产变现收入安排的支出△</v>
          </cell>
        </row>
        <row r="49">
          <cell r="H49" t="str">
            <v>216 商业服务业等事务</v>
          </cell>
          <cell r="I49">
            <v>0</v>
          </cell>
        </row>
        <row r="50">
          <cell r="H50" t="str">
            <v>21660 旅游发展基金支出</v>
          </cell>
        </row>
        <row r="51">
          <cell r="H51" t="str">
            <v>229 其他支出</v>
          </cell>
          <cell r="I51">
            <v>0</v>
          </cell>
        </row>
        <row r="52">
          <cell r="H52" t="str">
            <v>22904 其他政府性基金支出</v>
          </cell>
        </row>
        <row r="53">
          <cell r="H53" t="str">
            <v>22960 彩票公益金安排的支出</v>
          </cell>
        </row>
        <row r="56">
          <cell r="H56" t="str">
            <v>支出合计</v>
          </cell>
          <cell r="I56">
            <v>3000</v>
          </cell>
        </row>
        <row r="57">
          <cell r="H57" t="str">
            <v>230 转移性支出</v>
          </cell>
          <cell r="I57">
            <v>0</v>
          </cell>
        </row>
      </sheetData>
      <sheetData sheetId="6">
        <row r="6">
          <cell r="G6" t="str">
            <v>205 教育</v>
          </cell>
          <cell r="H6">
            <v>0</v>
          </cell>
        </row>
        <row r="7">
          <cell r="G7" t="str">
            <v>20510 地方教育附加安排的支出</v>
          </cell>
          <cell r="H7">
            <v>0</v>
          </cell>
        </row>
        <row r="8">
          <cell r="G8" t="str">
            <v>2051001 农村中小学校舍建设</v>
          </cell>
        </row>
        <row r="9">
          <cell r="G9" t="str">
            <v>2051002 农村中小学教学设施</v>
          </cell>
        </row>
        <row r="10">
          <cell r="G10" t="str">
            <v>2051003 城市中小学校舍建设</v>
          </cell>
        </row>
        <row r="11">
          <cell r="G11" t="str">
            <v>2051004 城市中小学教学设施</v>
          </cell>
        </row>
        <row r="12">
          <cell r="G12" t="str">
            <v>2051005 中等职业学校教学设施</v>
          </cell>
        </row>
        <row r="13">
          <cell r="G13" t="str">
            <v>2051099 其他地方教育附加安排的支出</v>
          </cell>
        </row>
        <row r="14">
          <cell r="G14" t="str">
            <v>207 文化体育与传媒</v>
          </cell>
          <cell r="H14">
            <v>0</v>
          </cell>
        </row>
        <row r="15">
          <cell r="G15" t="str">
            <v>20706 文化事业建设费安排的支出</v>
          </cell>
          <cell r="H15">
            <v>0</v>
          </cell>
        </row>
        <row r="16">
          <cell r="G16" t="str">
            <v>2070601 精神文明建设</v>
          </cell>
        </row>
        <row r="17">
          <cell r="G17" t="str">
            <v>2070602 人才培训教学</v>
          </cell>
        </row>
        <row r="18">
          <cell r="G18" t="str">
            <v>2070603 文化创作</v>
          </cell>
        </row>
        <row r="19">
          <cell r="G19" t="str">
            <v>2070604 文化事业单位补助</v>
          </cell>
        </row>
        <row r="20">
          <cell r="G20" t="str">
            <v>2070605 爱国主义教育基地</v>
          </cell>
        </row>
        <row r="21">
          <cell r="G21" t="str">
            <v>2070699 其他文化事业建设费安排的支出</v>
          </cell>
        </row>
        <row r="22">
          <cell r="G22" t="str">
            <v>20707 国家电影事业发展专项资金支出</v>
          </cell>
          <cell r="H22">
            <v>0</v>
          </cell>
        </row>
        <row r="23">
          <cell r="G23" t="str">
            <v>2070701 资助国产影片放映</v>
          </cell>
        </row>
        <row r="24">
          <cell r="G24" t="str">
            <v>2070702 资助城市影院</v>
          </cell>
        </row>
        <row r="25">
          <cell r="G25" t="str">
            <v>2070703 资助少数民族电影译制</v>
          </cell>
        </row>
        <row r="26">
          <cell r="G26" t="str">
            <v>2070799 其他国家电影事业发展专项资金支出</v>
          </cell>
        </row>
        <row r="27">
          <cell r="G27" t="str">
            <v>208 社会保障和就业</v>
          </cell>
          <cell r="H27">
            <v>3000</v>
          </cell>
        </row>
        <row r="28">
          <cell r="G28" t="str">
            <v>20822 大中型水库移民后期扶持基金支出</v>
          </cell>
          <cell r="H28">
            <v>0</v>
          </cell>
        </row>
        <row r="29">
          <cell r="G29" t="str">
            <v>2082201 移民补助</v>
          </cell>
        </row>
        <row r="30">
          <cell r="G30" t="str">
            <v>2082202 基础设施建设和经济发展</v>
          </cell>
        </row>
        <row r="31">
          <cell r="G31" t="str">
            <v>2082299 其他大中型水库移民后期扶持基金支出</v>
          </cell>
        </row>
        <row r="32">
          <cell r="G32" t="str">
            <v>20823 小型水库移民扶助基金支出</v>
          </cell>
          <cell r="H32">
            <v>0</v>
          </cell>
        </row>
        <row r="33">
          <cell r="G33" t="str">
            <v>2082301 移民补助</v>
          </cell>
        </row>
        <row r="34">
          <cell r="G34" t="str">
            <v>2082302 基础设施建设和经济发展</v>
          </cell>
        </row>
        <row r="35">
          <cell r="G35" t="str">
            <v>2082399 其他小型水库移民扶助基金支出</v>
          </cell>
        </row>
        <row r="36">
          <cell r="G36" t="str">
            <v>20860 残疾人就业保障金支出</v>
          </cell>
          <cell r="H36">
            <v>3000</v>
          </cell>
        </row>
        <row r="37">
          <cell r="G37" t="str">
            <v>2086001 就业和培训</v>
          </cell>
        </row>
        <row r="38">
          <cell r="G38" t="str">
            <v>2086002 职业康复</v>
          </cell>
        </row>
        <row r="39">
          <cell r="G39" t="str">
            <v>2086003 扶持农村残疾人生产</v>
          </cell>
        </row>
        <row r="40">
          <cell r="G40" t="str">
            <v>2086004 奖励残疾人就业单位</v>
          </cell>
        </row>
        <row r="41">
          <cell r="G41" t="str">
            <v>2086099 其他残疾人就业保障金支出</v>
          </cell>
          <cell r="H41">
            <v>3000</v>
          </cell>
        </row>
        <row r="42">
          <cell r="G42" t="str">
            <v>212 城乡社区事务</v>
          </cell>
          <cell r="H42">
            <v>0</v>
          </cell>
        </row>
        <row r="43">
          <cell r="G43" t="str">
            <v>21207 政府住房基金支出</v>
          </cell>
          <cell r="H43">
            <v>0</v>
          </cell>
        </row>
        <row r="44">
          <cell r="G44" t="str">
            <v>2120701 管理费用支出</v>
          </cell>
        </row>
        <row r="45">
          <cell r="G45" t="str">
            <v>2120702 廉租住房支出</v>
          </cell>
        </row>
        <row r="46">
          <cell r="G46" t="str">
            <v>2120703 廉租住房维护和管理支出</v>
          </cell>
        </row>
        <row r="47">
          <cell r="G47" t="str">
            <v>2120704 公共租赁住房支出△</v>
          </cell>
        </row>
        <row r="48">
          <cell r="G48" t="str">
            <v>2120705 公共租赁住房租金支出△</v>
          </cell>
        </row>
        <row r="49">
          <cell r="G49" t="str">
            <v>2120799 其他政府住房基金支出</v>
          </cell>
        </row>
        <row r="50">
          <cell r="G50" t="str">
            <v>21208 国有土地使用权出让收入安排的支出</v>
          </cell>
          <cell r="H50">
            <v>0</v>
          </cell>
        </row>
        <row r="51">
          <cell r="G51" t="str">
            <v>2120801 征地和拆迁补偿支出</v>
          </cell>
        </row>
        <row r="52">
          <cell r="G52" t="str">
            <v>2120802 土地开发支出</v>
          </cell>
        </row>
        <row r="53">
          <cell r="G53" t="str">
            <v>2120803 城市建设支出</v>
          </cell>
        </row>
        <row r="54">
          <cell r="G54" t="str">
            <v>2120804 农村基础设施建设支出</v>
          </cell>
        </row>
        <row r="55">
          <cell r="G55" t="str">
            <v>2120805 补助被征地农民支出</v>
          </cell>
        </row>
        <row r="56">
          <cell r="G56" t="str">
            <v>2120806 土地出让业务支出</v>
          </cell>
        </row>
        <row r="57">
          <cell r="G57" t="str">
            <v>2120807 廉租住房支出</v>
          </cell>
        </row>
        <row r="58">
          <cell r="G58" t="str">
            <v>2120808 教育资金安排的支出△</v>
          </cell>
        </row>
        <row r="59">
          <cell r="G59" t="str">
            <v>2120809 支付破产或改制企业职工安置费</v>
          </cell>
        </row>
        <row r="60">
          <cell r="G60" t="str">
            <v>2120810 棚户区改造支出</v>
          </cell>
        </row>
        <row r="61">
          <cell r="G61" t="str">
            <v>2120811 公共租赁住房支出△</v>
          </cell>
        </row>
        <row r="62">
          <cell r="G62" t="str">
            <v>2120812 农田水利建设资金安排的支出△</v>
          </cell>
        </row>
        <row r="63">
          <cell r="G63" t="str">
            <v>2120899 其他国有土地使用权出让收入安排的支出</v>
          </cell>
        </row>
        <row r="64">
          <cell r="G64" t="str">
            <v>21209 城市公用事业附加安排的支出</v>
          </cell>
          <cell r="H64">
            <v>0</v>
          </cell>
        </row>
        <row r="65">
          <cell r="G65" t="str">
            <v>2120901 城市公共设施</v>
          </cell>
        </row>
        <row r="66">
          <cell r="G66" t="str">
            <v>2120902 城市环境卫生</v>
          </cell>
        </row>
        <row r="67">
          <cell r="G67" t="str">
            <v>2120903 公有房屋</v>
          </cell>
        </row>
        <row r="68">
          <cell r="G68" t="str">
            <v>2120904 城市防洪</v>
          </cell>
        </row>
        <row r="69">
          <cell r="G69" t="str">
            <v>2120999 其他城市公用事业附加安排的支出</v>
          </cell>
        </row>
        <row r="70">
          <cell r="G70" t="str">
            <v>21210 国有土地收益基金支出</v>
          </cell>
          <cell r="H70">
            <v>0</v>
          </cell>
        </row>
        <row r="71">
          <cell r="G71" t="str">
            <v>2121001 征地和拆迁补偿支出</v>
          </cell>
        </row>
        <row r="72">
          <cell r="G72" t="str">
            <v>2121002 土地开发支出</v>
          </cell>
        </row>
        <row r="73">
          <cell r="G73" t="str">
            <v>2121099 其他国有土地收益基金支出</v>
          </cell>
        </row>
        <row r="74">
          <cell r="G74" t="str">
            <v>21211 农业土地开发资金支出</v>
          </cell>
          <cell r="H74">
            <v>0</v>
          </cell>
        </row>
        <row r="75">
          <cell r="G75" t="str">
            <v>2121100 农业土地开发资金支出</v>
          </cell>
        </row>
        <row r="76">
          <cell r="G76" t="str">
            <v>21212 新增建设用地土地有偿使用费安排的支出★</v>
          </cell>
          <cell r="H76">
            <v>0</v>
          </cell>
        </row>
        <row r="77">
          <cell r="G77" t="str">
            <v>2121201 耕地开发专项支出</v>
          </cell>
        </row>
        <row r="78">
          <cell r="G78" t="str">
            <v>2121202 基本农田建设和保护支出</v>
          </cell>
        </row>
        <row r="79">
          <cell r="G79" t="str">
            <v>2121203 土地整理支出</v>
          </cell>
        </row>
        <row r="80">
          <cell r="G80" t="str">
            <v>2121204 用于地震灾后恢复重建的支出</v>
          </cell>
        </row>
        <row r="81">
          <cell r="G81" t="str">
            <v>21213 城市基础设施配套费安排的支出</v>
          </cell>
          <cell r="H81">
            <v>0</v>
          </cell>
        </row>
        <row r="82">
          <cell r="G82" t="str">
            <v>2121301 城市公共设施</v>
          </cell>
        </row>
        <row r="83">
          <cell r="G83" t="str">
            <v>2121302 城市环境卫生</v>
          </cell>
        </row>
        <row r="84">
          <cell r="G84" t="str">
            <v>2121303 公有房屋</v>
          </cell>
        </row>
        <row r="85">
          <cell r="G85" t="str">
            <v>2121304 城市防洪</v>
          </cell>
        </row>
        <row r="86">
          <cell r="G86" t="str">
            <v>2121399 其他城市基础设施配套费安排的支出</v>
          </cell>
        </row>
        <row r="87">
          <cell r="G87" t="str">
            <v>213 农林水事务</v>
          </cell>
          <cell r="H87">
            <v>0</v>
          </cell>
        </row>
        <row r="88">
          <cell r="G88" t="str">
            <v>21360 新菜地开发建设基金支出</v>
          </cell>
          <cell r="H88">
            <v>0</v>
          </cell>
        </row>
        <row r="89">
          <cell r="G89" t="str">
            <v>2136001 开发新菜地工程</v>
          </cell>
        </row>
        <row r="90">
          <cell r="G90" t="str">
            <v>2136002 改造老菜地工程</v>
          </cell>
        </row>
        <row r="91">
          <cell r="G91" t="str">
            <v>2136003 设备购置</v>
          </cell>
        </row>
        <row r="92">
          <cell r="G92" t="str">
            <v>2136004 技术培训与推广</v>
          </cell>
        </row>
        <row r="93">
          <cell r="G93" t="str">
            <v>2136099 其他新菜地开发建设基金支出</v>
          </cell>
        </row>
        <row r="94">
          <cell r="G94" t="str">
            <v>21361 育林基金支出</v>
          </cell>
          <cell r="H94">
            <v>0</v>
          </cell>
        </row>
        <row r="95">
          <cell r="G95" t="str">
            <v>2136101 森林培育</v>
          </cell>
        </row>
        <row r="96">
          <cell r="G96" t="str">
            <v>2136102 林业有害生物防治</v>
          </cell>
        </row>
        <row r="97">
          <cell r="G97" t="str">
            <v>2136103 森林防火</v>
          </cell>
        </row>
        <row r="98">
          <cell r="G98" t="str">
            <v>2136104 森林资源监测</v>
          </cell>
        </row>
        <row r="99">
          <cell r="G99" t="str">
            <v>2136105 林业技术推广</v>
          </cell>
        </row>
        <row r="100">
          <cell r="G100" t="str">
            <v>2136106 林区公共支出</v>
          </cell>
        </row>
        <row r="101">
          <cell r="G101" t="str">
            <v>2136199 其他育林基金支出</v>
          </cell>
        </row>
        <row r="102">
          <cell r="G102" t="str">
            <v>21362 森林植被恢复费安排的支出</v>
          </cell>
          <cell r="H102">
            <v>0</v>
          </cell>
        </row>
        <row r="103">
          <cell r="G103" t="str">
            <v>2136201 林地调查规划设计</v>
          </cell>
        </row>
        <row r="104">
          <cell r="G104" t="str">
            <v>2136202 林地整理</v>
          </cell>
        </row>
        <row r="105">
          <cell r="G105" t="str">
            <v>2136203 森林培育</v>
          </cell>
        </row>
        <row r="106">
          <cell r="G106" t="str">
            <v>2136204 林业有害生物防治</v>
          </cell>
        </row>
        <row r="107">
          <cell r="G107" t="str">
            <v>2136205 森林防火</v>
          </cell>
        </row>
        <row r="108">
          <cell r="G108" t="str">
            <v>2136206 森林资源管护</v>
          </cell>
        </row>
        <row r="109">
          <cell r="G109" t="str">
            <v>2136299 其他森林植被恢复费安排的支出</v>
          </cell>
        </row>
        <row r="110">
          <cell r="G110" t="str">
            <v>21363 中央水利建设基金支出</v>
          </cell>
          <cell r="H110">
            <v>0</v>
          </cell>
        </row>
        <row r="111">
          <cell r="G111" t="str">
            <v>2136301 水利工程建设</v>
          </cell>
        </row>
        <row r="112">
          <cell r="G112" t="str">
            <v>2136302 水利工程维护</v>
          </cell>
        </row>
        <row r="113">
          <cell r="G113" t="str">
            <v>2136303 防洪工程含应急度汛</v>
          </cell>
        </row>
        <row r="114">
          <cell r="G114" t="str">
            <v>2136399 其他中央水利建设基金支出</v>
          </cell>
        </row>
        <row r="115">
          <cell r="G115" t="str">
            <v>21364 地方水利建设基金支出</v>
          </cell>
          <cell r="H115">
            <v>0</v>
          </cell>
        </row>
        <row r="116">
          <cell r="G116" t="str">
            <v>2136401 水利工程建设</v>
          </cell>
        </row>
        <row r="117">
          <cell r="G117" t="str">
            <v>2136402 水利工程维护</v>
          </cell>
        </row>
        <row r="118">
          <cell r="G118" t="str">
            <v>2136403 水土保持</v>
          </cell>
        </row>
        <row r="119">
          <cell r="G119" t="str">
            <v>2136404 城市防洪</v>
          </cell>
        </row>
        <row r="120">
          <cell r="G120" t="str">
            <v>2136499 其他地方水利建设基金支出</v>
          </cell>
        </row>
        <row r="121">
          <cell r="G121" t="str">
            <v>21366 大中型水库库区基金支出</v>
          </cell>
          <cell r="H121">
            <v>0</v>
          </cell>
        </row>
        <row r="122">
          <cell r="G122" t="str">
            <v>2136601 基础设施建设和经济发展</v>
          </cell>
        </row>
        <row r="123">
          <cell r="G123" t="str">
            <v>2136602 解决移民遗留问题</v>
          </cell>
        </row>
        <row r="124">
          <cell r="G124" t="str">
            <v>2136603 库区防护工程维护</v>
          </cell>
        </row>
        <row r="125">
          <cell r="G125" t="str">
            <v>2136699 其他大中型水库库区基金支出</v>
          </cell>
        </row>
        <row r="126">
          <cell r="G126" t="str">
            <v>21367 三峡水库库区基金支出</v>
          </cell>
          <cell r="H126">
            <v>0</v>
          </cell>
        </row>
        <row r="127">
          <cell r="G127" t="str">
            <v>2136701 基础设施建设和经济发展</v>
          </cell>
        </row>
        <row r="128">
          <cell r="G128" t="str">
            <v>2136702 解决移民遗留问题</v>
          </cell>
        </row>
        <row r="129">
          <cell r="G129" t="str">
            <v>2136703 库区维护和管理</v>
          </cell>
        </row>
        <row r="130">
          <cell r="G130" t="str">
            <v>2136799 其他三峡水库库区基金支出</v>
          </cell>
        </row>
        <row r="131">
          <cell r="G131" t="str">
            <v>21368 南水北调工程基金支出</v>
          </cell>
          <cell r="H131">
            <v>0</v>
          </cell>
        </row>
        <row r="132">
          <cell r="G132" t="str">
            <v>2136801 南水北调工程建设</v>
          </cell>
        </row>
        <row r="133">
          <cell r="G133" t="str">
            <v>2136802 偿还南水北调工程贷款本息</v>
          </cell>
        </row>
        <row r="134">
          <cell r="G134" t="str">
            <v>21369 国家重大水利工程建设基金支出</v>
          </cell>
          <cell r="H134">
            <v>0</v>
          </cell>
        </row>
        <row r="135">
          <cell r="G135" t="str">
            <v>2136901 南水北调工程建设</v>
          </cell>
        </row>
        <row r="136">
          <cell r="G136" t="str">
            <v>2136902 三峡工程后续工作</v>
          </cell>
        </row>
        <row r="137">
          <cell r="G137" t="str">
            <v>2136903 地方重大水利工程建设</v>
          </cell>
        </row>
        <row r="138">
          <cell r="G138" t="str">
            <v>2136999 其他重大水利工程建设基金支出</v>
          </cell>
        </row>
        <row r="139">
          <cell r="G139" t="str">
            <v>214 交通运输</v>
          </cell>
          <cell r="H139">
            <v>0</v>
          </cell>
        </row>
        <row r="140">
          <cell r="G140" t="str">
            <v>21401 公路水路运输</v>
          </cell>
          <cell r="H140">
            <v>0</v>
          </cell>
        </row>
        <row r="141">
          <cell r="G141" t="str">
            <v>2140190 船舶港务费安排的支出</v>
          </cell>
        </row>
        <row r="142">
          <cell r="G142" t="str">
            <v>2140191 长江口航道维护支出</v>
          </cell>
        </row>
        <row r="143">
          <cell r="G143" t="str">
            <v>21460 海南省高等级公路车辆通行附加费安排的支出</v>
          </cell>
          <cell r="H143">
            <v>0</v>
          </cell>
        </row>
        <row r="144">
          <cell r="G144" t="str">
            <v>2146001 公路建设</v>
          </cell>
        </row>
        <row r="145">
          <cell r="G145" t="str">
            <v>2146002 公路养护</v>
          </cell>
        </row>
        <row r="146">
          <cell r="G146" t="str">
            <v>2146003 公路还贷</v>
          </cell>
        </row>
        <row r="147">
          <cell r="G147" t="str">
            <v>2146099 其他海南省高等级公路车辆通行附加费安排的支出</v>
          </cell>
        </row>
        <row r="148">
          <cell r="G148" t="str">
            <v>21461 转让政府还贷道路收费权收入安排的支出</v>
          </cell>
          <cell r="H148">
            <v>0</v>
          </cell>
        </row>
        <row r="149">
          <cell r="G149" t="str">
            <v>2146101 公路还贷</v>
          </cell>
        </row>
        <row r="150">
          <cell r="G150" t="str">
            <v>2146102 公路建设</v>
          </cell>
        </row>
        <row r="151">
          <cell r="G151" t="str">
            <v>2146199 其他转让政府还贷道路收费权收入安排的支出</v>
          </cell>
        </row>
        <row r="152">
          <cell r="G152" t="str">
            <v>21462 车辆通行费安排的支出</v>
          </cell>
          <cell r="H152">
            <v>0</v>
          </cell>
        </row>
        <row r="153">
          <cell r="G153" t="str">
            <v>2146201 公路还贷</v>
          </cell>
        </row>
        <row r="154">
          <cell r="G154" t="str">
            <v>2146202 政府还贷公路养护</v>
          </cell>
        </row>
        <row r="155">
          <cell r="G155" t="str">
            <v>2146203 政府还贷公路管理</v>
          </cell>
        </row>
        <row r="156">
          <cell r="G156" t="str">
            <v>2146299 其他车辆通行费安排的支出</v>
          </cell>
        </row>
        <row r="157">
          <cell r="G157" t="str">
            <v>21463 港口建设费安排的支出</v>
          </cell>
          <cell r="H157">
            <v>0</v>
          </cell>
        </row>
        <row r="158">
          <cell r="G158" t="str">
            <v>2146301 港口设施</v>
          </cell>
        </row>
        <row r="159">
          <cell r="G159" t="str">
            <v>2146302 航道建设和维护</v>
          </cell>
        </row>
        <row r="160">
          <cell r="G160" t="str">
            <v>2146303 航运保障系统建设</v>
          </cell>
        </row>
        <row r="161">
          <cell r="G161" t="str">
            <v>2146399 其他港口建设费安排的支出</v>
          </cell>
        </row>
        <row r="162">
          <cell r="G162" t="str">
            <v>21464 铁路建设基金支出</v>
          </cell>
          <cell r="H162">
            <v>0</v>
          </cell>
        </row>
        <row r="163">
          <cell r="G163" t="str">
            <v>2146401 铁路建设投资</v>
          </cell>
        </row>
        <row r="164">
          <cell r="G164" t="str">
            <v>2146402 购置铁路机车车辆</v>
          </cell>
        </row>
        <row r="165">
          <cell r="G165" t="str">
            <v>2146403 铁路还贷</v>
          </cell>
        </row>
        <row r="166">
          <cell r="G166" t="str">
            <v>2146404 建设项目铺底资金</v>
          </cell>
        </row>
        <row r="167">
          <cell r="G167" t="str">
            <v>2146405 勘测设计</v>
          </cell>
        </row>
        <row r="168">
          <cell r="G168" t="str">
            <v>2146406 注册资本金</v>
          </cell>
        </row>
        <row r="169">
          <cell r="G169" t="str">
            <v>2146407 周转资金</v>
          </cell>
        </row>
        <row r="170">
          <cell r="G170" t="str">
            <v>2146499 其他铁路建设基金支出</v>
          </cell>
        </row>
        <row r="171">
          <cell r="G171" t="str">
            <v>21468 船舶油污损害赔偿基金支出</v>
          </cell>
          <cell r="H171">
            <v>0</v>
          </cell>
        </row>
        <row r="172">
          <cell r="G172" t="str">
            <v>2146801 应急处置费用</v>
          </cell>
        </row>
        <row r="173">
          <cell r="G173" t="str">
            <v>2146802 控制清除污染</v>
          </cell>
        </row>
        <row r="174">
          <cell r="G174" t="str">
            <v>2146803 损失补偿</v>
          </cell>
        </row>
        <row r="175">
          <cell r="G175" t="str">
            <v>2146804 生态恢复</v>
          </cell>
        </row>
        <row r="176">
          <cell r="G176" t="str">
            <v>2146805 监视监测</v>
          </cell>
        </row>
        <row r="177">
          <cell r="G177" t="str">
            <v>2146899 其他船舶油污损害赔偿基金支出</v>
          </cell>
        </row>
        <row r="178">
          <cell r="G178" t="str">
            <v>21469 民航发展基金支出</v>
          </cell>
          <cell r="H178">
            <v>0</v>
          </cell>
        </row>
        <row r="179">
          <cell r="G179" t="str">
            <v>2146901 民航机场建设</v>
          </cell>
        </row>
        <row r="180">
          <cell r="G180" t="str">
            <v>2146902 空管系统建设</v>
          </cell>
        </row>
        <row r="181">
          <cell r="G181" t="str">
            <v>2146903 民航安全</v>
          </cell>
        </row>
        <row r="182">
          <cell r="G182" t="str">
            <v>2146904 航线和机场补贴</v>
          </cell>
        </row>
        <row r="183">
          <cell r="G183" t="str">
            <v>2146905 民航科教和信息</v>
          </cell>
        </row>
        <row r="184">
          <cell r="G184" t="str">
            <v>2146906 民航节能减排</v>
          </cell>
        </row>
        <row r="185">
          <cell r="G185" t="str">
            <v>2146907 通用航空发展</v>
          </cell>
        </row>
        <row r="186">
          <cell r="G186" t="str">
            <v>2146908 征管经费</v>
          </cell>
        </row>
        <row r="187">
          <cell r="G187" t="str">
            <v>2146999 其他民航发展基金支出</v>
          </cell>
        </row>
        <row r="188">
          <cell r="G188" t="str">
            <v>215 资源勘探电力信息等事务</v>
          </cell>
          <cell r="H188">
            <v>0</v>
          </cell>
        </row>
        <row r="189">
          <cell r="G189" t="str">
            <v>21505 工业和信息产业监管支出</v>
          </cell>
          <cell r="H189">
            <v>0</v>
          </cell>
        </row>
        <row r="190">
          <cell r="G190" t="str">
            <v>2150570 无线电频率占用费安排的支出</v>
          </cell>
        </row>
        <row r="191">
          <cell r="G191" t="str">
            <v>21560 散装水泥专项资金支出</v>
          </cell>
          <cell r="H191">
            <v>0</v>
          </cell>
        </row>
        <row r="192">
          <cell r="G192" t="str">
            <v>2156001 建设专用设施</v>
          </cell>
        </row>
        <row r="193">
          <cell r="G193" t="str">
            <v>2156002 专用设备购置和维修</v>
          </cell>
        </row>
        <row r="194">
          <cell r="G194" t="str">
            <v>2156003 贷款贴息</v>
          </cell>
        </row>
        <row r="195">
          <cell r="G195" t="str">
            <v>2156004 技术研发与推广</v>
          </cell>
        </row>
        <row r="196">
          <cell r="G196" t="str">
            <v>2156005 宣传</v>
          </cell>
        </row>
        <row r="197">
          <cell r="G197" t="str">
            <v>2156099 其他散装水泥专项资金支出</v>
          </cell>
        </row>
        <row r="198">
          <cell r="G198" t="str">
            <v>21561 新型墙体材料专项基金支出</v>
          </cell>
          <cell r="H198">
            <v>0</v>
          </cell>
        </row>
        <row r="199">
          <cell r="G199" t="str">
            <v>2156101 技改贴息和补助</v>
          </cell>
        </row>
        <row r="200">
          <cell r="G200" t="str">
            <v>2156102 技术研发和推广</v>
          </cell>
        </row>
        <row r="201">
          <cell r="G201" t="str">
            <v>2156103 示范项目补贴</v>
          </cell>
        </row>
        <row r="202">
          <cell r="G202" t="str">
            <v>2156104 宣传和培训</v>
          </cell>
        </row>
        <row r="203">
          <cell r="G203" t="str">
            <v>2156199 其他新型墙体材料专项基金支出</v>
          </cell>
        </row>
        <row r="204">
          <cell r="G204" t="str">
            <v>21562 农网还贷资金支出</v>
          </cell>
          <cell r="H204">
            <v>0</v>
          </cell>
        </row>
        <row r="205">
          <cell r="G205" t="str">
            <v>2156202 地方农网还贷资金支出</v>
          </cell>
        </row>
        <row r="206">
          <cell r="G206" t="str">
            <v>2156299 其他农网还贷资金支出</v>
          </cell>
        </row>
        <row r="207">
          <cell r="G207" t="str">
            <v>21563 山西省煤炭可持续发展基金支出</v>
          </cell>
          <cell r="H207">
            <v>0</v>
          </cell>
        </row>
        <row r="208">
          <cell r="G208" t="str">
            <v>2156301 生态环境治理</v>
          </cell>
        </row>
        <row r="209">
          <cell r="G209" t="str">
            <v>2156302 资源地区转型和接替产业发展</v>
          </cell>
        </row>
        <row r="210">
          <cell r="G210" t="str">
            <v>2156303 解决社会问题</v>
          </cell>
        </row>
        <row r="211">
          <cell r="G211" t="str">
            <v>2156399 其他山西省煤炭可持续发展基金支出</v>
          </cell>
        </row>
        <row r="212">
          <cell r="G212" t="str">
            <v>21564 电力改革预留资产变现收入安排的支出△</v>
          </cell>
          <cell r="H212">
            <v>0</v>
          </cell>
        </row>
        <row r="213">
          <cell r="G213" t="str">
            <v>2156500 电力改革预留资产变现收入安排的支出△</v>
          </cell>
        </row>
        <row r="214">
          <cell r="G214" t="str">
            <v>216 商业服务业等事务</v>
          </cell>
          <cell r="H214">
            <v>0</v>
          </cell>
        </row>
        <row r="215">
          <cell r="G215" t="str">
            <v>21660 旅游发展基金支出</v>
          </cell>
          <cell r="H215">
            <v>0</v>
          </cell>
        </row>
        <row r="216">
          <cell r="G216" t="str">
            <v>2166001 宣传促销</v>
          </cell>
        </row>
        <row r="217">
          <cell r="G217" t="str">
            <v>2166002 行业规划</v>
          </cell>
        </row>
        <row r="218">
          <cell r="G218" t="str">
            <v>2166003 旅游事业补助</v>
          </cell>
        </row>
        <row r="219">
          <cell r="G219" t="str">
            <v>2166004 地方旅游开发项目补助</v>
          </cell>
        </row>
        <row r="220">
          <cell r="G220" t="str">
            <v>2166099 其他旅游发展基金支出</v>
          </cell>
        </row>
        <row r="221">
          <cell r="G221" t="str">
            <v>229 其他支出</v>
          </cell>
          <cell r="H221">
            <v>0</v>
          </cell>
        </row>
        <row r="222">
          <cell r="G222" t="str">
            <v>22904 其他政府性基金支出</v>
          </cell>
          <cell r="H222">
            <v>0</v>
          </cell>
        </row>
        <row r="223">
          <cell r="G223" t="str">
            <v>2290400 其他政府性基金支出</v>
          </cell>
        </row>
        <row r="224">
          <cell r="G224" t="str">
            <v>22960 彩票公益金安排的支出</v>
          </cell>
          <cell r="H224">
            <v>0</v>
          </cell>
        </row>
        <row r="225">
          <cell r="G225" t="str">
            <v>2296002 用于社会福利的彩票公益金支出★</v>
          </cell>
        </row>
        <row r="226">
          <cell r="G226" t="str">
            <v>2296003 用于体育事业的彩票公益金支出</v>
          </cell>
        </row>
        <row r="227">
          <cell r="G227" t="str">
            <v>2296004 用于教育事业的彩票公益金支出</v>
          </cell>
        </row>
        <row r="228">
          <cell r="G228" t="str">
            <v>2296005 用于红十字事业的彩票公益金支出</v>
          </cell>
        </row>
        <row r="229">
          <cell r="G229" t="str">
            <v>2296006 用于残疾人事业的彩票公益金支出</v>
          </cell>
        </row>
        <row r="230">
          <cell r="G230" t="str">
            <v>2296007 用于城市医疗救助的彩票公益金支出</v>
          </cell>
        </row>
        <row r="231">
          <cell r="G231" t="str">
            <v>2296008 用于农村医疗救助的彩票公益金支出</v>
          </cell>
        </row>
        <row r="232">
          <cell r="G232" t="str">
            <v>2296010 用于文化事业的彩票公益金支出</v>
          </cell>
        </row>
        <row r="233">
          <cell r="G233" t="str">
            <v>2296011 用于扶贫的彩票公益金支出</v>
          </cell>
        </row>
        <row r="234">
          <cell r="G234" t="str">
            <v>2296012 用于法律援助的彩票公益金支出</v>
          </cell>
        </row>
        <row r="235">
          <cell r="G235" t="str">
            <v>2296099 用于其他社会公益事业的彩票公益金支出</v>
          </cell>
        </row>
        <row r="238">
          <cell r="G238" t="str">
            <v>支出合计</v>
          </cell>
          <cell r="H238">
            <v>3000</v>
          </cell>
        </row>
        <row r="239">
          <cell r="G239" t="str">
            <v>230 转移性支出</v>
          </cell>
          <cell r="H239">
            <v>0</v>
          </cell>
        </row>
      </sheetData>
      <sheetData sheetId="7">
        <row r="6">
          <cell r="D6" t="str">
            <v>205 教育</v>
          </cell>
          <cell r="E6">
            <v>0</v>
          </cell>
        </row>
        <row r="7">
          <cell r="D7" t="str">
            <v>20510 地方教育附加安排的支出</v>
          </cell>
          <cell r="E7">
            <v>0</v>
          </cell>
        </row>
        <row r="8">
          <cell r="D8" t="str">
            <v>207 文化体育与传媒</v>
          </cell>
          <cell r="E8">
            <v>0</v>
          </cell>
        </row>
        <row r="9">
          <cell r="D9" t="str">
            <v>20706 文化事业建设费安排的支出</v>
          </cell>
          <cell r="E9">
            <v>0</v>
          </cell>
        </row>
        <row r="10">
          <cell r="D10" t="str">
            <v>20707 国家电影事业发展专项资金支出</v>
          </cell>
          <cell r="E10">
            <v>0</v>
          </cell>
        </row>
        <row r="11">
          <cell r="D11" t="str">
            <v>208 社会保障和就业</v>
          </cell>
          <cell r="E11">
            <v>3000</v>
          </cell>
        </row>
        <row r="12">
          <cell r="D12" t="str">
            <v>20822 大中型水库移民后期扶持基金支出</v>
          </cell>
          <cell r="E12">
            <v>0</v>
          </cell>
        </row>
        <row r="13">
          <cell r="D13" t="str">
            <v>20823 小型水库移民扶助基金支出</v>
          </cell>
          <cell r="E13">
            <v>0</v>
          </cell>
        </row>
        <row r="14">
          <cell r="D14" t="str">
            <v>20860 残疾人就业保障金支出</v>
          </cell>
          <cell r="E14">
            <v>3000</v>
          </cell>
        </row>
        <row r="15">
          <cell r="D15" t="str">
            <v>212 城乡社区事务</v>
          </cell>
          <cell r="E15">
            <v>0</v>
          </cell>
        </row>
        <row r="16">
          <cell r="D16" t="str">
            <v>21207 政府住房基金支出</v>
          </cell>
          <cell r="E16">
            <v>0</v>
          </cell>
        </row>
        <row r="17">
          <cell r="D17" t="str">
            <v>21208 国有土地使用权出让收入安排的支出</v>
          </cell>
          <cell r="E17">
            <v>0</v>
          </cell>
        </row>
        <row r="18">
          <cell r="D18" t="str">
            <v>21209 城市公用事业附加安排的支出</v>
          </cell>
          <cell r="E18">
            <v>0</v>
          </cell>
        </row>
        <row r="19">
          <cell r="D19" t="str">
            <v>21210 国有土地收益基金支出</v>
          </cell>
          <cell r="E19">
            <v>0</v>
          </cell>
        </row>
        <row r="20">
          <cell r="D20" t="str">
            <v>21211 农业土地开发资金支出</v>
          </cell>
          <cell r="E20">
            <v>0</v>
          </cell>
        </row>
        <row r="21">
          <cell r="D21" t="str">
            <v>21212 新增建设用地土地有偿使用费安排的支出★</v>
          </cell>
          <cell r="E21">
            <v>0</v>
          </cell>
        </row>
        <row r="22">
          <cell r="D22" t="str">
            <v>21213 城市基础设施配套费安排的支出</v>
          </cell>
          <cell r="E22">
            <v>0</v>
          </cell>
        </row>
        <row r="23">
          <cell r="D23" t="str">
            <v>213 农林水事务</v>
          </cell>
          <cell r="E23">
            <v>0</v>
          </cell>
        </row>
        <row r="24">
          <cell r="D24" t="str">
            <v>21360 新菜地开发建设基金支出</v>
          </cell>
          <cell r="E24">
            <v>0</v>
          </cell>
        </row>
        <row r="25">
          <cell r="D25" t="str">
            <v>21361 育林基金支出</v>
          </cell>
          <cell r="E25">
            <v>0</v>
          </cell>
        </row>
        <row r="26">
          <cell r="D26" t="str">
            <v>21362 森林植被恢复费安排的支出</v>
          </cell>
          <cell r="E26">
            <v>0</v>
          </cell>
        </row>
        <row r="27">
          <cell r="D27" t="str">
            <v>21363 中央水利建设基金支出</v>
          </cell>
          <cell r="E27">
            <v>0</v>
          </cell>
        </row>
        <row r="28">
          <cell r="D28" t="str">
            <v>21364 地方水利建设基金支出</v>
          </cell>
          <cell r="E28">
            <v>0</v>
          </cell>
        </row>
        <row r="29">
          <cell r="D29" t="str">
            <v>21366 大中型水库库区基金支出</v>
          </cell>
          <cell r="E29">
            <v>0</v>
          </cell>
        </row>
        <row r="30">
          <cell r="D30" t="str">
            <v>21367 三峡水库库区基金支出</v>
          </cell>
          <cell r="E30">
            <v>0</v>
          </cell>
        </row>
        <row r="31">
          <cell r="D31" t="str">
            <v>21368 南水北调工程基金支出</v>
          </cell>
          <cell r="E31">
            <v>0</v>
          </cell>
        </row>
        <row r="32">
          <cell r="D32" t="str">
            <v>21369 国家重大水利工程建设基金支出</v>
          </cell>
          <cell r="E32">
            <v>0</v>
          </cell>
        </row>
        <row r="33">
          <cell r="D33" t="str">
            <v>214 交通运输</v>
          </cell>
          <cell r="E33">
            <v>0</v>
          </cell>
        </row>
        <row r="34">
          <cell r="D34" t="str">
            <v>21401 公路水路运输</v>
          </cell>
          <cell r="E34">
            <v>0</v>
          </cell>
        </row>
        <row r="35">
          <cell r="D35" t="str">
            <v>21460 海南省高等级公路车辆通行附加费安排的支出</v>
          </cell>
          <cell r="E35">
            <v>0</v>
          </cell>
        </row>
        <row r="36">
          <cell r="D36" t="str">
            <v>21461 转让政府还贷道路收费权收入安排的支出</v>
          </cell>
          <cell r="E36">
            <v>0</v>
          </cell>
        </row>
        <row r="37">
          <cell r="D37" t="str">
            <v>21462 车辆通行费安排的支出</v>
          </cell>
          <cell r="E37">
            <v>0</v>
          </cell>
        </row>
        <row r="38">
          <cell r="D38" t="str">
            <v>21463 港口建设费安排的支出</v>
          </cell>
          <cell r="E38">
            <v>0</v>
          </cell>
        </row>
        <row r="39">
          <cell r="D39" t="str">
            <v>21464 铁路建设基金支出</v>
          </cell>
          <cell r="E39">
            <v>0</v>
          </cell>
        </row>
        <row r="40">
          <cell r="D40" t="str">
            <v>21468 船舶油污损害赔偿基金支出</v>
          </cell>
          <cell r="E40">
            <v>0</v>
          </cell>
        </row>
        <row r="41">
          <cell r="D41" t="str">
            <v>21469 民航发展基金支出</v>
          </cell>
          <cell r="E41">
            <v>0</v>
          </cell>
        </row>
        <row r="42">
          <cell r="D42" t="str">
            <v>215 资源勘探电力信息等事务</v>
          </cell>
          <cell r="E42">
            <v>0</v>
          </cell>
        </row>
        <row r="43">
          <cell r="D43" t="str">
            <v>21505 工业和信息产业监管支出</v>
          </cell>
          <cell r="E43">
            <v>0</v>
          </cell>
        </row>
        <row r="44">
          <cell r="D44" t="str">
            <v>21560 散装水泥专项资金支出</v>
          </cell>
          <cell r="E44">
            <v>0</v>
          </cell>
        </row>
        <row r="45">
          <cell r="D45" t="str">
            <v>21561 新型墙体材料专项基金支出</v>
          </cell>
          <cell r="E45">
            <v>0</v>
          </cell>
        </row>
        <row r="46">
          <cell r="D46" t="str">
            <v>21562 农网还贷资金支出</v>
          </cell>
          <cell r="E46">
            <v>0</v>
          </cell>
        </row>
        <row r="47">
          <cell r="D47" t="str">
            <v>21563 山西省煤炭可持续发展基金支出</v>
          </cell>
          <cell r="E47">
            <v>0</v>
          </cell>
        </row>
        <row r="48">
          <cell r="D48" t="str">
            <v>21564 电力改革预留资产变现收入安排的支出△</v>
          </cell>
          <cell r="E48">
            <v>0</v>
          </cell>
        </row>
        <row r="49">
          <cell r="D49" t="str">
            <v>216 商业服务业等事务</v>
          </cell>
          <cell r="E49">
            <v>0</v>
          </cell>
        </row>
        <row r="50">
          <cell r="D50" t="str">
            <v>21660 旅游发展基金支出</v>
          </cell>
          <cell r="E50">
            <v>0</v>
          </cell>
        </row>
        <row r="51">
          <cell r="D51" t="str">
            <v>229 其他支出</v>
          </cell>
          <cell r="E51">
            <v>0</v>
          </cell>
        </row>
        <row r="52">
          <cell r="D52" t="str">
            <v>22904 其他政府性基金支出</v>
          </cell>
          <cell r="E52">
            <v>0</v>
          </cell>
        </row>
        <row r="53">
          <cell r="D53" t="str">
            <v>22960 彩票公益金安排的支出</v>
          </cell>
          <cell r="E53">
            <v>0</v>
          </cell>
        </row>
        <row r="54">
          <cell r="D54" t="str">
            <v>支出合计</v>
          </cell>
          <cell r="E54">
            <v>3000</v>
          </cell>
        </row>
      </sheetData>
      <sheetData sheetId="8"/>
      <sheetData sheetId="9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Fm"/>
      <sheetName val="Define"/>
      <sheetName val="ml"/>
      <sheetName val="by01"/>
      <sheetName val="by02"/>
      <sheetName val="by03"/>
      <sheetName val="by04"/>
      <sheetName val="by05"/>
      <sheetName val="by06"/>
      <sheetName val="by07"/>
      <sheetName val="by08"/>
      <sheetName val="bj01"/>
      <sheetName val="bj02"/>
      <sheetName val="bg01"/>
      <sheetName val="bf01"/>
      <sheetName val="bf02"/>
      <sheetName val="bf03"/>
      <sheetName val="bf04"/>
      <sheetName val="bf05"/>
      <sheetName val="bf06"/>
      <sheetName val="bf07"/>
      <sheetName val="bf08"/>
      <sheetName val="bf09"/>
    </sheetNames>
    <sheetDataSet>
      <sheetData sheetId="0"/>
      <sheetData sheetId="1"/>
      <sheetData sheetId="2"/>
      <sheetData sheetId="3">
        <row r="29">
          <cell r="C29">
            <v>30610950.09</v>
          </cell>
        </row>
        <row r="33">
          <cell r="D33">
            <v>10174214.970000001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>
        <row r="17">
          <cell r="C17">
            <v>3796820</v>
          </cell>
        </row>
        <row r="19">
          <cell r="D19">
            <v>628677.31999999995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8"/>
  <sheetViews>
    <sheetView showZeros="0" workbookViewId="0">
      <selection activeCell="G43" sqref="G43"/>
    </sheetView>
  </sheetViews>
  <sheetFormatPr defaultColWidth="9" defaultRowHeight="14.25"/>
  <cols>
    <col min="1" max="1" width="27.625" style="27" customWidth="1"/>
    <col min="2" max="3" width="16.125" style="64" bestFit="1" customWidth="1"/>
    <col min="4" max="4" width="15.125" style="64" bestFit="1" customWidth="1"/>
    <col min="5" max="5" width="22.25" style="27" customWidth="1"/>
    <col min="6" max="7" width="15.125" style="64" bestFit="1" customWidth="1"/>
    <col min="8" max="8" width="15.75" style="64" customWidth="1"/>
    <col min="9" max="240" width="9" style="27"/>
    <col min="241" max="241" width="25.5" style="27" customWidth="1"/>
    <col min="242" max="242" width="8.5" style="27" customWidth="1"/>
    <col min="243" max="243" width="9.5" style="27" customWidth="1"/>
    <col min="244" max="244" width="6.75" style="27" customWidth="1"/>
    <col min="245" max="245" width="22.25" style="27" customWidth="1"/>
    <col min="246" max="247" width="9.5" style="27" customWidth="1"/>
    <col min="248" max="248" width="7.375" style="27" customWidth="1"/>
    <col min="249" max="249" width="12.625" style="27" customWidth="1"/>
    <col min="250" max="496" width="9" style="27"/>
    <col min="497" max="497" width="25.5" style="27" customWidth="1"/>
    <col min="498" max="498" width="8.5" style="27" customWidth="1"/>
    <col min="499" max="499" width="9.5" style="27" customWidth="1"/>
    <col min="500" max="500" width="6.75" style="27" customWidth="1"/>
    <col min="501" max="501" width="22.25" style="27" customWidth="1"/>
    <col min="502" max="503" width="9.5" style="27" customWidth="1"/>
    <col min="504" max="504" width="7.375" style="27" customWidth="1"/>
    <col min="505" max="505" width="12.625" style="27" customWidth="1"/>
    <col min="506" max="752" width="9" style="27"/>
    <col min="753" max="753" width="25.5" style="27" customWidth="1"/>
    <col min="754" max="754" width="8.5" style="27" customWidth="1"/>
    <col min="755" max="755" width="9.5" style="27" customWidth="1"/>
    <col min="756" max="756" width="6.75" style="27" customWidth="1"/>
    <col min="757" max="757" width="22.25" style="27" customWidth="1"/>
    <col min="758" max="759" width="9.5" style="27" customWidth="1"/>
    <col min="760" max="760" width="7.375" style="27" customWidth="1"/>
    <col min="761" max="761" width="12.625" style="27" customWidth="1"/>
    <col min="762" max="1008" width="9" style="27"/>
    <col min="1009" max="1009" width="25.5" style="27" customWidth="1"/>
    <col min="1010" max="1010" width="8.5" style="27" customWidth="1"/>
    <col min="1011" max="1011" width="9.5" style="27" customWidth="1"/>
    <col min="1012" max="1012" width="6.75" style="27" customWidth="1"/>
    <col min="1013" max="1013" width="22.25" style="27" customWidth="1"/>
    <col min="1014" max="1015" width="9.5" style="27" customWidth="1"/>
    <col min="1016" max="1016" width="7.375" style="27" customWidth="1"/>
    <col min="1017" max="1017" width="12.625" style="27" customWidth="1"/>
    <col min="1018" max="1264" width="9" style="27"/>
    <col min="1265" max="1265" width="25.5" style="27" customWidth="1"/>
    <col min="1266" max="1266" width="8.5" style="27" customWidth="1"/>
    <col min="1267" max="1267" width="9.5" style="27" customWidth="1"/>
    <col min="1268" max="1268" width="6.75" style="27" customWidth="1"/>
    <col min="1269" max="1269" width="22.25" style="27" customWidth="1"/>
    <col min="1270" max="1271" width="9.5" style="27" customWidth="1"/>
    <col min="1272" max="1272" width="7.375" style="27" customWidth="1"/>
    <col min="1273" max="1273" width="12.625" style="27" customWidth="1"/>
    <col min="1274" max="1520" width="9" style="27"/>
    <col min="1521" max="1521" width="25.5" style="27" customWidth="1"/>
    <col min="1522" max="1522" width="8.5" style="27" customWidth="1"/>
    <col min="1523" max="1523" width="9.5" style="27" customWidth="1"/>
    <col min="1524" max="1524" width="6.75" style="27" customWidth="1"/>
    <col min="1525" max="1525" width="22.25" style="27" customWidth="1"/>
    <col min="1526" max="1527" width="9.5" style="27" customWidth="1"/>
    <col min="1528" max="1528" width="7.375" style="27" customWidth="1"/>
    <col min="1529" max="1529" width="12.625" style="27" customWidth="1"/>
    <col min="1530" max="1776" width="9" style="27"/>
    <col min="1777" max="1777" width="25.5" style="27" customWidth="1"/>
    <col min="1778" max="1778" width="8.5" style="27" customWidth="1"/>
    <col min="1779" max="1779" width="9.5" style="27" customWidth="1"/>
    <col min="1780" max="1780" width="6.75" style="27" customWidth="1"/>
    <col min="1781" max="1781" width="22.25" style="27" customWidth="1"/>
    <col min="1782" max="1783" width="9.5" style="27" customWidth="1"/>
    <col min="1784" max="1784" width="7.375" style="27" customWidth="1"/>
    <col min="1785" max="1785" width="12.625" style="27" customWidth="1"/>
    <col min="1786" max="2032" width="9" style="27"/>
    <col min="2033" max="2033" width="25.5" style="27" customWidth="1"/>
    <col min="2034" max="2034" width="8.5" style="27" customWidth="1"/>
    <col min="2035" max="2035" width="9.5" style="27" customWidth="1"/>
    <col min="2036" max="2036" width="6.75" style="27" customWidth="1"/>
    <col min="2037" max="2037" width="22.25" style="27" customWidth="1"/>
    <col min="2038" max="2039" width="9.5" style="27" customWidth="1"/>
    <col min="2040" max="2040" width="7.375" style="27" customWidth="1"/>
    <col min="2041" max="2041" width="12.625" style="27" customWidth="1"/>
    <col min="2042" max="2288" width="9" style="27"/>
    <col min="2289" max="2289" width="25.5" style="27" customWidth="1"/>
    <col min="2290" max="2290" width="8.5" style="27" customWidth="1"/>
    <col min="2291" max="2291" width="9.5" style="27" customWidth="1"/>
    <col min="2292" max="2292" width="6.75" style="27" customWidth="1"/>
    <col min="2293" max="2293" width="22.25" style="27" customWidth="1"/>
    <col min="2294" max="2295" width="9.5" style="27" customWidth="1"/>
    <col min="2296" max="2296" width="7.375" style="27" customWidth="1"/>
    <col min="2297" max="2297" width="12.625" style="27" customWidth="1"/>
    <col min="2298" max="2544" width="9" style="27"/>
    <col min="2545" max="2545" width="25.5" style="27" customWidth="1"/>
    <col min="2546" max="2546" width="8.5" style="27" customWidth="1"/>
    <col min="2547" max="2547" width="9.5" style="27" customWidth="1"/>
    <col min="2548" max="2548" width="6.75" style="27" customWidth="1"/>
    <col min="2549" max="2549" width="22.25" style="27" customWidth="1"/>
    <col min="2550" max="2551" width="9.5" style="27" customWidth="1"/>
    <col min="2552" max="2552" width="7.375" style="27" customWidth="1"/>
    <col min="2553" max="2553" width="12.625" style="27" customWidth="1"/>
    <col min="2554" max="2800" width="9" style="27"/>
    <col min="2801" max="2801" width="25.5" style="27" customWidth="1"/>
    <col min="2802" max="2802" width="8.5" style="27" customWidth="1"/>
    <col min="2803" max="2803" width="9.5" style="27" customWidth="1"/>
    <col min="2804" max="2804" width="6.75" style="27" customWidth="1"/>
    <col min="2805" max="2805" width="22.25" style="27" customWidth="1"/>
    <col min="2806" max="2807" width="9.5" style="27" customWidth="1"/>
    <col min="2808" max="2808" width="7.375" style="27" customWidth="1"/>
    <col min="2809" max="2809" width="12.625" style="27" customWidth="1"/>
    <col min="2810" max="3056" width="9" style="27"/>
    <col min="3057" max="3057" width="25.5" style="27" customWidth="1"/>
    <col min="3058" max="3058" width="8.5" style="27" customWidth="1"/>
    <col min="3059" max="3059" width="9.5" style="27" customWidth="1"/>
    <col min="3060" max="3060" width="6.75" style="27" customWidth="1"/>
    <col min="3061" max="3061" width="22.25" style="27" customWidth="1"/>
    <col min="3062" max="3063" width="9.5" style="27" customWidth="1"/>
    <col min="3064" max="3064" width="7.375" style="27" customWidth="1"/>
    <col min="3065" max="3065" width="12.625" style="27" customWidth="1"/>
    <col min="3066" max="3312" width="9" style="27"/>
    <col min="3313" max="3313" width="25.5" style="27" customWidth="1"/>
    <col min="3314" max="3314" width="8.5" style="27" customWidth="1"/>
    <col min="3315" max="3315" width="9.5" style="27" customWidth="1"/>
    <col min="3316" max="3316" width="6.75" style="27" customWidth="1"/>
    <col min="3317" max="3317" width="22.25" style="27" customWidth="1"/>
    <col min="3318" max="3319" width="9.5" style="27" customWidth="1"/>
    <col min="3320" max="3320" width="7.375" style="27" customWidth="1"/>
    <col min="3321" max="3321" width="12.625" style="27" customWidth="1"/>
    <col min="3322" max="3568" width="9" style="27"/>
    <col min="3569" max="3569" width="25.5" style="27" customWidth="1"/>
    <col min="3570" max="3570" width="8.5" style="27" customWidth="1"/>
    <col min="3571" max="3571" width="9.5" style="27" customWidth="1"/>
    <col min="3572" max="3572" width="6.75" style="27" customWidth="1"/>
    <col min="3573" max="3573" width="22.25" style="27" customWidth="1"/>
    <col min="3574" max="3575" width="9.5" style="27" customWidth="1"/>
    <col min="3576" max="3576" width="7.375" style="27" customWidth="1"/>
    <col min="3577" max="3577" width="12.625" style="27" customWidth="1"/>
    <col min="3578" max="3824" width="9" style="27"/>
    <col min="3825" max="3825" width="25.5" style="27" customWidth="1"/>
    <col min="3826" max="3826" width="8.5" style="27" customWidth="1"/>
    <col min="3827" max="3827" width="9.5" style="27" customWidth="1"/>
    <col min="3828" max="3828" width="6.75" style="27" customWidth="1"/>
    <col min="3829" max="3829" width="22.25" style="27" customWidth="1"/>
    <col min="3830" max="3831" width="9.5" style="27" customWidth="1"/>
    <col min="3832" max="3832" width="7.375" style="27" customWidth="1"/>
    <col min="3833" max="3833" width="12.625" style="27" customWidth="1"/>
    <col min="3834" max="4080" width="9" style="27"/>
    <col min="4081" max="4081" width="25.5" style="27" customWidth="1"/>
    <col min="4082" max="4082" width="8.5" style="27" customWidth="1"/>
    <col min="4083" max="4083" width="9.5" style="27" customWidth="1"/>
    <col min="4084" max="4084" width="6.75" style="27" customWidth="1"/>
    <col min="4085" max="4085" width="22.25" style="27" customWidth="1"/>
    <col min="4086" max="4087" width="9.5" style="27" customWidth="1"/>
    <col min="4088" max="4088" width="7.375" style="27" customWidth="1"/>
    <col min="4089" max="4089" width="12.625" style="27" customWidth="1"/>
    <col min="4090" max="4336" width="9" style="27"/>
    <col min="4337" max="4337" width="25.5" style="27" customWidth="1"/>
    <col min="4338" max="4338" width="8.5" style="27" customWidth="1"/>
    <col min="4339" max="4339" width="9.5" style="27" customWidth="1"/>
    <col min="4340" max="4340" width="6.75" style="27" customWidth="1"/>
    <col min="4341" max="4341" width="22.25" style="27" customWidth="1"/>
    <col min="4342" max="4343" width="9.5" style="27" customWidth="1"/>
    <col min="4344" max="4344" width="7.375" style="27" customWidth="1"/>
    <col min="4345" max="4345" width="12.625" style="27" customWidth="1"/>
    <col min="4346" max="4592" width="9" style="27"/>
    <col min="4593" max="4593" width="25.5" style="27" customWidth="1"/>
    <col min="4594" max="4594" width="8.5" style="27" customWidth="1"/>
    <col min="4595" max="4595" width="9.5" style="27" customWidth="1"/>
    <col min="4596" max="4596" width="6.75" style="27" customWidth="1"/>
    <col min="4597" max="4597" width="22.25" style="27" customWidth="1"/>
    <col min="4598" max="4599" width="9.5" style="27" customWidth="1"/>
    <col min="4600" max="4600" width="7.375" style="27" customWidth="1"/>
    <col min="4601" max="4601" width="12.625" style="27" customWidth="1"/>
    <col min="4602" max="4848" width="9" style="27"/>
    <col min="4849" max="4849" width="25.5" style="27" customWidth="1"/>
    <col min="4850" max="4850" width="8.5" style="27" customWidth="1"/>
    <col min="4851" max="4851" width="9.5" style="27" customWidth="1"/>
    <col min="4852" max="4852" width="6.75" style="27" customWidth="1"/>
    <col min="4853" max="4853" width="22.25" style="27" customWidth="1"/>
    <col min="4854" max="4855" width="9.5" style="27" customWidth="1"/>
    <col min="4856" max="4856" width="7.375" style="27" customWidth="1"/>
    <col min="4857" max="4857" width="12.625" style="27" customWidth="1"/>
    <col min="4858" max="5104" width="9" style="27"/>
    <col min="5105" max="5105" width="25.5" style="27" customWidth="1"/>
    <col min="5106" max="5106" width="8.5" style="27" customWidth="1"/>
    <col min="5107" max="5107" width="9.5" style="27" customWidth="1"/>
    <col min="5108" max="5108" width="6.75" style="27" customWidth="1"/>
    <col min="5109" max="5109" width="22.25" style="27" customWidth="1"/>
    <col min="5110" max="5111" width="9.5" style="27" customWidth="1"/>
    <col min="5112" max="5112" width="7.375" style="27" customWidth="1"/>
    <col min="5113" max="5113" width="12.625" style="27" customWidth="1"/>
    <col min="5114" max="5360" width="9" style="27"/>
    <col min="5361" max="5361" width="25.5" style="27" customWidth="1"/>
    <col min="5362" max="5362" width="8.5" style="27" customWidth="1"/>
    <col min="5363" max="5363" width="9.5" style="27" customWidth="1"/>
    <col min="5364" max="5364" width="6.75" style="27" customWidth="1"/>
    <col min="5365" max="5365" width="22.25" style="27" customWidth="1"/>
    <col min="5366" max="5367" width="9.5" style="27" customWidth="1"/>
    <col min="5368" max="5368" width="7.375" style="27" customWidth="1"/>
    <col min="5369" max="5369" width="12.625" style="27" customWidth="1"/>
    <col min="5370" max="5616" width="9" style="27"/>
    <col min="5617" max="5617" width="25.5" style="27" customWidth="1"/>
    <col min="5618" max="5618" width="8.5" style="27" customWidth="1"/>
    <col min="5619" max="5619" width="9.5" style="27" customWidth="1"/>
    <col min="5620" max="5620" width="6.75" style="27" customWidth="1"/>
    <col min="5621" max="5621" width="22.25" style="27" customWidth="1"/>
    <col min="5622" max="5623" width="9.5" style="27" customWidth="1"/>
    <col min="5624" max="5624" width="7.375" style="27" customWidth="1"/>
    <col min="5625" max="5625" width="12.625" style="27" customWidth="1"/>
    <col min="5626" max="5872" width="9" style="27"/>
    <col min="5873" max="5873" width="25.5" style="27" customWidth="1"/>
    <col min="5874" max="5874" width="8.5" style="27" customWidth="1"/>
    <col min="5875" max="5875" width="9.5" style="27" customWidth="1"/>
    <col min="5876" max="5876" width="6.75" style="27" customWidth="1"/>
    <col min="5877" max="5877" width="22.25" style="27" customWidth="1"/>
    <col min="5878" max="5879" width="9.5" style="27" customWidth="1"/>
    <col min="5880" max="5880" width="7.375" style="27" customWidth="1"/>
    <col min="5881" max="5881" width="12.625" style="27" customWidth="1"/>
    <col min="5882" max="6128" width="9" style="27"/>
    <col min="6129" max="6129" width="25.5" style="27" customWidth="1"/>
    <col min="6130" max="6130" width="8.5" style="27" customWidth="1"/>
    <col min="6131" max="6131" width="9.5" style="27" customWidth="1"/>
    <col min="6132" max="6132" width="6.75" style="27" customWidth="1"/>
    <col min="6133" max="6133" width="22.25" style="27" customWidth="1"/>
    <col min="6134" max="6135" width="9.5" style="27" customWidth="1"/>
    <col min="6136" max="6136" width="7.375" style="27" customWidth="1"/>
    <col min="6137" max="6137" width="12.625" style="27" customWidth="1"/>
    <col min="6138" max="6384" width="9" style="27"/>
    <col min="6385" max="6385" width="25.5" style="27" customWidth="1"/>
    <col min="6386" max="6386" width="8.5" style="27" customWidth="1"/>
    <col min="6387" max="6387" width="9.5" style="27" customWidth="1"/>
    <col min="6388" max="6388" width="6.75" style="27" customWidth="1"/>
    <col min="6389" max="6389" width="22.25" style="27" customWidth="1"/>
    <col min="6390" max="6391" width="9.5" style="27" customWidth="1"/>
    <col min="6392" max="6392" width="7.375" style="27" customWidth="1"/>
    <col min="6393" max="6393" width="12.625" style="27" customWidth="1"/>
    <col min="6394" max="6640" width="9" style="27"/>
    <col min="6641" max="6641" width="25.5" style="27" customWidth="1"/>
    <col min="6642" max="6642" width="8.5" style="27" customWidth="1"/>
    <col min="6643" max="6643" width="9.5" style="27" customWidth="1"/>
    <col min="6644" max="6644" width="6.75" style="27" customWidth="1"/>
    <col min="6645" max="6645" width="22.25" style="27" customWidth="1"/>
    <col min="6646" max="6647" width="9.5" style="27" customWidth="1"/>
    <col min="6648" max="6648" width="7.375" style="27" customWidth="1"/>
    <col min="6649" max="6649" width="12.625" style="27" customWidth="1"/>
    <col min="6650" max="6896" width="9" style="27"/>
    <col min="6897" max="6897" width="25.5" style="27" customWidth="1"/>
    <col min="6898" max="6898" width="8.5" style="27" customWidth="1"/>
    <col min="6899" max="6899" width="9.5" style="27" customWidth="1"/>
    <col min="6900" max="6900" width="6.75" style="27" customWidth="1"/>
    <col min="6901" max="6901" width="22.25" style="27" customWidth="1"/>
    <col min="6902" max="6903" width="9.5" style="27" customWidth="1"/>
    <col min="6904" max="6904" width="7.375" style="27" customWidth="1"/>
    <col min="6905" max="6905" width="12.625" style="27" customWidth="1"/>
    <col min="6906" max="7152" width="9" style="27"/>
    <col min="7153" max="7153" width="25.5" style="27" customWidth="1"/>
    <col min="7154" max="7154" width="8.5" style="27" customWidth="1"/>
    <col min="7155" max="7155" width="9.5" style="27" customWidth="1"/>
    <col min="7156" max="7156" width="6.75" style="27" customWidth="1"/>
    <col min="7157" max="7157" width="22.25" style="27" customWidth="1"/>
    <col min="7158" max="7159" width="9.5" style="27" customWidth="1"/>
    <col min="7160" max="7160" width="7.375" style="27" customWidth="1"/>
    <col min="7161" max="7161" width="12.625" style="27" customWidth="1"/>
    <col min="7162" max="7408" width="9" style="27"/>
    <col min="7409" max="7409" width="25.5" style="27" customWidth="1"/>
    <col min="7410" max="7410" width="8.5" style="27" customWidth="1"/>
    <col min="7411" max="7411" width="9.5" style="27" customWidth="1"/>
    <col min="7412" max="7412" width="6.75" style="27" customWidth="1"/>
    <col min="7413" max="7413" width="22.25" style="27" customWidth="1"/>
    <col min="7414" max="7415" width="9.5" style="27" customWidth="1"/>
    <col min="7416" max="7416" width="7.375" style="27" customWidth="1"/>
    <col min="7417" max="7417" width="12.625" style="27" customWidth="1"/>
    <col min="7418" max="7664" width="9" style="27"/>
    <col min="7665" max="7665" width="25.5" style="27" customWidth="1"/>
    <col min="7666" max="7666" width="8.5" style="27" customWidth="1"/>
    <col min="7667" max="7667" width="9.5" style="27" customWidth="1"/>
    <col min="7668" max="7668" width="6.75" style="27" customWidth="1"/>
    <col min="7669" max="7669" width="22.25" style="27" customWidth="1"/>
    <col min="7670" max="7671" width="9.5" style="27" customWidth="1"/>
    <col min="7672" max="7672" width="7.375" style="27" customWidth="1"/>
    <col min="7673" max="7673" width="12.625" style="27" customWidth="1"/>
    <col min="7674" max="7920" width="9" style="27"/>
    <col min="7921" max="7921" width="25.5" style="27" customWidth="1"/>
    <col min="7922" max="7922" width="8.5" style="27" customWidth="1"/>
    <col min="7923" max="7923" width="9.5" style="27" customWidth="1"/>
    <col min="7924" max="7924" width="6.75" style="27" customWidth="1"/>
    <col min="7925" max="7925" width="22.25" style="27" customWidth="1"/>
    <col min="7926" max="7927" width="9.5" style="27" customWidth="1"/>
    <col min="7928" max="7928" width="7.375" style="27" customWidth="1"/>
    <col min="7929" max="7929" width="12.625" style="27" customWidth="1"/>
    <col min="7930" max="8176" width="9" style="27"/>
    <col min="8177" max="8177" width="25.5" style="27" customWidth="1"/>
    <col min="8178" max="8178" width="8.5" style="27" customWidth="1"/>
    <col min="8179" max="8179" width="9.5" style="27" customWidth="1"/>
    <col min="8180" max="8180" width="6.75" style="27" customWidth="1"/>
    <col min="8181" max="8181" width="22.25" style="27" customWidth="1"/>
    <col min="8182" max="8183" width="9.5" style="27" customWidth="1"/>
    <col min="8184" max="8184" width="7.375" style="27" customWidth="1"/>
    <col min="8185" max="8185" width="12.625" style="27" customWidth="1"/>
    <col min="8186" max="8432" width="9" style="27"/>
    <col min="8433" max="8433" width="25.5" style="27" customWidth="1"/>
    <col min="8434" max="8434" width="8.5" style="27" customWidth="1"/>
    <col min="8435" max="8435" width="9.5" style="27" customWidth="1"/>
    <col min="8436" max="8436" width="6.75" style="27" customWidth="1"/>
    <col min="8437" max="8437" width="22.25" style="27" customWidth="1"/>
    <col min="8438" max="8439" width="9.5" style="27" customWidth="1"/>
    <col min="8440" max="8440" width="7.375" style="27" customWidth="1"/>
    <col min="8441" max="8441" width="12.625" style="27" customWidth="1"/>
    <col min="8442" max="8688" width="9" style="27"/>
    <col min="8689" max="8689" width="25.5" style="27" customWidth="1"/>
    <col min="8690" max="8690" width="8.5" style="27" customWidth="1"/>
    <col min="8691" max="8691" width="9.5" style="27" customWidth="1"/>
    <col min="8692" max="8692" width="6.75" style="27" customWidth="1"/>
    <col min="8693" max="8693" width="22.25" style="27" customWidth="1"/>
    <col min="8694" max="8695" width="9.5" style="27" customWidth="1"/>
    <col min="8696" max="8696" width="7.375" style="27" customWidth="1"/>
    <col min="8697" max="8697" width="12.625" style="27" customWidth="1"/>
    <col min="8698" max="8944" width="9" style="27"/>
    <col min="8945" max="8945" width="25.5" style="27" customWidth="1"/>
    <col min="8946" max="8946" width="8.5" style="27" customWidth="1"/>
    <col min="8947" max="8947" width="9.5" style="27" customWidth="1"/>
    <col min="8948" max="8948" width="6.75" style="27" customWidth="1"/>
    <col min="8949" max="8949" width="22.25" style="27" customWidth="1"/>
    <col min="8950" max="8951" width="9.5" style="27" customWidth="1"/>
    <col min="8952" max="8952" width="7.375" style="27" customWidth="1"/>
    <col min="8953" max="8953" width="12.625" style="27" customWidth="1"/>
    <col min="8954" max="9200" width="9" style="27"/>
    <col min="9201" max="9201" width="25.5" style="27" customWidth="1"/>
    <col min="9202" max="9202" width="8.5" style="27" customWidth="1"/>
    <col min="9203" max="9203" width="9.5" style="27" customWidth="1"/>
    <col min="9204" max="9204" width="6.75" style="27" customWidth="1"/>
    <col min="9205" max="9205" width="22.25" style="27" customWidth="1"/>
    <col min="9206" max="9207" width="9.5" style="27" customWidth="1"/>
    <col min="9208" max="9208" width="7.375" style="27" customWidth="1"/>
    <col min="9209" max="9209" width="12.625" style="27" customWidth="1"/>
    <col min="9210" max="9456" width="9" style="27"/>
    <col min="9457" max="9457" width="25.5" style="27" customWidth="1"/>
    <col min="9458" max="9458" width="8.5" style="27" customWidth="1"/>
    <col min="9459" max="9459" width="9.5" style="27" customWidth="1"/>
    <col min="9460" max="9460" width="6.75" style="27" customWidth="1"/>
    <col min="9461" max="9461" width="22.25" style="27" customWidth="1"/>
    <col min="9462" max="9463" width="9.5" style="27" customWidth="1"/>
    <col min="9464" max="9464" width="7.375" style="27" customWidth="1"/>
    <col min="9465" max="9465" width="12.625" style="27" customWidth="1"/>
    <col min="9466" max="9712" width="9" style="27"/>
    <col min="9713" max="9713" width="25.5" style="27" customWidth="1"/>
    <col min="9714" max="9714" width="8.5" style="27" customWidth="1"/>
    <col min="9715" max="9715" width="9.5" style="27" customWidth="1"/>
    <col min="9716" max="9716" width="6.75" style="27" customWidth="1"/>
    <col min="9717" max="9717" width="22.25" style="27" customWidth="1"/>
    <col min="9718" max="9719" width="9.5" style="27" customWidth="1"/>
    <col min="9720" max="9720" width="7.375" style="27" customWidth="1"/>
    <col min="9721" max="9721" width="12.625" style="27" customWidth="1"/>
    <col min="9722" max="9968" width="9" style="27"/>
    <col min="9969" max="9969" width="25.5" style="27" customWidth="1"/>
    <col min="9970" max="9970" width="8.5" style="27" customWidth="1"/>
    <col min="9971" max="9971" width="9.5" style="27" customWidth="1"/>
    <col min="9972" max="9972" width="6.75" style="27" customWidth="1"/>
    <col min="9973" max="9973" width="22.25" style="27" customWidth="1"/>
    <col min="9974" max="9975" width="9.5" style="27" customWidth="1"/>
    <col min="9976" max="9976" width="7.375" style="27" customWidth="1"/>
    <col min="9977" max="9977" width="12.625" style="27" customWidth="1"/>
    <col min="9978" max="10224" width="9" style="27"/>
    <col min="10225" max="10225" width="25.5" style="27" customWidth="1"/>
    <col min="10226" max="10226" width="8.5" style="27" customWidth="1"/>
    <col min="10227" max="10227" width="9.5" style="27" customWidth="1"/>
    <col min="10228" max="10228" width="6.75" style="27" customWidth="1"/>
    <col min="10229" max="10229" width="22.25" style="27" customWidth="1"/>
    <col min="10230" max="10231" width="9.5" style="27" customWidth="1"/>
    <col min="10232" max="10232" width="7.375" style="27" customWidth="1"/>
    <col min="10233" max="10233" width="12.625" style="27" customWidth="1"/>
    <col min="10234" max="10480" width="9" style="27"/>
    <col min="10481" max="10481" width="25.5" style="27" customWidth="1"/>
    <col min="10482" max="10482" width="8.5" style="27" customWidth="1"/>
    <col min="10483" max="10483" width="9.5" style="27" customWidth="1"/>
    <col min="10484" max="10484" width="6.75" style="27" customWidth="1"/>
    <col min="10485" max="10485" width="22.25" style="27" customWidth="1"/>
    <col min="10486" max="10487" width="9.5" style="27" customWidth="1"/>
    <col min="10488" max="10488" width="7.375" style="27" customWidth="1"/>
    <col min="10489" max="10489" width="12.625" style="27" customWidth="1"/>
    <col min="10490" max="10736" width="9" style="27"/>
    <col min="10737" max="10737" width="25.5" style="27" customWidth="1"/>
    <col min="10738" max="10738" width="8.5" style="27" customWidth="1"/>
    <col min="10739" max="10739" width="9.5" style="27" customWidth="1"/>
    <col min="10740" max="10740" width="6.75" style="27" customWidth="1"/>
    <col min="10741" max="10741" width="22.25" style="27" customWidth="1"/>
    <col min="10742" max="10743" width="9.5" style="27" customWidth="1"/>
    <col min="10744" max="10744" width="7.375" style="27" customWidth="1"/>
    <col min="10745" max="10745" width="12.625" style="27" customWidth="1"/>
    <col min="10746" max="10992" width="9" style="27"/>
    <col min="10993" max="10993" width="25.5" style="27" customWidth="1"/>
    <col min="10994" max="10994" width="8.5" style="27" customWidth="1"/>
    <col min="10995" max="10995" width="9.5" style="27" customWidth="1"/>
    <col min="10996" max="10996" width="6.75" style="27" customWidth="1"/>
    <col min="10997" max="10997" width="22.25" style="27" customWidth="1"/>
    <col min="10998" max="10999" width="9.5" style="27" customWidth="1"/>
    <col min="11000" max="11000" width="7.375" style="27" customWidth="1"/>
    <col min="11001" max="11001" width="12.625" style="27" customWidth="1"/>
    <col min="11002" max="11248" width="9" style="27"/>
    <col min="11249" max="11249" width="25.5" style="27" customWidth="1"/>
    <col min="11250" max="11250" width="8.5" style="27" customWidth="1"/>
    <col min="11251" max="11251" width="9.5" style="27" customWidth="1"/>
    <col min="11252" max="11252" width="6.75" style="27" customWidth="1"/>
    <col min="11253" max="11253" width="22.25" style="27" customWidth="1"/>
    <col min="11254" max="11255" width="9.5" style="27" customWidth="1"/>
    <col min="11256" max="11256" width="7.375" style="27" customWidth="1"/>
    <col min="11257" max="11257" width="12.625" style="27" customWidth="1"/>
    <col min="11258" max="11504" width="9" style="27"/>
    <col min="11505" max="11505" width="25.5" style="27" customWidth="1"/>
    <col min="11506" max="11506" width="8.5" style="27" customWidth="1"/>
    <col min="11507" max="11507" width="9.5" style="27" customWidth="1"/>
    <col min="11508" max="11508" width="6.75" style="27" customWidth="1"/>
    <col min="11509" max="11509" width="22.25" style="27" customWidth="1"/>
    <col min="11510" max="11511" width="9.5" style="27" customWidth="1"/>
    <col min="11512" max="11512" width="7.375" style="27" customWidth="1"/>
    <col min="11513" max="11513" width="12.625" style="27" customWidth="1"/>
    <col min="11514" max="11760" width="9" style="27"/>
    <col min="11761" max="11761" width="25.5" style="27" customWidth="1"/>
    <col min="11762" max="11762" width="8.5" style="27" customWidth="1"/>
    <col min="11763" max="11763" width="9.5" style="27" customWidth="1"/>
    <col min="11764" max="11764" width="6.75" style="27" customWidth="1"/>
    <col min="11765" max="11765" width="22.25" style="27" customWidth="1"/>
    <col min="11766" max="11767" width="9.5" style="27" customWidth="1"/>
    <col min="11768" max="11768" width="7.375" style="27" customWidth="1"/>
    <col min="11769" max="11769" width="12.625" style="27" customWidth="1"/>
    <col min="11770" max="12016" width="9" style="27"/>
    <col min="12017" max="12017" width="25.5" style="27" customWidth="1"/>
    <col min="12018" max="12018" width="8.5" style="27" customWidth="1"/>
    <col min="12019" max="12019" width="9.5" style="27" customWidth="1"/>
    <col min="12020" max="12020" width="6.75" style="27" customWidth="1"/>
    <col min="12021" max="12021" width="22.25" style="27" customWidth="1"/>
    <col min="12022" max="12023" width="9.5" style="27" customWidth="1"/>
    <col min="12024" max="12024" width="7.375" style="27" customWidth="1"/>
    <col min="12025" max="12025" width="12.625" style="27" customWidth="1"/>
    <col min="12026" max="12272" width="9" style="27"/>
    <col min="12273" max="12273" width="25.5" style="27" customWidth="1"/>
    <col min="12274" max="12274" width="8.5" style="27" customWidth="1"/>
    <col min="12275" max="12275" width="9.5" style="27" customWidth="1"/>
    <col min="12276" max="12276" width="6.75" style="27" customWidth="1"/>
    <col min="12277" max="12277" width="22.25" style="27" customWidth="1"/>
    <col min="12278" max="12279" width="9.5" style="27" customWidth="1"/>
    <col min="12280" max="12280" width="7.375" style="27" customWidth="1"/>
    <col min="12281" max="12281" width="12.625" style="27" customWidth="1"/>
    <col min="12282" max="12528" width="9" style="27"/>
    <col min="12529" max="12529" width="25.5" style="27" customWidth="1"/>
    <col min="12530" max="12530" width="8.5" style="27" customWidth="1"/>
    <col min="12531" max="12531" width="9.5" style="27" customWidth="1"/>
    <col min="12532" max="12532" width="6.75" style="27" customWidth="1"/>
    <col min="12533" max="12533" width="22.25" style="27" customWidth="1"/>
    <col min="12534" max="12535" width="9.5" style="27" customWidth="1"/>
    <col min="12536" max="12536" width="7.375" style="27" customWidth="1"/>
    <col min="12537" max="12537" width="12.625" style="27" customWidth="1"/>
    <col min="12538" max="12784" width="9" style="27"/>
    <col min="12785" max="12785" width="25.5" style="27" customWidth="1"/>
    <col min="12786" max="12786" width="8.5" style="27" customWidth="1"/>
    <col min="12787" max="12787" width="9.5" style="27" customWidth="1"/>
    <col min="12788" max="12788" width="6.75" style="27" customWidth="1"/>
    <col min="12789" max="12789" width="22.25" style="27" customWidth="1"/>
    <col min="12790" max="12791" width="9.5" style="27" customWidth="1"/>
    <col min="12792" max="12792" width="7.375" style="27" customWidth="1"/>
    <col min="12793" max="12793" width="12.625" style="27" customWidth="1"/>
    <col min="12794" max="13040" width="9" style="27"/>
    <col min="13041" max="13041" width="25.5" style="27" customWidth="1"/>
    <col min="13042" max="13042" width="8.5" style="27" customWidth="1"/>
    <col min="13043" max="13043" width="9.5" style="27" customWidth="1"/>
    <col min="13044" max="13044" width="6.75" style="27" customWidth="1"/>
    <col min="13045" max="13045" width="22.25" style="27" customWidth="1"/>
    <col min="13046" max="13047" width="9.5" style="27" customWidth="1"/>
    <col min="13048" max="13048" width="7.375" style="27" customWidth="1"/>
    <col min="13049" max="13049" width="12.625" style="27" customWidth="1"/>
    <col min="13050" max="13296" width="9" style="27"/>
    <col min="13297" max="13297" width="25.5" style="27" customWidth="1"/>
    <col min="13298" max="13298" width="8.5" style="27" customWidth="1"/>
    <col min="13299" max="13299" width="9.5" style="27" customWidth="1"/>
    <col min="13300" max="13300" width="6.75" style="27" customWidth="1"/>
    <col min="13301" max="13301" width="22.25" style="27" customWidth="1"/>
    <col min="13302" max="13303" width="9.5" style="27" customWidth="1"/>
    <col min="13304" max="13304" width="7.375" style="27" customWidth="1"/>
    <col min="13305" max="13305" width="12.625" style="27" customWidth="1"/>
    <col min="13306" max="13552" width="9" style="27"/>
    <col min="13553" max="13553" width="25.5" style="27" customWidth="1"/>
    <col min="13554" max="13554" width="8.5" style="27" customWidth="1"/>
    <col min="13555" max="13555" width="9.5" style="27" customWidth="1"/>
    <col min="13556" max="13556" width="6.75" style="27" customWidth="1"/>
    <col min="13557" max="13557" width="22.25" style="27" customWidth="1"/>
    <col min="13558" max="13559" width="9.5" style="27" customWidth="1"/>
    <col min="13560" max="13560" width="7.375" style="27" customWidth="1"/>
    <col min="13561" max="13561" width="12.625" style="27" customWidth="1"/>
    <col min="13562" max="13808" width="9" style="27"/>
    <col min="13809" max="13809" width="25.5" style="27" customWidth="1"/>
    <col min="13810" max="13810" width="8.5" style="27" customWidth="1"/>
    <col min="13811" max="13811" width="9.5" style="27" customWidth="1"/>
    <col min="13812" max="13812" width="6.75" style="27" customWidth="1"/>
    <col min="13813" max="13813" width="22.25" style="27" customWidth="1"/>
    <col min="13814" max="13815" width="9.5" style="27" customWidth="1"/>
    <col min="13816" max="13816" width="7.375" style="27" customWidth="1"/>
    <col min="13817" max="13817" width="12.625" style="27" customWidth="1"/>
    <col min="13818" max="14064" width="9" style="27"/>
    <col min="14065" max="14065" width="25.5" style="27" customWidth="1"/>
    <col min="14066" max="14066" width="8.5" style="27" customWidth="1"/>
    <col min="14067" max="14067" width="9.5" style="27" customWidth="1"/>
    <col min="14068" max="14068" width="6.75" style="27" customWidth="1"/>
    <col min="14069" max="14069" width="22.25" style="27" customWidth="1"/>
    <col min="14070" max="14071" width="9.5" style="27" customWidth="1"/>
    <col min="14072" max="14072" width="7.375" style="27" customWidth="1"/>
    <col min="14073" max="14073" width="12.625" style="27" customWidth="1"/>
    <col min="14074" max="14320" width="9" style="27"/>
    <col min="14321" max="14321" width="25.5" style="27" customWidth="1"/>
    <col min="14322" max="14322" width="8.5" style="27" customWidth="1"/>
    <col min="14323" max="14323" width="9.5" style="27" customWidth="1"/>
    <col min="14324" max="14324" width="6.75" style="27" customWidth="1"/>
    <col min="14325" max="14325" width="22.25" style="27" customWidth="1"/>
    <col min="14326" max="14327" width="9.5" style="27" customWidth="1"/>
    <col min="14328" max="14328" width="7.375" style="27" customWidth="1"/>
    <col min="14329" max="14329" width="12.625" style="27" customWidth="1"/>
    <col min="14330" max="14576" width="9" style="27"/>
    <col min="14577" max="14577" width="25.5" style="27" customWidth="1"/>
    <col min="14578" max="14578" width="8.5" style="27" customWidth="1"/>
    <col min="14579" max="14579" width="9.5" style="27" customWidth="1"/>
    <col min="14580" max="14580" width="6.75" style="27" customWidth="1"/>
    <col min="14581" max="14581" width="22.25" style="27" customWidth="1"/>
    <col min="14582" max="14583" width="9.5" style="27" customWidth="1"/>
    <col min="14584" max="14584" width="7.375" style="27" customWidth="1"/>
    <col min="14585" max="14585" width="12.625" style="27" customWidth="1"/>
    <col min="14586" max="14832" width="9" style="27"/>
    <col min="14833" max="14833" width="25.5" style="27" customWidth="1"/>
    <col min="14834" max="14834" width="8.5" style="27" customWidth="1"/>
    <col min="14835" max="14835" width="9.5" style="27" customWidth="1"/>
    <col min="14836" max="14836" width="6.75" style="27" customWidth="1"/>
    <col min="14837" max="14837" width="22.25" style="27" customWidth="1"/>
    <col min="14838" max="14839" width="9.5" style="27" customWidth="1"/>
    <col min="14840" max="14840" width="7.375" style="27" customWidth="1"/>
    <col min="14841" max="14841" width="12.625" style="27" customWidth="1"/>
    <col min="14842" max="15088" width="9" style="27"/>
    <col min="15089" max="15089" width="25.5" style="27" customWidth="1"/>
    <col min="15090" max="15090" width="8.5" style="27" customWidth="1"/>
    <col min="15091" max="15091" width="9.5" style="27" customWidth="1"/>
    <col min="15092" max="15092" width="6.75" style="27" customWidth="1"/>
    <col min="15093" max="15093" width="22.25" style="27" customWidth="1"/>
    <col min="15094" max="15095" width="9.5" style="27" customWidth="1"/>
    <col min="15096" max="15096" width="7.375" style="27" customWidth="1"/>
    <col min="15097" max="15097" width="12.625" style="27" customWidth="1"/>
    <col min="15098" max="15344" width="9" style="27"/>
    <col min="15345" max="15345" width="25.5" style="27" customWidth="1"/>
    <col min="15346" max="15346" width="8.5" style="27" customWidth="1"/>
    <col min="15347" max="15347" width="9.5" style="27" customWidth="1"/>
    <col min="15348" max="15348" width="6.75" style="27" customWidth="1"/>
    <col min="15349" max="15349" width="22.25" style="27" customWidth="1"/>
    <col min="15350" max="15351" width="9.5" style="27" customWidth="1"/>
    <col min="15352" max="15352" width="7.375" style="27" customWidth="1"/>
    <col min="15353" max="15353" width="12.625" style="27" customWidth="1"/>
    <col min="15354" max="15600" width="9" style="27"/>
    <col min="15601" max="15601" width="25.5" style="27" customWidth="1"/>
    <col min="15602" max="15602" width="8.5" style="27" customWidth="1"/>
    <col min="15603" max="15603" width="9.5" style="27" customWidth="1"/>
    <col min="15604" max="15604" width="6.75" style="27" customWidth="1"/>
    <col min="15605" max="15605" width="22.25" style="27" customWidth="1"/>
    <col min="15606" max="15607" width="9.5" style="27" customWidth="1"/>
    <col min="15608" max="15608" width="7.375" style="27" customWidth="1"/>
    <col min="15609" max="15609" width="12.625" style="27" customWidth="1"/>
    <col min="15610" max="15856" width="9" style="27"/>
    <col min="15857" max="15857" width="25.5" style="27" customWidth="1"/>
    <col min="15858" max="15858" width="8.5" style="27" customWidth="1"/>
    <col min="15859" max="15859" width="9.5" style="27" customWidth="1"/>
    <col min="15860" max="15860" width="6.75" style="27" customWidth="1"/>
    <col min="15861" max="15861" width="22.25" style="27" customWidth="1"/>
    <col min="15862" max="15863" width="9.5" style="27" customWidth="1"/>
    <col min="15864" max="15864" width="7.375" style="27" customWidth="1"/>
    <col min="15865" max="15865" width="12.625" style="27" customWidth="1"/>
    <col min="15866" max="16112" width="9" style="27"/>
    <col min="16113" max="16113" width="25.5" style="27" customWidth="1"/>
    <col min="16114" max="16114" width="8.5" style="27" customWidth="1"/>
    <col min="16115" max="16115" width="9.5" style="27" customWidth="1"/>
    <col min="16116" max="16116" width="6.75" style="27" customWidth="1"/>
    <col min="16117" max="16117" width="22.25" style="27" customWidth="1"/>
    <col min="16118" max="16119" width="9.5" style="27" customWidth="1"/>
    <col min="16120" max="16120" width="7.375" style="27" customWidth="1"/>
    <col min="16121" max="16121" width="12.625" style="27" customWidth="1"/>
    <col min="16122" max="16384" width="9" style="27"/>
  </cols>
  <sheetData>
    <row r="1" spans="1:10" ht="24">
      <c r="A1" s="165" t="s">
        <v>513</v>
      </c>
      <c r="B1" s="165"/>
      <c r="C1" s="165"/>
      <c r="D1" s="165"/>
      <c r="E1" s="165"/>
      <c r="F1" s="165"/>
      <c r="G1" s="165"/>
      <c r="H1" s="165"/>
    </row>
    <row r="2" spans="1:10" s="26" customFormat="1" ht="18.75" customHeight="1">
      <c r="A2" s="8" t="s">
        <v>508</v>
      </c>
      <c r="B2" s="57"/>
      <c r="C2" s="166"/>
      <c r="D2" s="166"/>
      <c r="E2" s="166"/>
      <c r="F2" s="65"/>
      <c r="G2" s="167" t="s">
        <v>0</v>
      </c>
      <c r="H2" s="167"/>
    </row>
    <row r="3" spans="1:10" ht="18" customHeight="1">
      <c r="A3" s="168" t="s">
        <v>1</v>
      </c>
      <c r="B3" s="168"/>
      <c r="C3" s="168"/>
      <c r="D3" s="168"/>
      <c r="E3" s="168" t="s">
        <v>2</v>
      </c>
      <c r="F3" s="168"/>
      <c r="G3" s="168"/>
      <c r="H3" s="168"/>
    </row>
    <row r="4" spans="1:10" ht="18" customHeight="1">
      <c r="A4" s="30" t="s">
        <v>3</v>
      </c>
      <c r="B4" s="58" t="s">
        <v>4</v>
      </c>
      <c r="C4" s="58" t="s">
        <v>5</v>
      </c>
      <c r="D4" s="58" t="s">
        <v>6</v>
      </c>
      <c r="E4" s="30" t="s">
        <v>3</v>
      </c>
      <c r="F4" s="58" t="s">
        <v>4</v>
      </c>
      <c r="G4" s="58" t="s">
        <v>5</v>
      </c>
      <c r="H4" s="58" t="s">
        <v>6</v>
      </c>
    </row>
    <row r="5" spans="1:10" ht="18" customHeight="1">
      <c r="A5" s="30" t="s">
        <v>7</v>
      </c>
      <c r="B5" s="59">
        <f>SUM(B6+B40+B45+B46+B44)</f>
        <v>386069963.11000007</v>
      </c>
      <c r="C5" s="59">
        <f>SUM(C6+C40+C45+C46+C44)</f>
        <v>386069963.11000007</v>
      </c>
      <c r="D5" s="60">
        <f>C5-B5</f>
        <v>0</v>
      </c>
      <c r="E5" s="30" t="s">
        <v>7</v>
      </c>
      <c r="F5" s="66">
        <f>F6+F41</f>
        <v>386069963.11000001</v>
      </c>
      <c r="G5" s="66">
        <f>G6+G41</f>
        <v>386069963.11000001</v>
      </c>
      <c r="H5" s="60">
        <f>G5-F5</f>
        <v>0</v>
      </c>
      <c r="I5" s="45"/>
    </row>
    <row r="6" spans="1:10" ht="18" customHeight="1">
      <c r="A6" s="50" t="s">
        <v>8</v>
      </c>
      <c r="B6" s="59">
        <f>B31+B7+B30</f>
        <v>324210051.88000005</v>
      </c>
      <c r="C6" s="59">
        <f>C31+C7+C30</f>
        <v>324210051.88000005</v>
      </c>
      <c r="D6" s="60">
        <f t="shared" ref="D6:D46" si="0">C6-B6</f>
        <v>0</v>
      </c>
      <c r="E6" s="50" t="s">
        <v>9</v>
      </c>
      <c r="F6" s="66">
        <f>F32+F7+F31</f>
        <v>101121434.02999999</v>
      </c>
      <c r="G6" s="66">
        <f>G32+G7+G31</f>
        <v>101121434.02999999</v>
      </c>
      <c r="H6" s="60">
        <f t="shared" ref="H6:H36" si="1">G6-F6</f>
        <v>0</v>
      </c>
    </row>
    <row r="7" spans="1:10" ht="18" customHeight="1">
      <c r="A7" s="35" t="s">
        <v>10</v>
      </c>
      <c r="B7" s="59">
        <f>B8+B22</f>
        <v>324210051.88000005</v>
      </c>
      <c r="C7" s="59">
        <f>C8+C22</f>
        <v>324210051.88000005</v>
      </c>
      <c r="D7" s="60">
        <f t="shared" si="0"/>
        <v>0</v>
      </c>
      <c r="E7" s="36" t="s">
        <v>11</v>
      </c>
      <c r="F7" s="66">
        <f>SUM(F8:F30)</f>
        <v>96807410.529999986</v>
      </c>
      <c r="G7" s="66">
        <f>SUM(G8:G30)</f>
        <v>96807410.529999986</v>
      </c>
      <c r="H7" s="60">
        <f t="shared" si="1"/>
        <v>0</v>
      </c>
    </row>
    <row r="8" spans="1:10" ht="18" customHeight="1">
      <c r="A8" s="37" t="s">
        <v>12</v>
      </c>
      <c r="B8" s="61">
        <f>SUM(B9:B21)</f>
        <v>324210051.88000005</v>
      </c>
      <c r="C8" s="61">
        <f>SUM(C9:C21)</f>
        <v>324210051.88000005</v>
      </c>
      <c r="D8" s="62">
        <f t="shared" si="0"/>
        <v>0</v>
      </c>
      <c r="E8" s="37" t="s">
        <v>13</v>
      </c>
      <c r="F8" s="89">
        <v>15171091.449999999</v>
      </c>
      <c r="G8" s="89">
        <v>15171091.449999999</v>
      </c>
      <c r="H8" s="62">
        <f t="shared" si="1"/>
        <v>0</v>
      </c>
      <c r="J8" s="45"/>
    </row>
    <row r="9" spans="1:10" ht="18" customHeight="1">
      <c r="A9" s="41" t="s">
        <v>14</v>
      </c>
      <c r="B9" s="86">
        <v>123188881.92</v>
      </c>
      <c r="C9" s="86">
        <v>123188881.92</v>
      </c>
      <c r="D9" s="62">
        <f t="shared" si="0"/>
        <v>0</v>
      </c>
      <c r="E9" s="37" t="s">
        <v>15</v>
      </c>
      <c r="F9" s="89">
        <v>6660</v>
      </c>
      <c r="G9" s="89">
        <v>6660</v>
      </c>
      <c r="H9" s="62">
        <f t="shared" si="1"/>
        <v>0</v>
      </c>
      <c r="J9" s="45"/>
    </row>
    <row r="10" spans="1:10" ht="18" customHeight="1">
      <c r="A10" s="41" t="s">
        <v>16</v>
      </c>
      <c r="B10" s="86">
        <v>105299467.36</v>
      </c>
      <c r="C10" s="86">
        <v>105299467.36</v>
      </c>
      <c r="D10" s="62"/>
      <c r="E10" s="37" t="s">
        <v>17</v>
      </c>
      <c r="F10" s="89">
        <v>3069687.2</v>
      </c>
      <c r="G10" s="89">
        <v>3069687.2</v>
      </c>
      <c r="H10" s="62">
        <f t="shared" si="1"/>
        <v>0</v>
      </c>
      <c r="J10" s="45"/>
    </row>
    <row r="11" spans="1:10" ht="18" customHeight="1">
      <c r="A11" s="41" t="s">
        <v>18</v>
      </c>
      <c r="B11" s="86">
        <v>31038908.18</v>
      </c>
      <c r="C11" s="86">
        <v>31038908.18</v>
      </c>
      <c r="D11" s="62">
        <f>C10-B10</f>
        <v>0</v>
      </c>
      <c r="E11" s="37" t="s">
        <v>19</v>
      </c>
      <c r="F11" s="67"/>
      <c r="G11" s="67"/>
      <c r="H11" s="62">
        <f t="shared" si="1"/>
        <v>0</v>
      </c>
      <c r="J11" s="45"/>
    </row>
    <row r="12" spans="1:10" ht="18" customHeight="1">
      <c r="A12" s="41" t="s">
        <v>20</v>
      </c>
      <c r="B12" s="63"/>
      <c r="C12" s="63"/>
      <c r="D12" s="62">
        <f>C11-B11</f>
        <v>0</v>
      </c>
      <c r="E12" s="37" t="s">
        <v>21</v>
      </c>
      <c r="F12" s="67"/>
      <c r="G12" s="67"/>
      <c r="H12" s="62">
        <f t="shared" si="1"/>
        <v>0</v>
      </c>
      <c r="J12" s="45"/>
    </row>
    <row r="13" spans="1:10" ht="18" customHeight="1">
      <c r="A13" s="41" t="s">
        <v>22</v>
      </c>
      <c r="B13" s="61"/>
      <c r="C13" s="61"/>
      <c r="D13" s="62">
        <f t="shared" si="0"/>
        <v>0</v>
      </c>
      <c r="E13" s="37" t="s">
        <v>23</v>
      </c>
      <c r="F13" s="89">
        <v>1993743.98</v>
      </c>
      <c r="G13" s="89">
        <v>1993743.98</v>
      </c>
      <c r="H13" s="62">
        <f t="shared" si="1"/>
        <v>0</v>
      </c>
      <c r="J13" s="45"/>
    </row>
    <row r="14" spans="1:10" ht="18" customHeight="1">
      <c r="A14" s="41" t="s">
        <v>24</v>
      </c>
      <c r="B14" s="86">
        <v>18909923.25</v>
      </c>
      <c r="C14" s="86">
        <v>18909923.25</v>
      </c>
      <c r="D14" s="62"/>
      <c r="E14" s="37" t="s">
        <v>25</v>
      </c>
      <c r="F14" s="89">
        <v>17537261.260000002</v>
      </c>
      <c r="G14" s="89">
        <v>17537261.260000002</v>
      </c>
      <c r="H14" s="62">
        <f t="shared" si="1"/>
        <v>0</v>
      </c>
      <c r="J14" s="45"/>
    </row>
    <row r="15" spans="1:10" ht="18" customHeight="1">
      <c r="A15" s="41" t="s">
        <v>26</v>
      </c>
      <c r="B15" s="63"/>
      <c r="C15" s="63"/>
      <c r="D15" s="62">
        <f>C14-B14</f>
        <v>0</v>
      </c>
      <c r="E15" s="162" t="s">
        <v>529</v>
      </c>
      <c r="F15" s="89">
        <v>5526984.7800000003</v>
      </c>
      <c r="G15" s="89">
        <v>5526984.7800000003</v>
      </c>
      <c r="H15" s="62">
        <f t="shared" si="1"/>
        <v>0</v>
      </c>
      <c r="J15" s="45"/>
    </row>
    <row r="16" spans="1:10" ht="18" customHeight="1">
      <c r="A16" s="41" t="s">
        <v>27</v>
      </c>
      <c r="B16" s="86">
        <v>45772871.170000002</v>
      </c>
      <c r="C16" s="86">
        <v>45772871.170000002</v>
      </c>
      <c r="D16" s="62"/>
      <c r="E16" s="37" t="s">
        <v>28</v>
      </c>
      <c r="F16" s="89">
        <v>1887172.57</v>
      </c>
      <c r="G16" s="89">
        <v>1887172.57</v>
      </c>
      <c r="H16" s="62">
        <f t="shared" si="1"/>
        <v>0</v>
      </c>
      <c r="J16" s="45"/>
    </row>
    <row r="17" spans="1:10" ht="18" customHeight="1">
      <c r="A17" s="41" t="s">
        <v>29</v>
      </c>
      <c r="B17" s="63"/>
      <c r="C17" s="63"/>
      <c r="D17" s="62">
        <f>C16-B16</f>
        <v>0</v>
      </c>
      <c r="E17" s="37" t="s">
        <v>30</v>
      </c>
      <c r="F17" s="89">
        <v>9378295.2300000004</v>
      </c>
      <c r="G17" s="89">
        <v>9378295.2300000004</v>
      </c>
      <c r="H17" s="62">
        <f t="shared" si="1"/>
        <v>0</v>
      </c>
      <c r="J17" s="45"/>
    </row>
    <row r="18" spans="1:10" ht="18" customHeight="1">
      <c r="A18" s="41" t="s">
        <v>31</v>
      </c>
      <c r="B18" s="61"/>
      <c r="C18" s="61"/>
      <c r="D18" s="62">
        <f t="shared" si="0"/>
        <v>0</v>
      </c>
      <c r="E18" s="37" t="s">
        <v>32</v>
      </c>
      <c r="F18" s="89">
        <v>23665843.079999998</v>
      </c>
      <c r="G18" s="89">
        <v>23665843.079999998</v>
      </c>
      <c r="H18" s="62">
        <f t="shared" si="1"/>
        <v>0</v>
      </c>
      <c r="J18" s="45"/>
    </row>
    <row r="19" spans="1:10" ht="18" customHeight="1">
      <c r="A19" s="41" t="s">
        <v>33</v>
      </c>
      <c r="B19" s="61"/>
      <c r="C19" s="61"/>
      <c r="D19" s="62">
        <f t="shared" si="0"/>
        <v>0</v>
      </c>
      <c r="E19" s="37" t="s">
        <v>34</v>
      </c>
      <c r="F19" s="89">
        <v>15174048.6</v>
      </c>
      <c r="G19" s="89">
        <v>15174048.6</v>
      </c>
      <c r="H19" s="62">
        <f t="shared" si="1"/>
        <v>0</v>
      </c>
      <c r="J19" s="45"/>
    </row>
    <row r="20" spans="1:10" ht="18" customHeight="1">
      <c r="A20" s="51" t="s">
        <v>35</v>
      </c>
      <c r="B20" s="61"/>
      <c r="C20" s="61"/>
      <c r="D20" s="62">
        <f t="shared" si="0"/>
        <v>0</v>
      </c>
      <c r="E20" s="37" t="s">
        <v>36</v>
      </c>
      <c r="F20" s="67"/>
      <c r="G20" s="67"/>
      <c r="H20" s="62">
        <f t="shared" si="1"/>
        <v>0</v>
      </c>
      <c r="J20" s="45"/>
    </row>
    <row r="21" spans="1:10" ht="18" customHeight="1">
      <c r="A21" s="51" t="s">
        <v>37</v>
      </c>
      <c r="B21" s="61"/>
      <c r="C21" s="61"/>
      <c r="D21" s="62">
        <f t="shared" si="0"/>
        <v>0</v>
      </c>
      <c r="E21" s="37" t="s">
        <v>38</v>
      </c>
      <c r="F21" s="67"/>
      <c r="G21" s="67"/>
      <c r="H21" s="62">
        <f t="shared" si="1"/>
        <v>0</v>
      </c>
      <c r="J21" s="45"/>
    </row>
    <row r="22" spans="1:10" ht="18" customHeight="1">
      <c r="A22" s="37" t="s">
        <v>39</v>
      </c>
      <c r="B22" s="61">
        <f>SUM(B23:B29)</f>
        <v>0</v>
      </c>
      <c r="C22" s="61">
        <f>SUM(C23:C29)</f>
        <v>0</v>
      </c>
      <c r="D22" s="62">
        <f t="shared" si="0"/>
        <v>0</v>
      </c>
      <c r="E22" s="37" t="s">
        <v>40</v>
      </c>
      <c r="F22" s="67"/>
      <c r="G22" s="67"/>
      <c r="H22" s="62"/>
      <c r="J22" s="45"/>
    </row>
    <row r="23" spans="1:10" ht="18" customHeight="1">
      <c r="A23" s="41" t="s">
        <v>41</v>
      </c>
      <c r="B23" s="61"/>
      <c r="C23" s="61"/>
      <c r="D23" s="62">
        <f t="shared" si="0"/>
        <v>0</v>
      </c>
      <c r="E23" s="37" t="s">
        <v>42</v>
      </c>
      <c r="F23" s="67"/>
      <c r="G23" s="67"/>
      <c r="H23" s="62">
        <f t="shared" si="1"/>
        <v>0</v>
      </c>
      <c r="J23" s="45"/>
    </row>
    <row r="24" spans="1:10" ht="18" customHeight="1">
      <c r="A24" s="41" t="s">
        <v>43</v>
      </c>
      <c r="B24" s="61"/>
      <c r="C24" s="61"/>
      <c r="D24" s="62">
        <f t="shared" si="0"/>
        <v>0</v>
      </c>
      <c r="E24" s="162" t="s">
        <v>530</v>
      </c>
      <c r="F24" s="67">
        <v>0</v>
      </c>
      <c r="G24" s="67">
        <v>0</v>
      </c>
      <c r="H24" s="62">
        <f t="shared" si="1"/>
        <v>0</v>
      </c>
      <c r="J24" s="45"/>
    </row>
    <row r="25" spans="1:10" ht="18" customHeight="1">
      <c r="A25" s="41" t="s">
        <v>44</v>
      </c>
      <c r="B25" s="61"/>
      <c r="C25" s="61"/>
      <c r="D25" s="62">
        <f t="shared" si="0"/>
        <v>0</v>
      </c>
      <c r="E25" s="37" t="s">
        <v>45</v>
      </c>
      <c r="F25" s="90">
        <v>1991736</v>
      </c>
      <c r="G25" s="90">
        <v>1991736</v>
      </c>
      <c r="H25" s="62">
        <f t="shared" si="1"/>
        <v>0</v>
      </c>
      <c r="J25" s="45"/>
    </row>
    <row r="26" spans="1:10" ht="18" customHeight="1">
      <c r="A26" s="46" t="s">
        <v>46</v>
      </c>
      <c r="B26" s="61">
        <v>0</v>
      </c>
      <c r="C26" s="61">
        <v>0</v>
      </c>
      <c r="D26" s="62">
        <f t="shared" si="0"/>
        <v>0</v>
      </c>
      <c r="E26" s="37" t="s">
        <v>47</v>
      </c>
      <c r="H26" s="62">
        <f t="shared" si="1"/>
        <v>0</v>
      </c>
      <c r="J26" s="45"/>
    </row>
    <row r="27" spans="1:10" ht="18" customHeight="1">
      <c r="A27" s="41" t="s">
        <v>48</v>
      </c>
      <c r="B27" s="61"/>
      <c r="C27" s="61"/>
      <c r="D27" s="62">
        <f t="shared" si="0"/>
        <v>0</v>
      </c>
      <c r="E27" s="37" t="s">
        <v>49</v>
      </c>
      <c r="F27" s="90">
        <v>1404886.38</v>
      </c>
      <c r="G27" s="90">
        <v>1404886.38</v>
      </c>
      <c r="H27" s="62">
        <f t="shared" si="1"/>
        <v>0</v>
      </c>
      <c r="J27" s="45"/>
    </row>
    <row r="28" spans="1:10" ht="18" customHeight="1">
      <c r="A28" s="41" t="s">
        <v>50</v>
      </c>
      <c r="B28" s="61"/>
      <c r="C28" s="61"/>
      <c r="D28" s="62">
        <f t="shared" si="0"/>
        <v>0</v>
      </c>
      <c r="E28" s="37" t="s">
        <v>51</v>
      </c>
      <c r="F28" s="67"/>
      <c r="G28" s="67"/>
      <c r="H28" s="62">
        <f t="shared" si="1"/>
        <v>0</v>
      </c>
      <c r="J28" s="45"/>
    </row>
    <row r="29" spans="1:10" ht="18" customHeight="1">
      <c r="A29" s="41" t="s">
        <v>52</v>
      </c>
      <c r="B29" s="61"/>
      <c r="C29" s="61"/>
      <c r="D29" s="62">
        <f t="shared" si="0"/>
        <v>0</v>
      </c>
      <c r="E29" s="37" t="s">
        <v>53</v>
      </c>
      <c r="F29" s="67"/>
      <c r="G29" s="67"/>
      <c r="H29" s="62">
        <f t="shared" si="1"/>
        <v>0</v>
      </c>
    </row>
    <row r="30" spans="1:10" ht="18" customHeight="1">
      <c r="A30" s="36" t="s">
        <v>54</v>
      </c>
      <c r="B30" s="59"/>
      <c r="C30" s="59"/>
      <c r="D30" s="60">
        <f t="shared" si="0"/>
        <v>0</v>
      </c>
      <c r="E30" s="37" t="s">
        <v>55</v>
      </c>
      <c r="F30" s="67"/>
      <c r="G30" s="67"/>
      <c r="H30" s="62">
        <f t="shared" si="1"/>
        <v>0</v>
      </c>
    </row>
    <row r="31" spans="1:10" ht="18" customHeight="1">
      <c r="A31" s="36" t="s">
        <v>56</v>
      </c>
      <c r="B31" s="59">
        <f>'F3'!D6</f>
        <v>0</v>
      </c>
      <c r="C31" s="59">
        <f>'F3'!E6</f>
        <v>0</v>
      </c>
      <c r="D31" s="60">
        <f t="shared" si="0"/>
        <v>0</v>
      </c>
      <c r="E31" s="36" t="s">
        <v>57</v>
      </c>
      <c r="F31" s="66"/>
      <c r="G31" s="66"/>
      <c r="H31" s="60">
        <f t="shared" si="1"/>
        <v>0</v>
      </c>
    </row>
    <row r="32" spans="1:10" ht="18" customHeight="1">
      <c r="A32" s="36"/>
      <c r="B32" s="59"/>
      <c r="C32" s="59"/>
      <c r="D32" s="60"/>
      <c r="E32" s="36" t="s">
        <v>58</v>
      </c>
      <c r="F32" s="66">
        <f>SUM(F33:F40)</f>
        <v>4314023.5</v>
      </c>
      <c r="G32" s="66">
        <f>SUM(G33:G40)</f>
        <v>4314023.5</v>
      </c>
      <c r="H32" s="60">
        <f t="shared" si="1"/>
        <v>0</v>
      </c>
    </row>
    <row r="33" spans="1:8" ht="18" customHeight="1">
      <c r="A33" s="36"/>
      <c r="B33" s="59"/>
      <c r="C33" s="59"/>
      <c r="D33" s="60"/>
      <c r="E33" s="37" t="s">
        <v>59</v>
      </c>
      <c r="F33" s="68">
        <f>'F3'!J7</f>
        <v>0</v>
      </c>
      <c r="G33" s="68">
        <f>'F3'!K7</f>
        <v>0</v>
      </c>
      <c r="H33" s="62">
        <f t="shared" si="1"/>
        <v>0</v>
      </c>
    </row>
    <row r="34" spans="1:8" ht="18" customHeight="1">
      <c r="A34" s="52"/>
      <c r="B34" s="61"/>
      <c r="C34" s="61"/>
      <c r="D34" s="62">
        <f t="shared" si="0"/>
        <v>0</v>
      </c>
      <c r="E34" s="37" t="s">
        <v>25</v>
      </c>
      <c r="F34" s="68"/>
      <c r="G34" s="68"/>
      <c r="H34" s="62">
        <f t="shared" si="1"/>
        <v>0</v>
      </c>
    </row>
    <row r="35" spans="1:8" ht="18" customHeight="1">
      <c r="A35" s="52"/>
      <c r="B35" s="61"/>
      <c r="C35" s="61"/>
      <c r="D35" s="62"/>
      <c r="E35" s="37" t="s">
        <v>30</v>
      </c>
      <c r="F35" s="91">
        <v>3861730</v>
      </c>
      <c r="G35" s="91">
        <v>3861730</v>
      </c>
      <c r="H35" s="62">
        <f t="shared" si="1"/>
        <v>0</v>
      </c>
    </row>
    <row r="36" spans="1:8" ht="18" customHeight="1">
      <c r="A36" s="52"/>
      <c r="B36" s="61"/>
      <c r="C36" s="61"/>
      <c r="D36" s="62"/>
      <c r="E36" s="37" t="s">
        <v>32</v>
      </c>
      <c r="F36" s="68"/>
      <c r="G36" s="68"/>
      <c r="H36" s="62">
        <f t="shared" si="1"/>
        <v>0</v>
      </c>
    </row>
    <row r="37" spans="1:8" ht="18" customHeight="1">
      <c r="A37" s="52"/>
      <c r="B37" s="61"/>
      <c r="C37" s="61"/>
      <c r="D37" s="62"/>
      <c r="E37" s="37" t="s">
        <v>51</v>
      </c>
      <c r="F37" s="91">
        <v>452293.5</v>
      </c>
      <c r="G37" s="91">
        <v>452293.5</v>
      </c>
      <c r="H37" s="62">
        <f t="shared" ref="H37:H46" si="2">G37-F37</f>
        <v>0</v>
      </c>
    </row>
    <row r="38" spans="1:8" ht="18" customHeight="1">
      <c r="A38" s="52"/>
      <c r="B38" s="61"/>
      <c r="C38" s="61"/>
      <c r="D38" s="62">
        <f t="shared" si="0"/>
        <v>0</v>
      </c>
      <c r="E38" s="37" t="s">
        <v>53</v>
      </c>
      <c r="F38" s="68"/>
      <c r="G38" s="68"/>
      <c r="H38" s="62">
        <f t="shared" si="2"/>
        <v>0</v>
      </c>
    </row>
    <row r="39" spans="1:8" ht="18" customHeight="1">
      <c r="A39" s="30" t="s">
        <v>60</v>
      </c>
      <c r="B39" s="59">
        <f>B40+B44+B45+B46</f>
        <v>61859911.230000004</v>
      </c>
      <c r="C39" s="59">
        <f>C40+C44+C45+C46</f>
        <v>61859911.230000004</v>
      </c>
      <c r="D39" s="60">
        <f t="shared" si="0"/>
        <v>0</v>
      </c>
      <c r="E39" s="37" t="s">
        <v>55</v>
      </c>
      <c r="F39" s="68"/>
      <c r="G39" s="68"/>
      <c r="H39" s="62">
        <f t="shared" si="2"/>
        <v>0</v>
      </c>
    </row>
    <row r="40" spans="1:8" ht="18" customHeight="1">
      <c r="A40" s="44" t="s">
        <v>61</v>
      </c>
      <c r="B40" s="61">
        <f>SUM(B41:B43)</f>
        <v>35687207.090000004</v>
      </c>
      <c r="C40" s="61">
        <f>SUM(C41:C43)</f>
        <v>35687207.090000004</v>
      </c>
      <c r="D40" s="62">
        <f t="shared" si="0"/>
        <v>0</v>
      </c>
      <c r="E40" s="37" t="s">
        <v>62</v>
      </c>
      <c r="F40" s="68"/>
      <c r="G40" s="68"/>
      <c r="H40" s="62"/>
    </row>
    <row r="41" spans="1:8" ht="18" customHeight="1">
      <c r="A41" s="37" t="s">
        <v>63</v>
      </c>
      <c r="B41" s="61"/>
      <c r="C41" s="61"/>
      <c r="D41" s="62">
        <f t="shared" si="0"/>
        <v>0</v>
      </c>
      <c r="E41" s="30" t="s">
        <v>64</v>
      </c>
      <c r="F41" s="66">
        <f>F42+F44+F45+F46</f>
        <v>284948529.08000004</v>
      </c>
      <c r="G41" s="66">
        <f>G42+G44+G45+G46</f>
        <v>284948529.08000004</v>
      </c>
      <c r="H41" s="60">
        <f>G41-F41</f>
        <v>0</v>
      </c>
    </row>
    <row r="42" spans="1:8" ht="18" customHeight="1">
      <c r="A42" s="37" t="s">
        <v>65</v>
      </c>
      <c r="B42" s="87">
        <v>1279437</v>
      </c>
      <c r="C42" s="87">
        <v>1279437</v>
      </c>
      <c r="D42" s="62">
        <f t="shared" si="0"/>
        <v>0</v>
      </c>
      <c r="E42" s="42" t="s">
        <v>66</v>
      </c>
      <c r="F42" s="68">
        <v>272969500.35000002</v>
      </c>
      <c r="G42" s="68">
        <v>272969500.35000002</v>
      </c>
      <c r="H42" s="62">
        <f t="shared" si="2"/>
        <v>0</v>
      </c>
    </row>
    <row r="43" spans="1:8" ht="18" customHeight="1">
      <c r="A43" s="37" t="s">
        <v>67</v>
      </c>
      <c r="B43" s="87">
        <v>34407770.090000004</v>
      </c>
      <c r="C43" s="87">
        <v>34407770.090000004</v>
      </c>
      <c r="D43" s="62">
        <f t="shared" si="0"/>
        <v>0</v>
      </c>
      <c r="E43" s="37" t="s">
        <v>68</v>
      </c>
      <c r="F43" s="89">
        <v>1122283.47</v>
      </c>
      <c r="G43" s="89">
        <v>1122283.47</v>
      </c>
      <c r="H43" s="62">
        <f t="shared" si="2"/>
        <v>0</v>
      </c>
    </row>
    <row r="44" spans="1:8" ht="18" customHeight="1">
      <c r="A44" s="42" t="s">
        <v>69</v>
      </c>
      <c r="B44" s="61"/>
      <c r="C44" s="61"/>
      <c r="D44" s="62">
        <f t="shared" si="0"/>
        <v>0</v>
      </c>
      <c r="E44" s="42" t="s">
        <v>70</v>
      </c>
      <c r="F44" s="68"/>
      <c r="G44" s="68"/>
      <c r="H44" s="62">
        <f t="shared" si="2"/>
        <v>0</v>
      </c>
    </row>
    <row r="45" spans="1:8" ht="18" customHeight="1">
      <c r="A45" s="47" t="s">
        <v>71</v>
      </c>
      <c r="B45" s="88">
        <v>15369811.85</v>
      </c>
      <c r="C45" s="88">
        <v>15369811.85</v>
      </c>
      <c r="D45" s="62">
        <f t="shared" si="0"/>
        <v>0</v>
      </c>
      <c r="E45" s="42" t="s">
        <v>72</v>
      </c>
      <c r="F45" s="92">
        <v>6368107.5099999998</v>
      </c>
      <c r="G45" s="92">
        <v>6368107.5099999998</v>
      </c>
      <c r="H45" s="62">
        <f t="shared" si="2"/>
        <v>0</v>
      </c>
    </row>
    <row r="46" spans="1:8">
      <c r="A46" s="42" t="s">
        <v>73</v>
      </c>
      <c r="B46" s="88">
        <v>10802892.290000001</v>
      </c>
      <c r="C46" s="88">
        <v>10802892.290000001</v>
      </c>
      <c r="D46" s="62">
        <f t="shared" si="0"/>
        <v>0</v>
      </c>
      <c r="E46" s="42" t="s">
        <v>74</v>
      </c>
      <c r="F46" s="69">
        <v>5610921.2199999997</v>
      </c>
      <c r="G46" s="69">
        <v>5610921.2199999997</v>
      </c>
      <c r="H46" s="62">
        <f t="shared" si="2"/>
        <v>0</v>
      </c>
    </row>
    <row r="48" spans="1:8" hidden="1">
      <c r="B48" s="160">
        <f>[4]bj01!$D$19+[4]by01!$D$33</f>
        <v>10802892.290000001</v>
      </c>
      <c r="C48" s="160">
        <f>[4]by01!$C$29+[4]bj01!$C$17</f>
        <v>34407770.090000004</v>
      </c>
    </row>
  </sheetData>
  <mergeCells count="5">
    <mergeCell ref="A1:H1"/>
    <mergeCell ref="C2:E2"/>
    <mergeCell ref="G2:H2"/>
    <mergeCell ref="A3:D3"/>
    <mergeCell ref="E3:H3"/>
  </mergeCells>
  <phoneticPr fontId="4" type="noConversion"/>
  <printOptions horizontalCentered="1"/>
  <pageMargins left="1.1811023622047245" right="0.31496062992125984" top="0.74803149606299213" bottom="0.74803149606299213" header="0.31496062992125984" footer="0.31496062992125984"/>
  <pageSetup paperSize="9" scale="92" fitToHeight="0" orientation="landscape" useFirstPageNumber="1" r:id="rId1"/>
  <headerFooter alignWithMargins="0">
    <oddFooter>&amp;C第 &amp;P 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dimension ref="A1:B58"/>
  <sheetViews>
    <sheetView workbookViewId="0">
      <selection activeCell="A11" sqref="A11"/>
    </sheetView>
  </sheetViews>
  <sheetFormatPr defaultColWidth="9" defaultRowHeight="13.5"/>
  <cols>
    <col min="1" max="1" width="67.25" customWidth="1"/>
    <col min="2" max="2" width="15" style="84" customWidth="1"/>
  </cols>
  <sheetData>
    <row r="1" spans="1:2" s="53" customFormat="1" ht="29.25" customHeight="1">
      <c r="A1" s="172" t="s">
        <v>524</v>
      </c>
      <c r="B1" s="172"/>
    </row>
    <row r="2" spans="1:2" ht="20.100000000000001" customHeight="1">
      <c r="A2" s="179" t="s">
        <v>508</v>
      </c>
      <c r="B2" s="179"/>
    </row>
    <row r="3" spans="1:2" ht="20.100000000000001" customHeight="1">
      <c r="A3" s="6" t="s">
        <v>98</v>
      </c>
      <c r="B3" s="81" t="s">
        <v>87</v>
      </c>
    </row>
    <row r="4" spans="1:2" ht="20.100000000000001" customHeight="1">
      <c r="A4" s="6" t="s">
        <v>228</v>
      </c>
      <c r="B4" s="82">
        <f>B5+B11+B25+B31+B42+B47+B50</f>
        <v>4314023.5</v>
      </c>
    </row>
    <row r="5" spans="1:2" ht="20.100000000000001" customHeight="1">
      <c r="A5" s="7" t="s">
        <v>25</v>
      </c>
      <c r="B5" s="83"/>
    </row>
    <row r="6" spans="1:2" ht="20.100000000000001" customHeight="1">
      <c r="A6" s="7" t="s">
        <v>456</v>
      </c>
      <c r="B6" s="83"/>
    </row>
    <row r="7" spans="1:2" ht="20.100000000000001" customHeight="1">
      <c r="A7" s="7" t="s">
        <v>457</v>
      </c>
      <c r="B7" s="83"/>
    </row>
    <row r="8" spans="1:2" ht="20.100000000000001" customHeight="1">
      <c r="A8" s="7" t="s">
        <v>458</v>
      </c>
      <c r="B8" s="83"/>
    </row>
    <row r="9" spans="1:2" ht="20.100000000000001" customHeight="1">
      <c r="A9" s="7" t="s">
        <v>459</v>
      </c>
      <c r="B9" s="83"/>
    </row>
    <row r="10" spans="1:2" ht="20.100000000000001" customHeight="1">
      <c r="A10" s="7" t="s">
        <v>458</v>
      </c>
      <c r="B10" s="83"/>
    </row>
    <row r="11" spans="1:2" ht="20.100000000000001" customHeight="1">
      <c r="A11" s="7" t="s">
        <v>30</v>
      </c>
      <c r="B11" s="82">
        <f>B12+B18+B21</f>
        <v>3861730</v>
      </c>
    </row>
    <row r="12" spans="1:2" ht="20.100000000000001" customHeight="1">
      <c r="A12" s="7" t="s">
        <v>460</v>
      </c>
      <c r="B12" s="82">
        <f>B13+B14+B15+B16+B17</f>
        <v>3861730</v>
      </c>
    </row>
    <row r="13" spans="1:2" ht="20.100000000000001" customHeight="1">
      <c r="A13" s="7" t="s">
        <v>461</v>
      </c>
      <c r="B13" s="83"/>
    </row>
    <row r="14" spans="1:2" ht="20.100000000000001" customHeight="1">
      <c r="A14" s="7" t="s">
        <v>462</v>
      </c>
      <c r="B14" s="83"/>
    </row>
    <row r="15" spans="1:2" ht="20.100000000000001" customHeight="1">
      <c r="A15" s="7" t="s">
        <v>463</v>
      </c>
      <c r="B15" s="82">
        <v>80910</v>
      </c>
    </row>
    <row r="16" spans="1:2" ht="20.100000000000001" customHeight="1">
      <c r="A16" s="7" t="s">
        <v>464</v>
      </c>
      <c r="B16" s="82">
        <v>3780820</v>
      </c>
    </row>
    <row r="17" spans="1:2" ht="20.100000000000001" customHeight="1">
      <c r="A17" s="7" t="s">
        <v>465</v>
      </c>
      <c r="B17" s="83"/>
    </row>
    <row r="18" spans="1:2" ht="20.100000000000001" customHeight="1">
      <c r="A18" s="7" t="s">
        <v>466</v>
      </c>
      <c r="B18" s="83"/>
    </row>
    <row r="19" spans="1:2" ht="20.100000000000001" customHeight="1">
      <c r="A19" s="7" t="s">
        <v>461</v>
      </c>
      <c r="B19" s="83"/>
    </row>
    <row r="20" spans="1:2" ht="20.100000000000001" customHeight="1">
      <c r="A20" s="7" t="s">
        <v>467</v>
      </c>
      <c r="B20" s="83"/>
    </row>
    <row r="21" spans="1:2" ht="20.100000000000001" customHeight="1">
      <c r="A21" s="7" t="s">
        <v>468</v>
      </c>
      <c r="B21" s="83"/>
    </row>
    <row r="22" spans="1:2" ht="20.100000000000001" customHeight="1">
      <c r="A22" s="7" t="s">
        <v>469</v>
      </c>
      <c r="B22" s="83"/>
    </row>
    <row r="23" spans="1:2" ht="20.100000000000001" customHeight="1">
      <c r="A23" s="7" t="s">
        <v>470</v>
      </c>
      <c r="B23" s="83"/>
    </row>
    <row r="24" spans="1:2" ht="20.100000000000001" customHeight="1">
      <c r="A24" s="7" t="s">
        <v>471</v>
      </c>
      <c r="B24" s="83"/>
    </row>
    <row r="25" spans="1:2" ht="20.100000000000001" customHeight="1">
      <c r="A25" s="7" t="s">
        <v>32</v>
      </c>
      <c r="B25" s="83"/>
    </row>
    <row r="26" spans="1:2" ht="20.100000000000001" customHeight="1">
      <c r="A26" s="7" t="s">
        <v>472</v>
      </c>
      <c r="B26" s="83"/>
    </row>
    <row r="27" spans="1:2" ht="20.100000000000001" customHeight="1">
      <c r="A27" s="7" t="s">
        <v>458</v>
      </c>
      <c r="B27" s="83"/>
    </row>
    <row r="28" spans="1:2" ht="20.100000000000001" customHeight="1">
      <c r="A28" s="7" t="s">
        <v>473</v>
      </c>
      <c r="B28" s="83"/>
    </row>
    <row r="29" spans="1:2" ht="20.100000000000001" customHeight="1">
      <c r="A29" s="7" t="s">
        <v>474</v>
      </c>
      <c r="B29" s="83"/>
    </row>
    <row r="30" spans="1:2" ht="20.100000000000001" customHeight="1">
      <c r="A30" s="7" t="s">
        <v>475</v>
      </c>
      <c r="B30" s="83"/>
    </row>
    <row r="31" spans="1:2" ht="20.100000000000001" customHeight="1">
      <c r="A31" s="7" t="s">
        <v>51</v>
      </c>
      <c r="B31" s="82">
        <f>B32+B36</f>
        <v>452293.5</v>
      </c>
    </row>
    <row r="32" spans="1:2" ht="20.100000000000001" customHeight="1">
      <c r="A32" s="7" t="s">
        <v>476</v>
      </c>
      <c r="B32" s="83"/>
    </row>
    <row r="33" spans="1:2" ht="20.100000000000001" customHeight="1">
      <c r="A33" s="7" t="s">
        <v>477</v>
      </c>
      <c r="B33" s="83"/>
    </row>
    <row r="34" spans="1:2" ht="20.100000000000001" customHeight="1">
      <c r="A34" s="7" t="s">
        <v>478</v>
      </c>
      <c r="B34" s="83"/>
    </row>
    <row r="35" spans="1:2" ht="20.100000000000001" customHeight="1">
      <c r="A35" s="7" t="s">
        <v>479</v>
      </c>
      <c r="B35" s="83"/>
    </row>
    <row r="36" spans="1:2" ht="20.100000000000001" customHeight="1">
      <c r="A36" s="7" t="s">
        <v>480</v>
      </c>
      <c r="B36" s="82">
        <f>B37+B38</f>
        <v>452293.5</v>
      </c>
    </row>
    <row r="37" spans="1:2" ht="20.100000000000001" customHeight="1">
      <c r="A37" s="7" t="s">
        <v>481</v>
      </c>
      <c r="B37" s="82"/>
    </row>
    <row r="38" spans="1:2" ht="20.100000000000001" customHeight="1">
      <c r="A38" s="7" t="s">
        <v>482</v>
      </c>
      <c r="B38" s="82">
        <v>452293.5</v>
      </c>
    </row>
    <row r="39" spans="1:2" ht="20.100000000000001" customHeight="1">
      <c r="A39" s="7" t="s">
        <v>483</v>
      </c>
      <c r="B39" s="82"/>
    </row>
    <row r="40" spans="1:2" ht="20.100000000000001" customHeight="1">
      <c r="A40" s="7" t="s">
        <v>484</v>
      </c>
      <c r="B40" s="82"/>
    </row>
    <row r="41" spans="1:2" ht="20.100000000000001" customHeight="1">
      <c r="A41" s="7" t="s">
        <v>485</v>
      </c>
      <c r="B41" s="83"/>
    </row>
    <row r="42" spans="1:2" ht="20.100000000000001" customHeight="1">
      <c r="A42" s="7" t="s">
        <v>53</v>
      </c>
      <c r="B42" s="83"/>
    </row>
    <row r="43" spans="1:2" ht="20.100000000000001" customHeight="1">
      <c r="A43" s="7" t="s">
        <v>486</v>
      </c>
      <c r="B43" s="83"/>
    </row>
    <row r="44" spans="1:2" ht="20.100000000000001" customHeight="1">
      <c r="A44" s="7" t="s">
        <v>487</v>
      </c>
      <c r="B44" s="83"/>
    </row>
    <row r="45" spans="1:2" ht="20.100000000000001" customHeight="1">
      <c r="A45" s="7" t="s">
        <v>488</v>
      </c>
      <c r="B45" s="83"/>
    </row>
    <row r="46" spans="1:2" ht="20.100000000000001" customHeight="1">
      <c r="A46" s="7" t="s">
        <v>489</v>
      </c>
      <c r="B46" s="83"/>
    </row>
    <row r="47" spans="1:2" ht="20.100000000000001" customHeight="1">
      <c r="A47" s="7" t="s">
        <v>55</v>
      </c>
      <c r="B47" s="83"/>
    </row>
    <row r="48" spans="1:2" ht="20.100000000000001" customHeight="1">
      <c r="A48" s="7" t="s">
        <v>490</v>
      </c>
      <c r="B48" s="83"/>
    </row>
    <row r="49" spans="1:2" ht="20.100000000000001" customHeight="1">
      <c r="A49" s="7" t="s">
        <v>491</v>
      </c>
      <c r="B49" s="83"/>
    </row>
    <row r="50" spans="1:2" ht="20.100000000000001" customHeight="1">
      <c r="A50" s="7" t="s">
        <v>85</v>
      </c>
      <c r="B50" s="83"/>
    </row>
    <row r="51" spans="1:2" ht="20.100000000000001" customHeight="1">
      <c r="A51" s="7" t="s">
        <v>249</v>
      </c>
      <c r="B51" s="83"/>
    </row>
    <row r="52" spans="1:2" ht="20.100000000000001" customHeight="1">
      <c r="A52" s="7" t="s">
        <v>492</v>
      </c>
      <c r="B52" s="83"/>
    </row>
    <row r="53" spans="1:2" ht="20.100000000000001" customHeight="1">
      <c r="A53" s="7" t="s">
        <v>493</v>
      </c>
      <c r="B53" s="83"/>
    </row>
    <row r="54" spans="1:2" ht="20.100000000000001" customHeight="1">
      <c r="A54" s="7" t="s">
        <v>494</v>
      </c>
      <c r="B54" s="83"/>
    </row>
    <row r="55" spans="1:2" ht="20.100000000000001" customHeight="1">
      <c r="A55" s="7" t="s">
        <v>495</v>
      </c>
      <c r="B55" s="83"/>
    </row>
    <row r="56" spans="1:2" ht="20.100000000000001" customHeight="1">
      <c r="A56" s="7" t="s">
        <v>496</v>
      </c>
      <c r="B56" s="83"/>
    </row>
    <row r="57" spans="1:2" ht="20.100000000000001" customHeight="1">
      <c r="A57" s="7" t="s">
        <v>497</v>
      </c>
      <c r="B57" s="83"/>
    </row>
    <row r="58" spans="1:2" ht="20.100000000000001" customHeight="1">
      <c r="A58" s="7" t="s">
        <v>498</v>
      </c>
      <c r="B58" s="83"/>
    </row>
  </sheetData>
  <autoFilter ref="A3:B58">
    <filterColumn colId="1"/>
  </autoFilter>
  <mergeCells count="2">
    <mergeCell ref="A1:B1"/>
    <mergeCell ref="A2:B2"/>
  </mergeCells>
  <phoneticPr fontId="4" type="noConversion"/>
  <printOptions horizontalCentered="1"/>
  <pageMargins left="0.70866141732283472" right="0.70866141732283472" top="1.1811023622047245" bottom="0.74803149606299213" header="0.31496062992125984" footer="0.31496062992125984"/>
  <pageSetup paperSize="9" firstPageNumber="29" orientation="portrait" useFirstPageNumber="1" r:id="rId1"/>
  <headerFooter>
    <oddFooter>&amp;C第 &amp;P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G19"/>
  <sheetViews>
    <sheetView workbookViewId="0">
      <pane ySplit="4" topLeftCell="A5" activePane="bottomLeft" state="frozen"/>
      <selection pane="bottomLeft" activeCell="C12" sqref="C12"/>
    </sheetView>
  </sheetViews>
  <sheetFormatPr defaultColWidth="10" defaultRowHeight="13.5"/>
  <cols>
    <col min="1" max="1" width="20.25" style="1" customWidth="1"/>
    <col min="2" max="6" width="11.5" style="1" customWidth="1"/>
    <col min="7" max="7" width="15.75" style="1" customWidth="1"/>
    <col min="8" max="9" width="9.75" style="1" customWidth="1"/>
    <col min="10" max="16384" width="10" style="1"/>
  </cols>
  <sheetData>
    <row r="1" spans="1:7" ht="28.7" customHeight="1">
      <c r="A1" s="180" t="s">
        <v>525</v>
      </c>
      <c r="B1" s="180"/>
      <c r="C1" s="180"/>
      <c r="D1" s="180"/>
      <c r="E1" s="180"/>
      <c r="F1" s="180"/>
      <c r="G1" s="180"/>
    </row>
    <row r="2" spans="1:7" ht="25.5" customHeight="1">
      <c r="A2" s="179" t="s">
        <v>508</v>
      </c>
      <c r="B2" s="179"/>
      <c r="C2" s="179"/>
      <c r="G2" s="2" t="s">
        <v>0</v>
      </c>
    </row>
    <row r="3" spans="1:7" ht="33.75" customHeight="1">
      <c r="A3" s="181" t="s">
        <v>499</v>
      </c>
      <c r="B3" s="181" t="s">
        <v>527</v>
      </c>
      <c r="C3" s="181"/>
      <c r="D3" s="181"/>
      <c r="E3" s="181" t="s">
        <v>528</v>
      </c>
      <c r="F3" s="181"/>
      <c r="G3" s="181"/>
    </row>
    <row r="4" spans="1:7" ht="33.75" customHeight="1">
      <c r="A4" s="181"/>
      <c r="B4" s="3" t="s">
        <v>500</v>
      </c>
      <c r="C4" s="3" t="s">
        <v>501</v>
      </c>
      <c r="D4" s="3" t="s">
        <v>502</v>
      </c>
      <c r="E4" s="3" t="s">
        <v>500</v>
      </c>
      <c r="F4" s="3" t="s">
        <v>501</v>
      </c>
      <c r="G4" s="3" t="s">
        <v>502</v>
      </c>
    </row>
    <row r="5" spans="1:7" ht="38.25" customHeight="1">
      <c r="A5" s="161" t="s">
        <v>533</v>
      </c>
      <c r="B5" s="4"/>
      <c r="C5" s="4"/>
      <c r="D5" s="4"/>
      <c r="E5" s="4"/>
      <c r="F5" s="4"/>
      <c r="G5" s="4"/>
    </row>
    <row r="6" spans="1:7" ht="22.5" customHeight="1">
      <c r="A6" s="96" t="s">
        <v>86</v>
      </c>
    </row>
    <row r="8" spans="1:7">
      <c r="D8" s="5"/>
    </row>
    <row r="19" spans="7:7">
      <c r="G19" s="5"/>
    </row>
  </sheetData>
  <mergeCells count="5">
    <mergeCell ref="A1:G1"/>
    <mergeCell ref="A2:C2"/>
    <mergeCell ref="B3:D3"/>
    <mergeCell ref="E3:G3"/>
    <mergeCell ref="A3:A4"/>
  </mergeCells>
  <phoneticPr fontId="4" type="noConversion"/>
  <printOptions horizontalCentered="1"/>
  <pageMargins left="1.1811023622047245" right="0.55118110236220474" top="0.74803149606299213" bottom="0.74803149606299213" header="0.31496062992125984" footer="0.31496062992125984"/>
  <pageSetup paperSize="9" firstPageNumber="31" orientation="landscape" useFirstPageNumber="1" r:id="rId1"/>
  <headerFooter>
    <oddFooter>&amp;C第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39"/>
  <sheetViews>
    <sheetView showZeros="0" workbookViewId="0">
      <selection activeCell="F37" sqref="F37"/>
    </sheetView>
  </sheetViews>
  <sheetFormatPr defaultColWidth="9" defaultRowHeight="14.25"/>
  <cols>
    <col min="1" max="1" width="25.375" style="27" customWidth="1"/>
    <col min="2" max="3" width="17" style="110" bestFit="1" customWidth="1"/>
    <col min="4" max="5" width="17" style="121" bestFit="1" customWidth="1"/>
    <col min="6" max="6" width="9.875" style="136" customWidth="1"/>
    <col min="7" max="7" width="22.875" style="27" customWidth="1"/>
    <col min="8" max="9" width="18.25" style="110" bestFit="1" customWidth="1"/>
    <col min="10" max="11" width="18.25" style="121" bestFit="1" customWidth="1"/>
    <col min="12" max="12" width="9.875" style="122" customWidth="1"/>
    <col min="13" max="13" width="9" style="27" hidden="1" customWidth="1"/>
    <col min="14" max="14" width="17.25" style="78" hidden="1" customWidth="1"/>
    <col min="15" max="15" width="9" style="27" hidden="1" customWidth="1"/>
    <col min="16" max="16" width="17.25" style="78" hidden="1" customWidth="1"/>
    <col min="17" max="18" width="0" style="27" hidden="1" customWidth="1"/>
    <col min="19" max="212" width="9" style="27"/>
    <col min="213" max="213" width="25.5" style="27" customWidth="1"/>
    <col min="214" max="214" width="8.5" style="27" customWidth="1"/>
    <col min="215" max="215" width="9.5" style="27" customWidth="1"/>
    <col min="216" max="216" width="6.75" style="27" customWidth="1"/>
    <col min="217" max="217" width="22.25" style="27" customWidth="1"/>
    <col min="218" max="219" width="9.5" style="27" customWidth="1"/>
    <col min="220" max="220" width="7.375" style="27" customWidth="1"/>
    <col min="221" max="221" width="12.625" style="27" customWidth="1"/>
    <col min="222" max="468" width="9" style="27"/>
    <col min="469" max="469" width="25.5" style="27" customWidth="1"/>
    <col min="470" max="470" width="8.5" style="27" customWidth="1"/>
    <col min="471" max="471" width="9.5" style="27" customWidth="1"/>
    <col min="472" max="472" width="6.75" style="27" customWidth="1"/>
    <col min="473" max="473" width="22.25" style="27" customWidth="1"/>
    <col min="474" max="475" width="9.5" style="27" customWidth="1"/>
    <col min="476" max="476" width="7.375" style="27" customWidth="1"/>
    <col min="477" max="477" width="12.625" style="27" customWidth="1"/>
    <col min="478" max="724" width="9" style="27"/>
    <col min="725" max="725" width="25.5" style="27" customWidth="1"/>
    <col min="726" max="726" width="8.5" style="27" customWidth="1"/>
    <col min="727" max="727" width="9.5" style="27" customWidth="1"/>
    <col min="728" max="728" width="6.75" style="27" customWidth="1"/>
    <col min="729" max="729" width="22.25" style="27" customWidth="1"/>
    <col min="730" max="731" width="9.5" style="27" customWidth="1"/>
    <col min="732" max="732" width="7.375" style="27" customWidth="1"/>
    <col min="733" max="733" width="12.625" style="27" customWidth="1"/>
    <col min="734" max="980" width="9" style="27"/>
    <col min="981" max="981" width="25.5" style="27" customWidth="1"/>
    <col min="982" max="982" width="8.5" style="27" customWidth="1"/>
    <col min="983" max="983" width="9.5" style="27" customWidth="1"/>
    <col min="984" max="984" width="6.75" style="27" customWidth="1"/>
    <col min="985" max="985" width="22.25" style="27" customWidth="1"/>
    <col min="986" max="987" width="9.5" style="27" customWidth="1"/>
    <col min="988" max="988" width="7.375" style="27" customWidth="1"/>
    <col min="989" max="989" width="12.625" style="27" customWidth="1"/>
    <col min="990" max="1236" width="9" style="27"/>
    <col min="1237" max="1237" width="25.5" style="27" customWidth="1"/>
    <col min="1238" max="1238" width="8.5" style="27" customWidth="1"/>
    <col min="1239" max="1239" width="9.5" style="27" customWidth="1"/>
    <col min="1240" max="1240" width="6.75" style="27" customWidth="1"/>
    <col min="1241" max="1241" width="22.25" style="27" customWidth="1"/>
    <col min="1242" max="1243" width="9.5" style="27" customWidth="1"/>
    <col min="1244" max="1244" width="7.375" style="27" customWidth="1"/>
    <col min="1245" max="1245" width="12.625" style="27" customWidth="1"/>
    <col min="1246" max="1492" width="9" style="27"/>
    <col min="1493" max="1493" width="25.5" style="27" customWidth="1"/>
    <col min="1494" max="1494" width="8.5" style="27" customWidth="1"/>
    <col min="1495" max="1495" width="9.5" style="27" customWidth="1"/>
    <col min="1496" max="1496" width="6.75" style="27" customWidth="1"/>
    <col min="1497" max="1497" width="22.25" style="27" customWidth="1"/>
    <col min="1498" max="1499" width="9.5" style="27" customWidth="1"/>
    <col min="1500" max="1500" width="7.375" style="27" customWidth="1"/>
    <col min="1501" max="1501" width="12.625" style="27" customWidth="1"/>
    <col min="1502" max="1748" width="9" style="27"/>
    <col min="1749" max="1749" width="25.5" style="27" customWidth="1"/>
    <col min="1750" max="1750" width="8.5" style="27" customWidth="1"/>
    <col min="1751" max="1751" width="9.5" style="27" customWidth="1"/>
    <col min="1752" max="1752" width="6.75" style="27" customWidth="1"/>
    <col min="1753" max="1753" width="22.25" style="27" customWidth="1"/>
    <col min="1754" max="1755" width="9.5" style="27" customWidth="1"/>
    <col min="1756" max="1756" width="7.375" style="27" customWidth="1"/>
    <col min="1757" max="1757" width="12.625" style="27" customWidth="1"/>
    <col min="1758" max="2004" width="9" style="27"/>
    <col min="2005" max="2005" width="25.5" style="27" customWidth="1"/>
    <col min="2006" max="2006" width="8.5" style="27" customWidth="1"/>
    <col min="2007" max="2007" width="9.5" style="27" customWidth="1"/>
    <col min="2008" max="2008" width="6.75" style="27" customWidth="1"/>
    <col min="2009" max="2009" width="22.25" style="27" customWidth="1"/>
    <col min="2010" max="2011" width="9.5" style="27" customWidth="1"/>
    <col min="2012" max="2012" width="7.375" style="27" customWidth="1"/>
    <col min="2013" max="2013" width="12.625" style="27" customWidth="1"/>
    <col min="2014" max="2260" width="9" style="27"/>
    <col min="2261" max="2261" width="25.5" style="27" customWidth="1"/>
    <col min="2262" max="2262" width="8.5" style="27" customWidth="1"/>
    <col min="2263" max="2263" width="9.5" style="27" customWidth="1"/>
    <col min="2264" max="2264" width="6.75" style="27" customWidth="1"/>
    <col min="2265" max="2265" width="22.25" style="27" customWidth="1"/>
    <col min="2266" max="2267" width="9.5" style="27" customWidth="1"/>
    <col min="2268" max="2268" width="7.375" style="27" customWidth="1"/>
    <col min="2269" max="2269" width="12.625" style="27" customWidth="1"/>
    <col min="2270" max="2516" width="9" style="27"/>
    <col min="2517" max="2517" width="25.5" style="27" customWidth="1"/>
    <col min="2518" max="2518" width="8.5" style="27" customWidth="1"/>
    <col min="2519" max="2519" width="9.5" style="27" customWidth="1"/>
    <col min="2520" max="2520" width="6.75" style="27" customWidth="1"/>
    <col min="2521" max="2521" width="22.25" style="27" customWidth="1"/>
    <col min="2522" max="2523" width="9.5" style="27" customWidth="1"/>
    <col min="2524" max="2524" width="7.375" style="27" customWidth="1"/>
    <col min="2525" max="2525" width="12.625" style="27" customWidth="1"/>
    <col min="2526" max="2772" width="9" style="27"/>
    <col min="2773" max="2773" width="25.5" style="27" customWidth="1"/>
    <col min="2774" max="2774" width="8.5" style="27" customWidth="1"/>
    <col min="2775" max="2775" width="9.5" style="27" customWidth="1"/>
    <col min="2776" max="2776" width="6.75" style="27" customWidth="1"/>
    <col min="2777" max="2777" width="22.25" style="27" customWidth="1"/>
    <col min="2778" max="2779" width="9.5" style="27" customWidth="1"/>
    <col min="2780" max="2780" width="7.375" style="27" customWidth="1"/>
    <col min="2781" max="2781" width="12.625" style="27" customWidth="1"/>
    <col min="2782" max="3028" width="9" style="27"/>
    <col min="3029" max="3029" width="25.5" style="27" customWidth="1"/>
    <col min="3030" max="3030" width="8.5" style="27" customWidth="1"/>
    <col min="3031" max="3031" width="9.5" style="27" customWidth="1"/>
    <col min="3032" max="3032" width="6.75" style="27" customWidth="1"/>
    <col min="3033" max="3033" width="22.25" style="27" customWidth="1"/>
    <col min="3034" max="3035" width="9.5" style="27" customWidth="1"/>
    <col min="3036" max="3036" width="7.375" style="27" customWidth="1"/>
    <col min="3037" max="3037" width="12.625" style="27" customWidth="1"/>
    <col min="3038" max="3284" width="9" style="27"/>
    <col min="3285" max="3285" width="25.5" style="27" customWidth="1"/>
    <col min="3286" max="3286" width="8.5" style="27" customWidth="1"/>
    <col min="3287" max="3287" width="9.5" style="27" customWidth="1"/>
    <col min="3288" max="3288" width="6.75" style="27" customWidth="1"/>
    <col min="3289" max="3289" width="22.25" style="27" customWidth="1"/>
    <col min="3290" max="3291" width="9.5" style="27" customWidth="1"/>
    <col min="3292" max="3292" width="7.375" style="27" customWidth="1"/>
    <col min="3293" max="3293" width="12.625" style="27" customWidth="1"/>
    <col min="3294" max="3540" width="9" style="27"/>
    <col min="3541" max="3541" width="25.5" style="27" customWidth="1"/>
    <col min="3542" max="3542" width="8.5" style="27" customWidth="1"/>
    <col min="3543" max="3543" width="9.5" style="27" customWidth="1"/>
    <col min="3544" max="3544" width="6.75" style="27" customWidth="1"/>
    <col min="3545" max="3545" width="22.25" style="27" customWidth="1"/>
    <col min="3546" max="3547" width="9.5" style="27" customWidth="1"/>
    <col min="3548" max="3548" width="7.375" style="27" customWidth="1"/>
    <col min="3549" max="3549" width="12.625" style="27" customWidth="1"/>
    <col min="3550" max="3796" width="9" style="27"/>
    <col min="3797" max="3797" width="25.5" style="27" customWidth="1"/>
    <col min="3798" max="3798" width="8.5" style="27" customWidth="1"/>
    <col min="3799" max="3799" width="9.5" style="27" customWidth="1"/>
    <col min="3800" max="3800" width="6.75" style="27" customWidth="1"/>
    <col min="3801" max="3801" width="22.25" style="27" customWidth="1"/>
    <col min="3802" max="3803" width="9.5" style="27" customWidth="1"/>
    <col min="3804" max="3804" width="7.375" style="27" customWidth="1"/>
    <col min="3805" max="3805" width="12.625" style="27" customWidth="1"/>
    <col min="3806" max="4052" width="9" style="27"/>
    <col min="4053" max="4053" width="25.5" style="27" customWidth="1"/>
    <col min="4054" max="4054" width="8.5" style="27" customWidth="1"/>
    <col min="4055" max="4055" width="9.5" style="27" customWidth="1"/>
    <col min="4056" max="4056" width="6.75" style="27" customWidth="1"/>
    <col min="4057" max="4057" width="22.25" style="27" customWidth="1"/>
    <col min="4058" max="4059" width="9.5" style="27" customWidth="1"/>
    <col min="4060" max="4060" width="7.375" style="27" customWidth="1"/>
    <col min="4061" max="4061" width="12.625" style="27" customWidth="1"/>
    <col min="4062" max="4308" width="9" style="27"/>
    <col min="4309" max="4309" width="25.5" style="27" customWidth="1"/>
    <col min="4310" max="4310" width="8.5" style="27" customWidth="1"/>
    <col min="4311" max="4311" width="9.5" style="27" customWidth="1"/>
    <col min="4312" max="4312" width="6.75" style="27" customWidth="1"/>
    <col min="4313" max="4313" width="22.25" style="27" customWidth="1"/>
    <col min="4314" max="4315" width="9.5" style="27" customWidth="1"/>
    <col min="4316" max="4316" width="7.375" style="27" customWidth="1"/>
    <col min="4317" max="4317" width="12.625" style="27" customWidth="1"/>
    <col min="4318" max="4564" width="9" style="27"/>
    <col min="4565" max="4565" width="25.5" style="27" customWidth="1"/>
    <col min="4566" max="4566" width="8.5" style="27" customWidth="1"/>
    <col min="4567" max="4567" width="9.5" style="27" customWidth="1"/>
    <col min="4568" max="4568" width="6.75" style="27" customWidth="1"/>
    <col min="4569" max="4569" width="22.25" style="27" customWidth="1"/>
    <col min="4570" max="4571" width="9.5" style="27" customWidth="1"/>
    <col min="4572" max="4572" width="7.375" style="27" customWidth="1"/>
    <col min="4573" max="4573" width="12.625" style="27" customWidth="1"/>
    <col min="4574" max="4820" width="9" style="27"/>
    <col min="4821" max="4821" width="25.5" style="27" customWidth="1"/>
    <col min="4822" max="4822" width="8.5" style="27" customWidth="1"/>
    <col min="4823" max="4823" width="9.5" style="27" customWidth="1"/>
    <col min="4824" max="4824" width="6.75" style="27" customWidth="1"/>
    <col min="4825" max="4825" width="22.25" style="27" customWidth="1"/>
    <col min="4826" max="4827" width="9.5" style="27" customWidth="1"/>
    <col min="4828" max="4828" width="7.375" style="27" customWidth="1"/>
    <col min="4829" max="4829" width="12.625" style="27" customWidth="1"/>
    <col min="4830" max="5076" width="9" style="27"/>
    <col min="5077" max="5077" width="25.5" style="27" customWidth="1"/>
    <col min="5078" max="5078" width="8.5" style="27" customWidth="1"/>
    <col min="5079" max="5079" width="9.5" style="27" customWidth="1"/>
    <col min="5080" max="5080" width="6.75" style="27" customWidth="1"/>
    <col min="5081" max="5081" width="22.25" style="27" customWidth="1"/>
    <col min="5082" max="5083" width="9.5" style="27" customWidth="1"/>
    <col min="5084" max="5084" width="7.375" style="27" customWidth="1"/>
    <col min="5085" max="5085" width="12.625" style="27" customWidth="1"/>
    <col min="5086" max="5332" width="9" style="27"/>
    <col min="5333" max="5333" width="25.5" style="27" customWidth="1"/>
    <col min="5334" max="5334" width="8.5" style="27" customWidth="1"/>
    <col min="5335" max="5335" width="9.5" style="27" customWidth="1"/>
    <col min="5336" max="5336" width="6.75" style="27" customWidth="1"/>
    <col min="5337" max="5337" width="22.25" style="27" customWidth="1"/>
    <col min="5338" max="5339" width="9.5" style="27" customWidth="1"/>
    <col min="5340" max="5340" width="7.375" style="27" customWidth="1"/>
    <col min="5341" max="5341" width="12.625" style="27" customWidth="1"/>
    <col min="5342" max="5588" width="9" style="27"/>
    <col min="5589" max="5589" width="25.5" style="27" customWidth="1"/>
    <col min="5590" max="5590" width="8.5" style="27" customWidth="1"/>
    <col min="5591" max="5591" width="9.5" style="27" customWidth="1"/>
    <col min="5592" max="5592" width="6.75" style="27" customWidth="1"/>
    <col min="5593" max="5593" width="22.25" style="27" customWidth="1"/>
    <col min="5594" max="5595" width="9.5" style="27" customWidth="1"/>
    <col min="5596" max="5596" width="7.375" style="27" customWidth="1"/>
    <col min="5597" max="5597" width="12.625" style="27" customWidth="1"/>
    <col min="5598" max="5844" width="9" style="27"/>
    <col min="5845" max="5845" width="25.5" style="27" customWidth="1"/>
    <col min="5846" max="5846" width="8.5" style="27" customWidth="1"/>
    <col min="5847" max="5847" width="9.5" style="27" customWidth="1"/>
    <col min="5848" max="5848" width="6.75" style="27" customWidth="1"/>
    <col min="5849" max="5849" width="22.25" style="27" customWidth="1"/>
    <col min="5850" max="5851" width="9.5" style="27" customWidth="1"/>
    <col min="5852" max="5852" width="7.375" style="27" customWidth="1"/>
    <col min="5853" max="5853" width="12.625" style="27" customWidth="1"/>
    <col min="5854" max="6100" width="9" style="27"/>
    <col min="6101" max="6101" width="25.5" style="27" customWidth="1"/>
    <col min="6102" max="6102" width="8.5" style="27" customWidth="1"/>
    <col min="6103" max="6103" width="9.5" style="27" customWidth="1"/>
    <col min="6104" max="6104" width="6.75" style="27" customWidth="1"/>
    <col min="6105" max="6105" width="22.25" style="27" customWidth="1"/>
    <col min="6106" max="6107" width="9.5" style="27" customWidth="1"/>
    <col min="6108" max="6108" width="7.375" style="27" customWidth="1"/>
    <col min="6109" max="6109" width="12.625" style="27" customWidth="1"/>
    <col min="6110" max="6356" width="9" style="27"/>
    <col min="6357" max="6357" width="25.5" style="27" customWidth="1"/>
    <col min="6358" max="6358" width="8.5" style="27" customWidth="1"/>
    <col min="6359" max="6359" width="9.5" style="27" customWidth="1"/>
    <col min="6360" max="6360" width="6.75" style="27" customWidth="1"/>
    <col min="6361" max="6361" width="22.25" style="27" customWidth="1"/>
    <col min="6362" max="6363" width="9.5" style="27" customWidth="1"/>
    <col min="6364" max="6364" width="7.375" style="27" customWidth="1"/>
    <col min="6365" max="6365" width="12.625" style="27" customWidth="1"/>
    <col min="6366" max="6612" width="9" style="27"/>
    <col min="6613" max="6613" width="25.5" style="27" customWidth="1"/>
    <col min="6614" max="6614" width="8.5" style="27" customWidth="1"/>
    <col min="6615" max="6615" width="9.5" style="27" customWidth="1"/>
    <col min="6616" max="6616" width="6.75" style="27" customWidth="1"/>
    <col min="6617" max="6617" width="22.25" style="27" customWidth="1"/>
    <col min="6618" max="6619" width="9.5" style="27" customWidth="1"/>
    <col min="6620" max="6620" width="7.375" style="27" customWidth="1"/>
    <col min="6621" max="6621" width="12.625" style="27" customWidth="1"/>
    <col min="6622" max="6868" width="9" style="27"/>
    <col min="6869" max="6869" width="25.5" style="27" customWidth="1"/>
    <col min="6870" max="6870" width="8.5" style="27" customWidth="1"/>
    <col min="6871" max="6871" width="9.5" style="27" customWidth="1"/>
    <col min="6872" max="6872" width="6.75" style="27" customWidth="1"/>
    <col min="6873" max="6873" width="22.25" style="27" customWidth="1"/>
    <col min="6874" max="6875" width="9.5" style="27" customWidth="1"/>
    <col min="6876" max="6876" width="7.375" style="27" customWidth="1"/>
    <col min="6877" max="6877" width="12.625" style="27" customWidth="1"/>
    <col min="6878" max="7124" width="9" style="27"/>
    <col min="7125" max="7125" width="25.5" style="27" customWidth="1"/>
    <col min="7126" max="7126" width="8.5" style="27" customWidth="1"/>
    <col min="7127" max="7127" width="9.5" style="27" customWidth="1"/>
    <col min="7128" max="7128" width="6.75" style="27" customWidth="1"/>
    <col min="7129" max="7129" width="22.25" style="27" customWidth="1"/>
    <col min="7130" max="7131" width="9.5" style="27" customWidth="1"/>
    <col min="7132" max="7132" width="7.375" style="27" customWidth="1"/>
    <col min="7133" max="7133" width="12.625" style="27" customWidth="1"/>
    <col min="7134" max="7380" width="9" style="27"/>
    <col min="7381" max="7381" width="25.5" style="27" customWidth="1"/>
    <col min="7382" max="7382" width="8.5" style="27" customWidth="1"/>
    <col min="7383" max="7383" width="9.5" style="27" customWidth="1"/>
    <col min="7384" max="7384" width="6.75" style="27" customWidth="1"/>
    <col min="7385" max="7385" width="22.25" style="27" customWidth="1"/>
    <col min="7386" max="7387" width="9.5" style="27" customWidth="1"/>
    <col min="7388" max="7388" width="7.375" style="27" customWidth="1"/>
    <col min="7389" max="7389" width="12.625" style="27" customWidth="1"/>
    <col min="7390" max="7636" width="9" style="27"/>
    <col min="7637" max="7637" width="25.5" style="27" customWidth="1"/>
    <col min="7638" max="7638" width="8.5" style="27" customWidth="1"/>
    <col min="7639" max="7639" width="9.5" style="27" customWidth="1"/>
    <col min="7640" max="7640" width="6.75" style="27" customWidth="1"/>
    <col min="7641" max="7641" width="22.25" style="27" customWidth="1"/>
    <col min="7642" max="7643" width="9.5" style="27" customWidth="1"/>
    <col min="7644" max="7644" width="7.375" style="27" customWidth="1"/>
    <col min="7645" max="7645" width="12.625" style="27" customWidth="1"/>
    <col min="7646" max="7892" width="9" style="27"/>
    <col min="7893" max="7893" width="25.5" style="27" customWidth="1"/>
    <col min="7894" max="7894" width="8.5" style="27" customWidth="1"/>
    <col min="7895" max="7895" width="9.5" style="27" customWidth="1"/>
    <col min="7896" max="7896" width="6.75" style="27" customWidth="1"/>
    <col min="7897" max="7897" width="22.25" style="27" customWidth="1"/>
    <col min="7898" max="7899" width="9.5" style="27" customWidth="1"/>
    <col min="7900" max="7900" width="7.375" style="27" customWidth="1"/>
    <col min="7901" max="7901" width="12.625" style="27" customWidth="1"/>
    <col min="7902" max="8148" width="9" style="27"/>
    <col min="8149" max="8149" width="25.5" style="27" customWidth="1"/>
    <col min="8150" max="8150" width="8.5" style="27" customWidth="1"/>
    <col min="8151" max="8151" width="9.5" style="27" customWidth="1"/>
    <col min="8152" max="8152" width="6.75" style="27" customWidth="1"/>
    <col min="8153" max="8153" width="22.25" style="27" customWidth="1"/>
    <col min="8154" max="8155" width="9.5" style="27" customWidth="1"/>
    <col min="8156" max="8156" width="7.375" style="27" customWidth="1"/>
    <col min="8157" max="8157" width="12.625" style="27" customWidth="1"/>
    <col min="8158" max="8404" width="9" style="27"/>
    <col min="8405" max="8405" width="25.5" style="27" customWidth="1"/>
    <col min="8406" max="8406" width="8.5" style="27" customWidth="1"/>
    <col min="8407" max="8407" width="9.5" style="27" customWidth="1"/>
    <col min="8408" max="8408" width="6.75" style="27" customWidth="1"/>
    <col min="8409" max="8409" width="22.25" style="27" customWidth="1"/>
    <col min="8410" max="8411" width="9.5" style="27" customWidth="1"/>
    <col min="8412" max="8412" width="7.375" style="27" customWidth="1"/>
    <col min="8413" max="8413" width="12.625" style="27" customWidth="1"/>
    <col min="8414" max="8660" width="9" style="27"/>
    <col min="8661" max="8661" width="25.5" style="27" customWidth="1"/>
    <col min="8662" max="8662" width="8.5" style="27" customWidth="1"/>
    <col min="8663" max="8663" width="9.5" style="27" customWidth="1"/>
    <col min="8664" max="8664" width="6.75" style="27" customWidth="1"/>
    <col min="8665" max="8665" width="22.25" style="27" customWidth="1"/>
    <col min="8666" max="8667" width="9.5" style="27" customWidth="1"/>
    <col min="8668" max="8668" width="7.375" style="27" customWidth="1"/>
    <col min="8669" max="8669" width="12.625" style="27" customWidth="1"/>
    <col min="8670" max="8916" width="9" style="27"/>
    <col min="8917" max="8917" width="25.5" style="27" customWidth="1"/>
    <col min="8918" max="8918" width="8.5" style="27" customWidth="1"/>
    <col min="8919" max="8919" width="9.5" style="27" customWidth="1"/>
    <col min="8920" max="8920" width="6.75" style="27" customWidth="1"/>
    <col min="8921" max="8921" width="22.25" style="27" customWidth="1"/>
    <col min="8922" max="8923" width="9.5" style="27" customWidth="1"/>
    <col min="8924" max="8924" width="7.375" style="27" customWidth="1"/>
    <col min="8925" max="8925" width="12.625" style="27" customWidth="1"/>
    <col min="8926" max="9172" width="9" style="27"/>
    <col min="9173" max="9173" width="25.5" style="27" customWidth="1"/>
    <col min="9174" max="9174" width="8.5" style="27" customWidth="1"/>
    <col min="9175" max="9175" width="9.5" style="27" customWidth="1"/>
    <col min="9176" max="9176" width="6.75" style="27" customWidth="1"/>
    <col min="9177" max="9177" width="22.25" style="27" customWidth="1"/>
    <col min="9178" max="9179" width="9.5" style="27" customWidth="1"/>
    <col min="9180" max="9180" width="7.375" style="27" customWidth="1"/>
    <col min="9181" max="9181" width="12.625" style="27" customWidth="1"/>
    <col min="9182" max="9428" width="9" style="27"/>
    <col min="9429" max="9429" width="25.5" style="27" customWidth="1"/>
    <col min="9430" max="9430" width="8.5" style="27" customWidth="1"/>
    <col min="9431" max="9431" width="9.5" style="27" customWidth="1"/>
    <col min="9432" max="9432" width="6.75" style="27" customWidth="1"/>
    <col min="9433" max="9433" width="22.25" style="27" customWidth="1"/>
    <col min="9434" max="9435" width="9.5" style="27" customWidth="1"/>
    <col min="9436" max="9436" width="7.375" style="27" customWidth="1"/>
    <col min="9437" max="9437" width="12.625" style="27" customWidth="1"/>
    <col min="9438" max="9684" width="9" style="27"/>
    <col min="9685" max="9685" width="25.5" style="27" customWidth="1"/>
    <col min="9686" max="9686" width="8.5" style="27" customWidth="1"/>
    <col min="9687" max="9687" width="9.5" style="27" customWidth="1"/>
    <col min="9688" max="9688" width="6.75" style="27" customWidth="1"/>
    <col min="9689" max="9689" width="22.25" style="27" customWidth="1"/>
    <col min="9690" max="9691" width="9.5" style="27" customWidth="1"/>
    <col min="9692" max="9692" width="7.375" style="27" customWidth="1"/>
    <col min="9693" max="9693" width="12.625" style="27" customWidth="1"/>
    <col min="9694" max="9940" width="9" style="27"/>
    <col min="9941" max="9941" width="25.5" style="27" customWidth="1"/>
    <col min="9942" max="9942" width="8.5" style="27" customWidth="1"/>
    <col min="9943" max="9943" width="9.5" style="27" customWidth="1"/>
    <col min="9944" max="9944" width="6.75" style="27" customWidth="1"/>
    <col min="9945" max="9945" width="22.25" style="27" customWidth="1"/>
    <col min="9946" max="9947" width="9.5" style="27" customWidth="1"/>
    <col min="9948" max="9948" width="7.375" style="27" customWidth="1"/>
    <col min="9949" max="9949" width="12.625" style="27" customWidth="1"/>
    <col min="9950" max="10196" width="9" style="27"/>
    <col min="10197" max="10197" width="25.5" style="27" customWidth="1"/>
    <col min="10198" max="10198" width="8.5" style="27" customWidth="1"/>
    <col min="10199" max="10199" width="9.5" style="27" customWidth="1"/>
    <col min="10200" max="10200" width="6.75" style="27" customWidth="1"/>
    <col min="10201" max="10201" width="22.25" style="27" customWidth="1"/>
    <col min="10202" max="10203" width="9.5" style="27" customWidth="1"/>
    <col min="10204" max="10204" width="7.375" style="27" customWidth="1"/>
    <col min="10205" max="10205" width="12.625" style="27" customWidth="1"/>
    <col min="10206" max="10452" width="9" style="27"/>
    <col min="10453" max="10453" width="25.5" style="27" customWidth="1"/>
    <col min="10454" max="10454" width="8.5" style="27" customWidth="1"/>
    <col min="10455" max="10455" width="9.5" style="27" customWidth="1"/>
    <col min="10456" max="10456" width="6.75" style="27" customWidth="1"/>
    <col min="10457" max="10457" width="22.25" style="27" customWidth="1"/>
    <col min="10458" max="10459" width="9.5" style="27" customWidth="1"/>
    <col min="10460" max="10460" width="7.375" style="27" customWidth="1"/>
    <col min="10461" max="10461" width="12.625" style="27" customWidth="1"/>
    <col min="10462" max="10708" width="9" style="27"/>
    <col min="10709" max="10709" width="25.5" style="27" customWidth="1"/>
    <col min="10710" max="10710" width="8.5" style="27" customWidth="1"/>
    <col min="10711" max="10711" width="9.5" style="27" customWidth="1"/>
    <col min="10712" max="10712" width="6.75" style="27" customWidth="1"/>
    <col min="10713" max="10713" width="22.25" style="27" customWidth="1"/>
    <col min="10714" max="10715" width="9.5" style="27" customWidth="1"/>
    <col min="10716" max="10716" width="7.375" style="27" customWidth="1"/>
    <col min="10717" max="10717" width="12.625" style="27" customWidth="1"/>
    <col min="10718" max="10964" width="9" style="27"/>
    <col min="10965" max="10965" width="25.5" style="27" customWidth="1"/>
    <col min="10966" max="10966" width="8.5" style="27" customWidth="1"/>
    <col min="10967" max="10967" width="9.5" style="27" customWidth="1"/>
    <col min="10968" max="10968" width="6.75" style="27" customWidth="1"/>
    <col min="10969" max="10969" width="22.25" style="27" customWidth="1"/>
    <col min="10970" max="10971" width="9.5" style="27" customWidth="1"/>
    <col min="10972" max="10972" width="7.375" style="27" customWidth="1"/>
    <col min="10973" max="10973" width="12.625" style="27" customWidth="1"/>
    <col min="10974" max="11220" width="9" style="27"/>
    <col min="11221" max="11221" width="25.5" style="27" customWidth="1"/>
    <col min="11222" max="11222" width="8.5" style="27" customWidth="1"/>
    <col min="11223" max="11223" width="9.5" style="27" customWidth="1"/>
    <col min="11224" max="11224" width="6.75" style="27" customWidth="1"/>
    <col min="11225" max="11225" width="22.25" style="27" customWidth="1"/>
    <col min="11226" max="11227" width="9.5" style="27" customWidth="1"/>
    <col min="11228" max="11228" width="7.375" style="27" customWidth="1"/>
    <col min="11229" max="11229" width="12.625" style="27" customWidth="1"/>
    <col min="11230" max="11476" width="9" style="27"/>
    <col min="11477" max="11477" width="25.5" style="27" customWidth="1"/>
    <col min="11478" max="11478" width="8.5" style="27" customWidth="1"/>
    <col min="11479" max="11479" width="9.5" style="27" customWidth="1"/>
    <col min="11480" max="11480" width="6.75" style="27" customWidth="1"/>
    <col min="11481" max="11481" width="22.25" style="27" customWidth="1"/>
    <col min="11482" max="11483" width="9.5" style="27" customWidth="1"/>
    <col min="11484" max="11484" width="7.375" style="27" customWidth="1"/>
    <col min="11485" max="11485" width="12.625" style="27" customWidth="1"/>
    <col min="11486" max="11732" width="9" style="27"/>
    <col min="11733" max="11733" width="25.5" style="27" customWidth="1"/>
    <col min="11734" max="11734" width="8.5" style="27" customWidth="1"/>
    <col min="11735" max="11735" width="9.5" style="27" customWidth="1"/>
    <col min="11736" max="11736" width="6.75" style="27" customWidth="1"/>
    <col min="11737" max="11737" width="22.25" style="27" customWidth="1"/>
    <col min="11738" max="11739" width="9.5" style="27" customWidth="1"/>
    <col min="11740" max="11740" width="7.375" style="27" customWidth="1"/>
    <col min="11741" max="11741" width="12.625" style="27" customWidth="1"/>
    <col min="11742" max="11988" width="9" style="27"/>
    <col min="11989" max="11989" width="25.5" style="27" customWidth="1"/>
    <col min="11990" max="11990" width="8.5" style="27" customWidth="1"/>
    <col min="11991" max="11991" width="9.5" style="27" customWidth="1"/>
    <col min="11992" max="11992" width="6.75" style="27" customWidth="1"/>
    <col min="11993" max="11993" width="22.25" style="27" customWidth="1"/>
    <col min="11994" max="11995" width="9.5" style="27" customWidth="1"/>
    <col min="11996" max="11996" width="7.375" style="27" customWidth="1"/>
    <col min="11997" max="11997" width="12.625" style="27" customWidth="1"/>
    <col min="11998" max="12244" width="9" style="27"/>
    <col min="12245" max="12245" width="25.5" style="27" customWidth="1"/>
    <col min="12246" max="12246" width="8.5" style="27" customWidth="1"/>
    <col min="12247" max="12247" width="9.5" style="27" customWidth="1"/>
    <col min="12248" max="12248" width="6.75" style="27" customWidth="1"/>
    <col min="12249" max="12249" width="22.25" style="27" customWidth="1"/>
    <col min="12250" max="12251" width="9.5" style="27" customWidth="1"/>
    <col min="12252" max="12252" width="7.375" style="27" customWidth="1"/>
    <col min="12253" max="12253" width="12.625" style="27" customWidth="1"/>
    <col min="12254" max="12500" width="9" style="27"/>
    <col min="12501" max="12501" width="25.5" style="27" customWidth="1"/>
    <col min="12502" max="12502" width="8.5" style="27" customWidth="1"/>
    <col min="12503" max="12503" width="9.5" style="27" customWidth="1"/>
    <col min="12504" max="12504" width="6.75" style="27" customWidth="1"/>
    <col min="12505" max="12505" width="22.25" style="27" customWidth="1"/>
    <col min="12506" max="12507" width="9.5" style="27" customWidth="1"/>
    <col min="12508" max="12508" width="7.375" style="27" customWidth="1"/>
    <col min="12509" max="12509" width="12.625" style="27" customWidth="1"/>
    <col min="12510" max="12756" width="9" style="27"/>
    <col min="12757" max="12757" width="25.5" style="27" customWidth="1"/>
    <col min="12758" max="12758" width="8.5" style="27" customWidth="1"/>
    <col min="12759" max="12759" width="9.5" style="27" customWidth="1"/>
    <col min="12760" max="12760" width="6.75" style="27" customWidth="1"/>
    <col min="12761" max="12761" width="22.25" style="27" customWidth="1"/>
    <col min="12762" max="12763" width="9.5" style="27" customWidth="1"/>
    <col min="12764" max="12764" width="7.375" style="27" customWidth="1"/>
    <col min="12765" max="12765" width="12.625" style="27" customWidth="1"/>
    <col min="12766" max="13012" width="9" style="27"/>
    <col min="13013" max="13013" width="25.5" style="27" customWidth="1"/>
    <col min="13014" max="13014" width="8.5" style="27" customWidth="1"/>
    <col min="13015" max="13015" width="9.5" style="27" customWidth="1"/>
    <col min="13016" max="13016" width="6.75" style="27" customWidth="1"/>
    <col min="13017" max="13017" width="22.25" style="27" customWidth="1"/>
    <col min="13018" max="13019" width="9.5" style="27" customWidth="1"/>
    <col min="13020" max="13020" width="7.375" style="27" customWidth="1"/>
    <col min="13021" max="13021" width="12.625" style="27" customWidth="1"/>
    <col min="13022" max="13268" width="9" style="27"/>
    <col min="13269" max="13269" width="25.5" style="27" customWidth="1"/>
    <col min="13270" max="13270" width="8.5" style="27" customWidth="1"/>
    <col min="13271" max="13271" width="9.5" style="27" customWidth="1"/>
    <col min="13272" max="13272" width="6.75" style="27" customWidth="1"/>
    <col min="13273" max="13273" width="22.25" style="27" customWidth="1"/>
    <col min="13274" max="13275" width="9.5" style="27" customWidth="1"/>
    <col min="13276" max="13276" width="7.375" style="27" customWidth="1"/>
    <col min="13277" max="13277" width="12.625" style="27" customWidth="1"/>
    <col min="13278" max="13524" width="9" style="27"/>
    <col min="13525" max="13525" width="25.5" style="27" customWidth="1"/>
    <col min="13526" max="13526" width="8.5" style="27" customWidth="1"/>
    <col min="13527" max="13527" width="9.5" style="27" customWidth="1"/>
    <col min="13528" max="13528" width="6.75" style="27" customWidth="1"/>
    <col min="13529" max="13529" width="22.25" style="27" customWidth="1"/>
    <col min="13530" max="13531" width="9.5" style="27" customWidth="1"/>
    <col min="13532" max="13532" width="7.375" style="27" customWidth="1"/>
    <col min="13533" max="13533" width="12.625" style="27" customWidth="1"/>
    <col min="13534" max="13780" width="9" style="27"/>
    <col min="13781" max="13781" width="25.5" style="27" customWidth="1"/>
    <col min="13782" max="13782" width="8.5" style="27" customWidth="1"/>
    <col min="13783" max="13783" width="9.5" style="27" customWidth="1"/>
    <col min="13784" max="13784" width="6.75" style="27" customWidth="1"/>
    <col min="13785" max="13785" width="22.25" style="27" customWidth="1"/>
    <col min="13786" max="13787" width="9.5" style="27" customWidth="1"/>
    <col min="13788" max="13788" width="7.375" style="27" customWidth="1"/>
    <col min="13789" max="13789" width="12.625" style="27" customWidth="1"/>
    <col min="13790" max="14036" width="9" style="27"/>
    <col min="14037" max="14037" width="25.5" style="27" customWidth="1"/>
    <col min="14038" max="14038" width="8.5" style="27" customWidth="1"/>
    <col min="14039" max="14039" width="9.5" style="27" customWidth="1"/>
    <col min="14040" max="14040" width="6.75" style="27" customWidth="1"/>
    <col min="14041" max="14041" width="22.25" style="27" customWidth="1"/>
    <col min="14042" max="14043" width="9.5" style="27" customWidth="1"/>
    <col min="14044" max="14044" width="7.375" style="27" customWidth="1"/>
    <col min="14045" max="14045" width="12.625" style="27" customWidth="1"/>
    <col min="14046" max="14292" width="9" style="27"/>
    <col min="14293" max="14293" width="25.5" style="27" customWidth="1"/>
    <col min="14294" max="14294" width="8.5" style="27" customWidth="1"/>
    <col min="14295" max="14295" width="9.5" style="27" customWidth="1"/>
    <col min="14296" max="14296" width="6.75" style="27" customWidth="1"/>
    <col min="14297" max="14297" width="22.25" style="27" customWidth="1"/>
    <col min="14298" max="14299" width="9.5" style="27" customWidth="1"/>
    <col min="14300" max="14300" width="7.375" style="27" customWidth="1"/>
    <col min="14301" max="14301" width="12.625" style="27" customWidth="1"/>
    <col min="14302" max="14548" width="9" style="27"/>
    <col min="14549" max="14549" width="25.5" style="27" customWidth="1"/>
    <col min="14550" max="14550" width="8.5" style="27" customWidth="1"/>
    <col min="14551" max="14551" width="9.5" style="27" customWidth="1"/>
    <col min="14552" max="14552" width="6.75" style="27" customWidth="1"/>
    <col min="14553" max="14553" width="22.25" style="27" customWidth="1"/>
    <col min="14554" max="14555" width="9.5" style="27" customWidth="1"/>
    <col min="14556" max="14556" width="7.375" style="27" customWidth="1"/>
    <col min="14557" max="14557" width="12.625" style="27" customWidth="1"/>
    <col min="14558" max="14804" width="9" style="27"/>
    <col min="14805" max="14805" width="25.5" style="27" customWidth="1"/>
    <col min="14806" max="14806" width="8.5" style="27" customWidth="1"/>
    <col min="14807" max="14807" width="9.5" style="27" customWidth="1"/>
    <col min="14808" max="14808" width="6.75" style="27" customWidth="1"/>
    <col min="14809" max="14809" width="22.25" style="27" customWidth="1"/>
    <col min="14810" max="14811" width="9.5" style="27" customWidth="1"/>
    <col min="14812" max="14812" width="7.375" style="27" customWidth="1"/>
    <col min="14813" max="14813" width="12.625" style="27" customWidth="1"/>
    <col min="14814" max="15060" width="9" style="27"/>
    <col min="15061" max="15061" width="25.5" style="27" customWidth="1"/>
    <col min="15062" max="15062" width="8.5" style="27" customWidth="1"/>
    <col min="15063" max="15063" width="9.5" style="27" customWidth="1"/>
    <col min="15064" max="15064" width="6.75" style="27" customWidth="1"/>
    <col min="15065" max="15065" width="22.25" style="27" customWidth="1"/>
    <col min="15066" max="15067" width="9.5" style="27" customWidth="1"/>
    <col min="15068" max="15068" width="7.375" style="27" customWidth="1"/>
    <col min="15069" max="15069" width="12.625" style="27" customWidth="1"/>
    <col min="15070" max="15316" width="9" style="27"/>
    <col min="15317" max="15317" width="25.5" style="27" customWidth="1"/>
    <col min="15318" max="15318" width="8.5" style="27" customWidth="1"/>
    <col min="15319" max="15319" width="9.5" style="27" customWidth="1"/>
    <col min="15320" max="15320" width="6.75" style="27" customWidth="1"/>
    <col min="15321" max="15321" width="22.25" style="27" customWidth="1"/>
    <col min="15322" max="15323" width="9.5" style="27" customWidth="1"/>
    <col min="15324" max="15324" width="7.375" style="27" customWidth="1"/>
    <col min="15325" max="15325" width="12.625" style="27" customWidth="1"/>
    <col min="15326" max="15572" width="9" style="27"/>
    <col min="15573" max="15573" width="25.5" style="27" customWidth="1"/>
    <col min="15574" max="15574" width="8.5" style="27" customWidth="1"/>
    <col min="15575" max="15575" width="9.5" style="27" customWidth="1"/>
    <col min="15576" max="15576" width="6.75" style="27" customWidth="1"/>
    <col min="15577" max="15577" width="22.25" style="27" customWidth="1"/>
    <col min="15578" max="15579" width="9.5" style="27" customWidth="1"/>
    <col min="15580" max="15580" width="7.375" style="27" customWidth="1"/>
    <col min="15581" max="15581" width="12.625" style="27" customWidth="1"/>
    <col min="15582" max="15828" width="9" style="27"/>
    <col min="15829" max="15829" width="25.5" style="27" customWidth="1"/>
    <col min="15830" max="15830" width="8.5" style="27" customWidth="1"/>
    <col min="15831" max="15831" width="9.5" style="27" customWidth="1"/>
    <col min="15832" max="15832" width="6.75" style="27" customWidth="1"/>
    <col min="15833" max="15833" width="22.25" style="27" customWidth="1"/>
    <col min="15834" max="15835" width="9.5" style="27" customWidth="1"/>
    <col min="15836" max="15836" width="7.375" style="27" customWidth="1"/>
    <col min="15837" max="15837" width="12.625" style="27" customWidth="1"/>
    <col min="15838" max="16084" width="9" style="27"/>
    <col min="16085" max="16085" width="25.5" style="27" customWidth="1"/>
    <col min="16086" max="16086" width="8.5" style="27" customWidth="1"/>
    <col min="16087" max="16087" width="9.5" style="27" customWidth="1"/>
    <col min="16088" max="16088" width="6.75" style="27" customWidth="1"/>
    <col min="16089" max="16089" width="22.25" style="27" customWidth="1"/>
    <col min="16090" max="16091" width="9.5" style="27" customWidth="1"/>
    <col min="16092" max="16092" width="7.375" style="27" customWidth="1"/>
    <col min="16093" max="16093" width="12.625" style="27" customWidth="1"/>
    <col min="16094" max="16384" width="9" style="27"/>
  </cols>
  <sheetData>
    <row r="1" spans="1:22" ht="24">
      <c r="A1" s="165" t="s">
        <v>514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</row>
    <row r="2" spans="1:22" s="26" customFormat="1" ht="18.75" customHeight="1">
      <c r="A2" s="8" t="s">
        <v>508</v>
      </c>
      <c r="B2" s="123"/>
      <c r="C2" s="123"/>
      <c r="D2" s="166"/>
      <c r="E2" s="166"/>
      <c r="F2" s="166"/>
      <c r="G2" s="166"/>
      <c r="H2" s="98"/>
      <c r="I2" s="98"/>
      <c r="J2" s="169" t="s">
        <v>0</v>
      </c>
      <c r="K2" s="169"/>
      <c r="L2" s="169"/>
      <c r="N2" s="79"/>
      <c r="P2" s="79"/>
    </row>
    <row r="3" spans="1:22" ht="20.25" customHeight="1">
      <c r="A3" s="168" t="s">
        <v>1</v>
      </c>
      <c r="B3" s="168"/>
      <c r="C3" s="168"/>
      <c r="D3" s="168"/>
      <c r="E3" s="168"/>
      <c r="F3" s="168"/>
      <c r="G3" s="168" t="s">
        <v>2</v>
      </c>
      <c r="H3" s="168"/>
      <c r="I3" s="168"/>
      <c r="J3" s="168"/>
      <c r="K3" s="168"/>
      <c r="L3" s="168"/>
    </row>
    <row r="4" spans="1:22" ht="20.25" customHeight="1">
      <c r="A4" s="30" t="s">
        <v>3</v>
      </c>
      <c r="B4" s="71" t="s">
        <v>75</v>
      </c>
      <c r="C4" s="71" t="s">
        <v>76</v>
      </c>
      <c r="D4" s="58" t="s">
        <v>4</v>
      </c>
      <c r="E4" s="58" t="s">
        <v>5</v>
      </c>
      <c r="F4" s="80" t="s">
        <v>77</v>
      </c>
      <c r="G4" s="30" t="s">
        <v>3</v>
      </c>
      <c r="H4" s="71" t="s">
        <v>75</v>
      </c>
      <c r="I4" s="71" t="s">
        <v>76</v>
      </c>
      <c r="J4" s="58" t="s">
        <v>4</v>
      </c>
      <c r="K4" s="58" t="s">
        <v>5</v>
      </c>
      <c r="L4" s="97" t="s">
        <v>77</v>
      </c>
    </row>
    <row r="5" spans="1:22" ht="20.25" customHeight="1">
      <c r="A5" s="30" t="s">
        <v>7</v>
      </c>
      <c r="B5" s="124">
        <f>B6+B29</f>
        <v>343290754.62</v>
      </c>
      <c r="C5" s="124">
        <f>C6+C29</f>
        <v>381644465.79000008</v>
      </c>
      <c r="D5" s="125">
        <f>D6+D29</f>
        <v>381644465.79000008</v>
      </c>
      <c r="E5" s="125">
        <f>E6+E29</f>
        <v>381644465.79000008</v>
      </c>
      <c r="F5" s="101">
        <f>(D5-N5)/N5*100</f>
        <v>5.3222533356014123</v>
      </c>
      <c r="G5" s="30" t="s">
        <v>7</v>
      </c>
      <c r="H5" s="99">
        <f>H6+H31</f>
        <v>343290754.62</v>
      </c>
      <c r="I5" s="99">
        <f>I6+I31</f>
        <v>381644465.78999996</v>
      </c>
      <c r="J5" s="100">
        <f>J6+J31</f>
        <v>381644465.78999996</v>
      </c>
      <c r="K5" s="100">
        <f>K6+K31</f>
        <v>381644465.78999996</v>
      </c>
      <c r="L5" s="101">
        <f>(J5-P5)/P5*100</f>
        <v>5.3222533356013972</v>
      </c>
      <c r="N5" s="78">
        <v>362358811.84000003</v>
      </c>
      <c r="P5" s="78">
        <v>362358811.83999997</v>
      </c>
      <c r="S5" s="64">
        <f>B5-H5</f>
        <v>0</v>
      </c>
      <c r="T5" s="64">
        <f t="shared" ref="T5:V5" si="0">C5-I5</f>
        <v>0</v>
      </c>
      <c r="U5" s="64">
        <f t="shared" si="0"/>
        <v>0</v>
      </c>
      <c r="V5" s="64">
        <f t="shared" si="0"/>
        <v>0</v>
      </c>
    </row>
    <row r="6" spans="1:22" ht="20.25" customHeight="1">
      <c r="A6" s="35" t="s">
        <v>10</v>
      </c>
      <c r="B6" s="124">
        <f>B7+B21</f>
        <v>305830000</v>
      </c>
      <c r="C6" s="124">
        <f>C7+C21</f>
        <v>324210051.88000005</v>
      </c>
      <c r="D6" s="125">
        <f>D7+D21</f>
        <v>324210051.88000005</v>
      </c>
      <c r="E6" s="125">
        <f>E7+E21</f>
        <v>324210051.88000005</v>
      </c>
      <c r="F6" s="101">
        <f t="shared" ref="F6:F37" si="1">(D6-N6)/N6*100</f>
        <v>12.369469467153307</v>
      </c>
      <c r="G6" s="36" t="s">
        <v>11</v>
      </c>
      <c r="H6" s="99">
        <f>SUM(H7:H30)</f>
        <v>89823589.62000002</v>
      </c>
      <c r="I6" s="99">
        <f t="shared" ref="I6:J6" si="2">SUM(I7:I30)</f>
        <v>102318331.75</v>
      </c>
      <c r="J6" s="100">
        <f t="shared" si="2"/>
        <v>96807410.529999986</v>
      </c>
      <c r="K6" s="100">
        <f t="shared" ref="K6" si="3">SUM(K7:K30)</f>
        <v>96807410.529999986</v>
      </c>
      <c r="L6" s="101">
        <f t="shared" ref="L6:L37" si="4">(J6-P6)/P6*100</f>
        <v>-2.6443060636309723</v>
      </c>
      <c r="N6" s="78">
        <v>288521476</v>
      </c>
      <c r="P6" s="78">
        <v>99436824.510000005</v>
      </c>
    </row>
    <row r="7" spans="1:22" ht="20.25" customHeight="1">
      <c r="A7" s="37" t="s">
        <v>12</v>
      </c>
      <c r="B7" s="126">
        <f>SUM(B8:B20)</f>
        <v>305830000</v>
      </c>
      <c r="C7" s="126">
        <f>SUM(C8:C20)</f>
        <v>324210051.88000005</v>
      </c>
      <c r="D7" s="126">
        <f>SUM(D8:D20)</f>
        <v>324210051.88000005</v>
      </c>
      <c r="E7" s="126">
        <f>SUM(E8:E20)</f>
        <v>324210051.88000005</v>
      </c>
      <c r="F7" s="101">
        <f t="shared" si="1"/>
        <v>12.369469467153307</v>
      </c>
      <c r="G7" s="37" t="s">
        <v>13</v>
      </c>
      <c r="H7" s="102">
        <v>15215813.590000004</v>
      </c>
      <c r="I7" s="103">
        <v>15248206.25</v>
      </c>
      <c r="J7" s="104">
        <v>15171091.449999999</v>
      </c>
      <c r="K7" s="103">
        <v>15171091.449999999</v>
      </c>
      <c r="L7" s="101">
        <f t="shared" si="4"/>
        <v>8.7509323413339111</v>
      </c>
      <c r="N7" s="78">
        <v>288521476</v>
      </c>
      <c r="P7" s="78">
        <v>13950309.32</v>
      </c>
    </row>
    <row r="8" spans="1:22" ht="20.25" customHeight="1">
      <c r="A8" s="41" t="s">
        <v>14</v>
      </c>
      <c r="B8" s="127">
        <v>97282846</v>
      </c>
      <c r="C8" s="128">
        <v>123188881.92</v>
      </c>
      <c r="D8" s="128">
        <v>123188881.92</v>
      </c>
      <c r="E8" s="128">
        <v>123188881.92</v>
      </c>
      <c r="F8" s="101">
        <f t="shared" si="1"/>
        <v>34.227377706379031</v>
      </c>
      <c r="G8" s="37" t="s">
        <v>15</v>
      </c>
      <c r="H8" s="102"/>
      <c r="I8" s="103">
        <v>20000</v>
      </c>
      <c r="J8" s="104">
        <v>6660</v>
      </c>
      <c r="K8" s="103">
        <v>6660</v>
      </c>
      <c r="L8" s="101">
        <v>100</v>
      </c>
      <c r="N8" s="78">
        <v>91776271</v>
      </c>
    </row>
    <row r="9" spans="1:22" ht="20.25" customHeight="1">
      <c r="A9" s="41" t="s">
        <v>16</v>
      </c>
      <c r="B9" s="127">
        <v>95840024</v>
      </c>
      <c r="C9" s="128">
        <v>105299467.36</v>
      </c>
      <c r="D9" s="128">
        <v>105299467.36</v>
      </c>
      <c r="E9" s="128">
        <v>105299467.36</v>
      </c>
      <c r="F9" s="101">
        <f t="shared" si="1"/>
        <v>16.462236464285059</v>
      </c>
      <c r="G9" s="37" t="s">
        <v>17</v>
      </c>
      <c r="H9" s="102">
        <v>3525564.76</v>
      </c>
      <c r="I9" s="103">
        <v>3069687.2</v>
      </c>
      <c r="J9" s="104">
        <v>3069687.2</v>
      </c>
      <c r="K9" s="103">
        <v>3069687.2</v>
      </c>
      <c r="L9" s="101">
        <f t="shared" si="4"/>
        <v>10.604371765827883</v>
      </c>
      <c r="N9" s="78">
        <v>90415117</v>
      </c>
      <c r="P9" s="78">
        <v>2775376.01</v>
      </c>
    </row>
    <row r="10" spans="1:22" ht="20.25" customHeight="1">
      <c r="A10" s="41" t="s">
        <v>18</v>
      </c>
      <c r="B10" s="127">
        <v>53449678</v>
      </c>
      <c r="C10" s="128">
        <v>31038908.18</v>
      </c>
      <c r="D10" s="128">
        <v>31038908.18</v>
      </c>
      <c r="E10" s="128">
        <v>31038908.18</v>
      </c>
      <c r="F10" s="101">
        <f t="shared" si="1"/>
        <v>-38.444451689639259</v>
      </c>
      <c r="G10" s="37" t="s">
        <v>19</v>
      </c>
      <c r="H10" s="102"/>
      <c r="I10" s="103">
        <v>0</v>
      </c>
      <c r="J10" s="103">
        <v>0</v>
      </c>
      <c r="K10" s="103">
        <v>0</v>
      </c>
      <c r="L10" s="101"/>
      <c r="N10" s="78">
        <v>50424225</v>
      </c>
    </row>
    <row r="11" spans="1:22" ht="20.25" customHeight="1">
      <c r="A11" s="41" t="s">
        <v>20</v>
      </c>
      <c r="B11" s="126"/>
      <c r="C11" s="126"/>
      <c r="D11" s="126"/>
      <c r="E11" s="126"/>
      <c r="F11" s="101"/>
      <c r="G11" s="37" t="s">
        <v>21</v>
      </c>
      <c r="H11" s="102"/>
      <c r="I11" s="103">
        <v>0</v>
      </c>
      <c r="J11" s="103">
        <v>0</v>
      </c>
      <c r="K11" s="103">
        <v>0</v>
      </c>
      <c r="L11" s="101"/>
    </row>
    <row r="12" spans="1:22" ht="20.25" customHeight="1">
      <c r="A12" s="41" t="s">
        <v>22</v>
      </c>
      <c r="B12" s="126"/>
      <c r="C12" s="126"/>
      <c r="D12" s="126"/>
      <c r="E12" s="126"/>
      <c r="F12" s="101"/>
      <c r="G12" s="37" t="s">
        <v>23</v>
      </c>
      <c r="H12" s="102">
        <v>2110185.94</v>
      </c>
      <c r="I12" s="103">
        <v>1993743.98</v>
      </c>
      <c r="J12" s="104">
        <v>1993743.98</v>
      </c>
      <c r="K12" s="103">
        <v>1993743.98</v>
      </c>
      <c r="L12" s="101">
        <f t="shared" si="4"/>
        <v>20.186319468384667</v>
      </c>
      <c r="P12" s="78">
        <v>1658877.64</v>
      </c>
    </row>
    <row r="13" spans="1:22" ht="20.25" customHeight="1">
      <c r="A13" s="41" t="s">
        <v>24</v>
      </c>
      <c r="B13" s="127">
        <v>20314311</v>
      </c>
      <c r="C13" s="128">
        <v>18909923.25</v>
      </c>
      <c r="D13" s="128">
        <v>18909923.25</v>
      </c>
      <c r="E13" s="128">
        <v>18909923.25</v>
      </c>
      <c r="F13" s="101">
        <f t="shared" si="1"/>
        <v>-1.3280935085779944</v>
      </c>
      <c r="G13" s="37" t="s">
        <v>25</v>
      </c>
      <c r="H13" s="102">
        <v>16771570.500000002</v>
      </c>
      <c r="I13" s="103">
        <v>17677994.16</v>
      </c>
      <c r="J13" s="104">
        <v>17537261.260000002</v>
      </c>
      <c r="K13" s="103">
        <v>17537261.260000002</v>
      </c>
      <c r="L13" s="101">
        <f t="shared" si="4"/>
        <v>8.2597680987221214</v>
      </c>
      <c r="N13" s="78">
        <v>19164445</v>
      </c>
      <c r="P13" s="78">
        <v>16199241.48</v>
      </c>
    </row>
    <row r="14" spans="1:22" ht="20.25" customHeight="1">
      <c r="A14" s="41" t="s">
        <v>26</v>
      </c>
      <c r="B14" s="129"/>
      <c r="C14" s="126"/>
      <c r="D14" s="126"/>
      <c r="E14" s="126"/>
      <c r="F14" s="101"/>
      <c r="G14" s="162" t="s">
        <v>529</v>
      </c>
      <c r="H14" s="102">
        <v>5206770.1099999994</v>
      </c>
      <c r="I14" s="103">
        <v>5526984.7800000003</v>
      </c>
      <c r="J14" s="104">
        <v>5526984.7800000003</v>
      </c>
      <c r="K14" s="103">
        <v>5526984.7800000003</v>
      </c>
      <c r="L14" s="101">
        <f t="shared" si="4"/>
        <v>-32.387064678905318</v>
      </c>
      <c r="P14" s="78">
        <v>8174448.7999999998</v>
      </c>
    </row>
    <row r="15" spans="1:22" ht="20.25" customHeight="1">
      <c r="A15" s="41" t="s">
        <v>27</v>
      </c>
      <c r="B15" s="127">
        <v>38943141</v>
      </c>
      <c r="C15" s="128">
        <v>45772871.170000002</v>
      </c>
      <c r="D15" s="128">
        <v>45772871.170000002</v>
      </c>
      <c r="E15" s="128">
        <v>45772871.170000002</v>
      </c>
      <c r="F15" s="101">
        <f t="shared" si="1"/>
        <v>24.581123053007921</v>
      </c>
      <c r="G15" s="37" t="s">
        <v>28</v>
      </c>
      <c r="H15" s="102">
        <v>1855237.05</v>
      </c>
      <c r="I15" s="103">
        <v>1887172.57</v>
      </c>
      <c r="J15" s="104">
        <v>1887172.57</v>
      </c>
      <c r="K15" s="103">
        <v>1887172.57</v>
      </c>
      <c r="L15" s="101">
        <f t="shared" si="4"/>
        <v>-11.908884361804436</v>
      </c>
      <c r="N15" s="78">
        <v>36741418</v>
      </c>
      <c r="P15" s="78">
        <v>2142296.14</v>
      </c>
    </row>
    <row r="16" spans="1:22" ht="20.25" customHeight="1">
      <c r="A16" s="41" t="s">
        <v>29</v>
      </c>
      <c r="B16" s="126"/>
      <c r="C16" s="126"/>
      <c r="D16" s="126"/>
      <c r="E16" s="126"/>
      <c r="F16" s="101"/>
      <c r="G16" s="37" t="s">
        <v>30</v>
      </c>
      <c r="H16" s="102">
        <v>9668624.3599999994</v>
      </c>
      <c r="I16" s="103">
        <v>9378295.2300000004</v>
      </c>
      <c r="J16" s="104">
        <v>9378295.2300000004</v>
      </c>
      <c r="K16" s="103">
        <v>9378295.2300000004</v>
      </c>
      <c r="L16" s="101">
        <f t="shared" si="4"/>
        <v>-30.272878373884865</v>
      </c>
      <c r="P16" s="78">
        <v>13449996.23</v>
      </c>
    </row>
    <row r="17" spans="1:16" ht="20.25" customHeight="1">
      <c r="A17" s="41" t="s">
        <v>31</v>
      </c>
      <c r="B17" s="126"/>
      <c r="C17" s="126"/>
      <c r="D17" s="126"/>
      <c r="E17" s="126"/>
      <c r="F17" s="101"/>
      <c r="G17" s="37" t="s">
        <v>32</v>
      </c>
      <c r="H17" s="102">
        <v>21261823.34</v>
      </c>
      <c r="I17" s="103">
        <v>24716002.579999998</v>
      </c>
      <c r="J17" s="104">
        <v>23665843.079999998</v>
      </c>
      <c r="K17" s="103">
        <v>23665843.079999998</v>
      </c>
      <c r="L17" s="101">
        <f t="shared" si="4"/>
        <v>9.3205440253536409</v>
      </c>
      <c r="P17" s="78">
        <v>21648120.48</v>
      </c>
    </row>
    <row r="18" spans="1:16" ht="20.25" customHeight="1">
      <c r="A18" s="41" t="s">
        <v>33</v>
      </c>
      <c r="B18" s="126"/>
      <c r="C18" s="126"/>
      <c r="D18" s="126"/>
      <c r="E18" s="126"/>
      <c r="F18" s="101"/>
      <c r="G18" s="37" t="s">
        <v>34</v>
      </c>
      <c r="H18" s="102">
        <v>7230064.6199999992</v>
      </c>
      <c r="I18" s="103">
        <v>19375274.619999997</v>
      </c>
      <c r="J18" s="104">
        <v>15174048.6</v>
      </c>
      <c r="K18" s="103">
        <v>15174048.6</v>
      </c>
      <c r="L18" s="101">
        <f t="shared" si="4"/>
        <v>9.4813805690340729</v>
      </c>
      <c r="P18" s="78">
        <v>13859935.380000001</v>
      </c>
    </row>
    <row r="19" spans="1:16" ht="20.25" customHeight="1">
      <c r="A19" s="41" t="s">
        <v>35</v>
      </c>
      <c r="B19" s="126"/>
      <c r="C19" s="126"/>
      <c r="D19" s="126"/>
      <c r="E19" s="126"/>
      <c r="F19" s="101"/>
      <c r="G19" s="37" t="s">
        <v>36</v>
      </c>
      <c r="H19" s="105"/>
      <c r="I19" s="103">
        <v>0</v>
      </c>
      <c r="J19" s="103">
        <v>0</v>
      </c>
      <c r="K19" s="103">
        <v>0</v>
      </c>
      <c r="L19" s="101"/>
    </row>
    <row r="20" spans="1:16" ht="20.25" customHeight="1">
      <c r="A20" s="41" t="s">
        <v>37</v>
      </c>
      <c r="B20" s="126"/>
      <c r="C20" s="126"/>
      <c r="D20" s="126"/>
      <c r="E20" s="126"/>
      <c r="F20" s="101"/>
      <c r="G20" s="37" t="s">
        <v>38</v>
      </c>
      <c r="H20" s="105"/>
      <c r="I20" s="103">
        <v>0</v>
      </c>
      <c r="J20" s="103">
        <v>0</v>
      </c>
      <c r="K20" s="103">
        <v>0</v>
      </c>
      <c r="L20" s="101"/>
    </row>
    <row r="21" spans="1:16" ht="20.25" customHeight="1">
      <c r="A21" s="37" t="s">
        <v>39</v>
      </c>
      <c r="B21" s="126">
        <f>SUM(B22:B28)</f>
        <v>0</v>
      </c>
      <c r="C21" s="126">
        <f>SUM(C22:C28)</f>
        <v>0</v>
      </c>
      <c r="D21" s="131">
        <f>SUM(D22:D28)</f>
        <v>0</v>
      </c>
      <c r="E21" s="131">
        <f>SUM(E22:E28)</f>
        <v>0</v>
      </c>
      <c r="F21" s="101"/>
      <c r="G21" s="37" t="s">
        <v>40</v>
      </c>
      <c r="H21" s="105"/>
      <c r="I21" s="103">
        <v>0</v>
      </c>
      <c r="J21" s="103">
        <v>0</v>
      </c>
      <c r="K21" s="103">
        <v>0</v>
      </c>
      <c r="L21" s="101"/>
      <c r="N21" s="78">
        <v>0</v>
      </c>
    </row>
    <row r="22" spans="1:16" ht="20.25" customHeight="1">
      <c r="A22" s="41" t="s">
        <v>41</v>
      </c>
      <c r="B22" s="126"/>
      <c r="C22" s="126"/>
      <c r="D22" s="131"/>
      <c r="E22" s="131"/>
      <c r="F22" s="101"/>
      <c r="G22" s="37" t="s">
        <v>42</v>
      </c>
      <c r="H22" s="106"/>
      <c r="I22" s="107"/>
      <c r="J22" s="107"/>
      <c r="K22" s="107"/>
      <c r="L22" s="101"/>
    </row>
    <row r="23" spans="1:16" ht="20.25" customHeight="1">
      <c r="A23" s="41" t="s">
        <v>43</v>
      </c>
      <c r="B23" s="126"/>
      <c r="C23" s="126"/>
      <c r="D23" s="131"/>
      <c r="E23" s="131"/>
      <c r="F23" s="101"/>
      <c r="G23" s="162" t="s">
        <v>530</v>
      </c>
      <c r="H23" s="106">
        <v>0</v>
      </c>
      <c r="I23" s="107"/>
      <c r="J23" s="107"/>
      <c r="K23" s="107"/>
      <c r="L23" s="101"/>
      <c r="P23" s="78">
        <v>0</v>
      </c>
    </row>
    <row r="24" spans="1:16" ht="20.25" customHeight="1">
      <c r="A24" s="41" t="s">
        <v>44</v>
      </c>
      <c r="B24" s="126"/>
      <c r="C24" s="126"/>
      <c r="D24" s="131"/>
      <c r="E24" s="131"/>
      <c r="F24" s="101"/>
      <c r="G24" s="37" t="s">
        <v>45</v>
      </c>
      <c r="H24" s="108">
        <v>1650804.12</v>
      </c>
      <c r="I24" s="103">
        <v>1991736</v>
      </c>
      <c r="J24" s="109">
        <v>1991736</v>
      </c>
      <c r="K24" s="103">
        <v>1991736</v>
      </c>
      <c r="L24" s="101">
        <f t="shared" si="4"/>
        <v>2.5825172512894046</v>
      </c>
      <c r="P24" s="78">
        <v>1941594</v>
      </c>
    </row>
    <row r="25" spans="1:16" ht="20.25" customHeight="1">
      <c r="A25" s="46" t="s">
        <v>46</v>
      </c>
      <c r="B25" s="126"/>
      <c r="C25" s="126"/>
      <c r="D25" s="131">
        <v>0</v>
      </c>
      <c r="E25" s="131">
        <v>0</v>
      </c>
      <c r="F25" s="101"/>
      <c r="G25" s="37" t="s">
        <v>47</v>
      </c>
      <c r="I25" s="107"/>
      <c r="J25" s="107"/>
      <c r="K25" s="107"/>
      <c r="L25" s="101"/>
      <c r="N25" s="78">
        <v>0</v>
      </c>
    </row>
    <row r="26" spans="1:16" ht="20.25" customHeight="1">
      <c r="A26" s="41" t="s">
        <v>48</v>
      </c>
      <c r="B26" s="126"/>
      <c r="C26" s="126"/>
      <c r="D26" s="131"/>
      <c r="E26" s="131"/>
      <c r="F26" s="101"/>
      <c r="G26" s="37" t="s">
        <v>49</v>
      </c>
      <c r="H26" s="108">
        <v>1144240</v>
      </c>
      <c r="I26" s="103">
        <v>1433234.38</v>
      </c>
      <c r="J26" s="109">
        <v>1404886.38</v>
      </c>
      <c r="K26" s="103">
        <v>1404886.38</v>
      </c>
      <c r="L26" s="101">
        <f t="shared" si="4"/>
        <v>-61.368444006508959</v>
      </c>
      <c r="P26" s="78">
        <v>3636629.03</v>
      </c>
    </row>
    <row r="27" spans="1:16" ht="20.25" customHeight="1">
      <c r="A27" s="41" t="s">
        <v>50</v>
      </c>
      <c r="B27" s="126"/>
      <c r="C27" s="126"/>
      <c r="D27" s="131"/>
      <c r="E27" s="131"/>
      <c r="F27" s="101"/>
      <c r="G27" s="37" t="s">
        <v>78</v>
      </c>
      <c r="H27" s="108">
        <v>2000000</v>
      </c>
      <c r="I27" s="111"/>
      <c r="J27" s="112"/>
      <c r="K27" s="112"/>
      <c r="L27" s="101"/>
    </row>
    <row r="28" spans="1:16" ht="20.25" customHeight="1">
      <c r="A28" s="41" t="s">
        <v>52</v>
      </c>
      <c r="B28" s="126"/>
      <c r="C28" s="126"/>
      <c r="D28" s="131"/>
      <c r="E28" s="131"/>
      <c r="F28" s="101"/>
      <c r="G28" s="37" t="s">
        <v>51</v>
      </c>
      <c r="H28" s="113">
        <v>2182891.23</v>
      </c>
      <c r="I28" s="105"/>
      <c r="J28" s="112"/>
      <c r="K28" s="112"/>
      <c r="L28" s="101"/>
    </row>
    <row r="29" spans="1:16" ht="20.25" customHeight="1">
      <c r="A29" s="35" t="s">
        <v>60</v>
      </c>
      <c r="B29" s="124">
        <f>B30+B34+B35+B37+B36</f>
        <v>37460754.619999997</v>
      </c>
      <c r="C29" s="124">
        <f>C30+C34+C35+C37+C36</f>
        <v>57434413.909999996</v>
      </c>
      <c r="D29" s="125">
        <f>D30+D34+D35+D37+D36</f>
        <v>57434413.909999996</v>
      </c>
      <c r="E29" s="125">
        <f>E30+E34+E35+E37+E36</f>
        <v>57434413.909999996</v>
      </c>
      <c r="F29" s="101">
        <f t="shared" si="1"/>
        <v>-22.214942810970204</v>
      </c>
      <c r="G29" s="37" t="s">
        <v>53</v>
      </c>
      <c r="H29" s="105"/>
      <c r="I29" s="105"/>
      <c r="J29" s="112"/>
      <c r="K29" s="112"/>
      <c r="L29" s="101"/>
      <c r="N29" s="78">
        <v>73837335.840000004</v>
      </c>
    </row>
    <row r="30" spans="1:16" ht="20.25" customHeight="1">
      <c r="A30" s="44" t="s">
        <v>61</v>
      </c>
      <c r="B30" s="126">
        <f>SUM(B31:B33)</f>
        <v>11916727.800000001</v>
      </c>
      <c r="C30" s="126">
        <f t="shared" ref="C30:E30" si="5">SUM(C31:C33)</f>
        <v>31890387.09</v>
      </c>
      <c r="D30" s="126">
        <f t="shared" si="5"/>
        <v>31890387.09</v>
      </c>
      <c r="E30" s="126">
        <f t="shared" si="5"/>
        <v>31890387.09</v>
      </c>
      <c r="F30" s="101">
        <f t="shared" si="1"/>
        <v>-34.725258943949903</v>
      </c>
      <c r="G30" s="37" t="s">
        <v>55</v>
      </c>
      <c r="H30" s="105"/>
      <c r="I30" s="105"/>
      <c r="J30" s="112"/>
      <c r="K30" s="112"/>
      <c r="L30" s="101"/>
      <c r="N30" s="78">
        <v>48855631.710000001</v>
      </c>
    </row>
    <row r="31" spans="1:16" ht="20.25" customHeight="1">
      <c r="A31" s="37" t="s">
        <v>63</v>
      </c>
      <c r="B31" s="126"/>
      <c r="C31" s="126"/>
      <c r="D31" s="126"/>
      <c r="E31" s="126"/>
      <c r="F31" s="101"/>
      <c r="G31" s="35" t="s">
        <v>64</v>
      </c>
      <c r="H31" s="99">
        <f>H32+H34+H35+H36+H37</f>
        <v>253467165</v>
      </c>
      <c r="I31" s="99">
        <f>I32+I34+I35+I36+I37</f>
        <v>279326134.03999996</v>
      </c>
      <c r="J31" s="100">
        <f>J32+J34+J35+J36+J37</f>
        <v>284837055.25999999</v>
      </c>
      <c r="K31" s="100">
        <f>K32+K34+K35+K36+K37</f>
        <v>284837055.25999999</v>
      </c>
      <c r="L31" s="101">
        <f t="shared" si="4"/>
        <v>8.3351978860915334</v>
      </c>
      <c r="P31" s="78">
        <v>262921987.32999998</v>
      </c>
    </row>
    <row r="32" spans="1:16" ht="20.25" customHeight="1">
      <c r="A32" s="37" t="s">
        <v>65</v>
      </c>
      <c r="B32" s="132">
        <v>1281507</v>
      </c>
      <c r="C32" s="133">
        <v>1279437</v>
      </c>
      <c r="D32" s="133">
        <v>1279437</v>
      </c>
      <c r="E32" s="133">
        <v>1279437</v>
      </c>
      <c r="F32" s="101">
        <f t="shared" si="1"/>
        <v>-78.070011101800091</v>
      </c>
      <c r="G32" s="42" t="s">
        <v>66</v>
      </c>
      <c r="H32" s="114">
        <v>253467165</v>
      </c>
      <c r="I32" s="115">
        <v>272958026.52999997</v>
      </c>
      <c r="J32" s="116">
        <v>272958026.52999997</v>
      </c>
      <c r="K32" s="115">
        <v>272958026.52999997</v>
      </c>
      <c r="L32" s="101">
        <f t="shared" si="4"/>
        <v>14.988782422579245</v>
      </c>
      <c r="N32" s="78">
        <v>5834189</v>
      </c>
      <c r="P32" s="78">
        <v>237377960.50999999</v>
      </c>
    </row>
    <row r="33" spans="1:16" ht="20.25" customHeight="1">
      <c r="A33" s="37" t="s">
        <v>67</v>
      </c>
      <c r="B33" s="132">
        <v>10635220.800000001</v>
      </c>
      <c r="C33" s="133">
        <v>30610950.09</v>
      </c>
      <c r="D33" s="133">
        <v>30610950.09</v>
      </c>
      <c r="E33" s="133">
        <v>30610950.09</v>
      </c>
      <c r="F33" s="101">
        <f t="shared" si="1"/>
        <v>-28.847225565299972</v>
      </c>
      <c r="G33" s="37" t="s">
        <v>68</v>
      </c>
      <c r="H33" s="115"/>
      <c r="I33" s="103">
        <v>1110809.6499999999</v>
      </c>
      <c r="J33" s="103">
        <v>1110809.6499999999</v>
      </c>
      <c r="K33" s="103">
        <v>1110809.6499999999</v>
      </c>
      <c r="L33" s="101">
        <f t="shared" si="4"/>
        <v>132.40615631613579</v>
      </c>
      <c r="N33" s="78">
        <v>43021442.710000001</v>
      </c>
      <c r="P33" s="78">
        <v>477960.51</v>
      </c>
    </row>
    <row r="34" spans="1:16" ht="20.25" customHeight="1">
      <c r="A34" s="42" t="s">
        <v>69</v>
      </c>
      <c r="B34" s="126"/>
      <c r="C34" s="126"/>
      <c r="D34" s="126"/>
      <c r="E34" s="126"/>
      <c r="F34" s="101"/>
      <c r="G34" s="42" t="s">
        <v>70</v>
      </c>
      <c r="H34" s="115"/>
      <c r="I34" s="115"/>
      <c r="J34" s="115"/>
      <c r="K34" s="115"/>
      <c r="L34" s="101"/>
    </row>
    <row r="35" spans="1:16" ht="20.25" customHeight="1">
      <c r="A35" s="47" t="s">
        <v>71</v>
      </c>
      <c r="B35" s="134">
        <v>15369811.85</v>
      </c>
      <c r="C35" s="134">
        <v>15369811.85</v>
      </c>
      <c r="D35" s="134">
        <v>15369811.85</v>
      </c>
      <c r="E35" s="134">
        <v>15369811.85</v>
      </c>
      <c r="F35" s="101">
        <f t="shared" si="1"/>
        <v>-34.759692533362085</v>
      </c>
      <c r="G35" s="42" t="s">
        <v>72</v>
      </c>
      <c r="H35" s="115"/>
      <c r="I35" s="117">
        <v>6368107.5099999998</v>
      </c>
      <c r="J35" s="118">
        <v>6368107.5099999998</v>
      </c>
      <c r="K35" s="115">
        <v>6368107.5099999998</v>
      </c>
      <c r="L35" s="101">
        <f t="shared" si="4"/>
        <v>-58.56743353693038</v>
      </c>
      <c r="N35" s="78">
        <v>23558766.73</v>
      </c>
      <c r="P35" s="78">
        <v>15369811.85</v>
      </c>
    </row>
    <row r="36" spans="1:16" ht="20.25" customHeight="1">
      <c r="A36" s="48" t="s">
        <v>79</v>
      </c>
      <c r="B36" s="135"/>
      <c r="C36" s="126"/>
      <c r="D36" s="126"/>
      <c r="E36" s="126"/>
      <c r="F36" s="101"/>
      <c r="G36" s="42" t="s">
        <v>80</v>
      </c>
      <c r="H36" s="115"/>
      <c r="I36" s="115"/>
      <c r="J36" s="115"/>
      <c r="K36" s="115"/>
      <c r="L36" s="101"/>
    </row>
    <row r="37" spans="1:16" ht="20.25" customHeight="1">
      <c r="A37" s="42" t="s">
        <v>73</v>
      </c>
      <c r="B37" s="134">
        <v>10174214.970000001</v>
      </c>
      <c r="C37" s="134">
        <v>10174214.970000001</v>
      </c>
      <c r="D37" s="134">
        <v>10174214.970000001</v>
      </c>
      <c r="E37" s="134">
        <v>10174214.970000001</v>
      </c>
      <c r="F37" s="101">
        <f t="shared" si="1"/>
        <v>615.01493811322985</v>
      </c>
      <c r="G37" s="42" t="s">
        <v>74</v>
      </c>
      <c r="H37" s="115"/>
      <c r="I37" s="115"/>
      <c r="J37" s="119">
        <v>5510921.2199999997</v>
      </c>
      <c r="K37" s="120">
        <v>5510921.2199999997</v>
      </c>
      <c r="L37" s="101">
        <f t="shared" si="4"/>
        <v>-45.834433061915156</v>
      </c>
      <c r="N37" s="78">
        <v>1422937.4</v>
      </c>
      <c r="P37" s="78">
        <v>10174214.970000001</v>
      </c>
    </row>
    <row r="38" spans="1:16">
      <c r="G38" s="49"/>
    </row>
    <row r="39" spans="1:16">
      <c r="G39" s="49"/>
    </row>
  </sheetData>
  <mergeCells count="5">
    <mergeCell ref="A1:L1"/>
    <mergeCell ref="D2:G2"/>
    <mergeCell ref="J2:L2"/>
    <mergeCell ref="A3:F3"/>
    <mergeCell ref="G3:L3"/>
  </mergeCells>
  <phoneticPr fontId="4" type="noConversion"/>
  <printOptions horizontalCentered="1"/>
  <pageMargins left="1.1811023622047245" right="0.51181102362204722" top="0.74803149606299213" bottom="0.74803149606299213" header="0.31496062992125984" footer="0.31496062992125984"/>
  <pageSetup paperSize="9" scale="62" firstPageNumber="2" fitToHeight="0" orientation="landscape" useFirstPageNumber="1" r:id="rId1"/>
  <headerFooter alignWithMargins="0">
    <oddFooter>&amp;C第 &amp;P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21"/>
  <sheetViews>
    <sheetView showZeros="0" workbookViewId="0">
      <selection activeCell="Y12" sqref="Y12"/>
    </sheetView>
  </sheetViews>
  <sheetFormatPr defaultColWidth="9" defaultRowHeight="14.25"/>
  <cols>
    <col min="1" max="1" width="17.375" style="27" customWidth="1"/>
    <col min="2" max="2" width="11.25" style="74" bestFit="1" customWidth="1"/>
    <col min="3" max="3" width="14.125" style="110" bestFit="1" customWidth="1"/>
    <col min="4" max="5" width="14.375" style="121" bestFit="1" customWidth="1"/>
    <col min="6" max="6" width="9.5" style="136" customWidth="1"/>
    <col min="7" max="7" width="22.125" style="27" customWidth="1"/>
    <col min="8" max="8" width="11.25" style="110" bestFit="1" customWidth="1"/>
    <col min="9" max="9" width="14.5" style="110" bestFit="1" customWidth="1"/>
    <col min="10" max="10" width="14.5" style="121" bestFit="1" customWidth="1"/>
    <col min="11" max="11" width="14.375" style="121" bestFit="1" customWidth="1"/>
    <col min="12" max="12" width="7.625" style="136" customWidth="1"/>
    <col min="13" max="19" width="9" style="27" hidden="1" customWidth="1"/>
    <col min="20" max="20" width="15" style="94" hidden="1" customWidth="1"/>
    <col min="21" max="21" width="13.125" style="94" hidden="1" customWidth="1"/>
    <col min="22" max="224" width="9" style="27"/>
    <col min="225" max="225" width="25.5" style="27" customWidth="1"/>
    <col min="226" max="226" width="8.5" style="27" customWidth="1"/>
    <col min="227" max="227" width="9.5" style="27" customWidth="1"/>
    <col min="228" max="228" width="6.75" style="27" customWidth="1"/>
    <col min="229" max="229" width="22.25" style="27" customWidth="1"/>
    <col min="230" max="231" width="9.5" style="27" customWidth="1"/>
    <col min="232" max="232" width="7.375" style="27" customWidth="1"/>
    <col min="233" max="233" width="12.625" style="27" customWidth="1"/>
    <col min="234" max="480" width="9" style="27"/>
    <col min="481" max="481" width="25.5" style="27" customWidth="1"/>
    <col min="482" max="482" width="8.5" style="27" customWidth="1"/>
    <col min="483" max="483" width="9.5" style="27" customWidth="1"/>
    <col min="484" max="484" width="6.75" style="27" customWidth="1"/>
    <col min="485" max="485" width="22.25" style="27" customWidth="1"/>
    <col min="486" max="487" width="9.5" style="27" customWidth="1"/>
    <col min="488" max="488" width="7.375" style="27" customWidth="1"/>
    <col min="489" max="489" width="12.625" style="27" customWidth="1"/>
    <col min="490" max="736" width="9" style="27"/>
    <col min="737" max="737" width="25.5" style="27" customWidth="1"/>
    <col min="738" max="738" width="8.5" style="27" customWidth="1"/>
    <col min="739" max="739" width="9.5" style="27" customWidth="1"/>
    <col min="740" max="740" width="6.75" style="27" customWidth="1"/>
    <col min="741" max="741" width="22.25" style="27" customWidth="1"/>
    <col min="742" max="743" width="9.5" style="27" customWidth="1"/>
    <col min="744" max="744" width="7.375" style="27" customWidth="1"/>
    <col min="745" max="745" width="12.625" style="27" customWidth="1"/>
    <col min="746" max="992" width="9" style="27"/>
    <col min="993" max="993" width="25.5" style="27" customWidth="1"/>
    <col min="994" max="994" width="8.5" style="27" customWidth="1"/>
    <col min="995" max="995" width="9.5" style="27" customWidth="1"/>
    <col min="996" max="996" width="6.75" style="27" customWidth="1"/>
    <col min="997" max="997" width="22.25" style="27" customWidth="1"/>
    <col min="998" max="999" width="9.5" style="27" customWidth="1"/>
    <col min="1000" max="1000" width="7.375" style="27" customWidth="1"/>
    <col min="1001" max="1001" width="12.625" style="27" customWidth="1"/>
    <col min="1002" max="1248" width="9" style="27"/>
    <col min="1249" max="1249" width="25.5" style="27" customWidth="1"/>
    <col min="1250" max="1250" width="8.5" style="27" customWidth="1"/>
    <col min="1251" max="1251" width="9.5" style="27" customWidth="1"/>
    <col min="1252" max="1252" width="6.75" style="27" customWidth="1"/>
    <col min="1253" max="1253" width="22.25" style="27" customWidth="1"/>
    <col min="1254" max="1255" width="9.5" style="27" customWidth="1"/>
    <col min="1256" max="1256" width="7.375" style="27" customWidth="1"/>
    <col min="1257" max="1257" width="12.625" style="27" customWidth="1"/>
    <col min="1258" max="1504" width="9" style="27"/>
    <col min="1505" max="1505" width="25.5" style="27" customWidth="1"/>
    <col min="1506" max="1506" width="8.5" style="27" customWidth="1"/>
    <col min="1507" max="1507" width="9.5" style="27" customWidth="1"/>
    <col min="1508" max="1508" width="6.75" style="27" customWidth="1"/>
    <col min="1509" max="1509" width="22.25" style="27" customWidth="1"/>
    <col min="1510" max="1511" width="9.5" style="27" customWidth="1"/>
    <col min="1512" max="1512" width="7.375" style="27" customWidth="1"/>
    <col min="1513" max="1513" width="12.625" style="27" customWidth="1"/>
    <col min="1514" max="1760" width="9" style="27"/>
    <col min="1761" max="1761" width="25.5" style="27" customWidth="1"/>
    <col min="1762" max="1762" width="8.5" style="27" customWidth="1"/>
    <col min="1763" max="1763" width="9.5" style="27" customWidth="1"/>
    <col min="1764" max="1764" width="6.75" style="27" customWidth="1"/>
    <col min="1765" max="1765" width="22.25" style="27" customWidth="1"/>
    <col min="1766" max="1767" width="9.5" style="27" customWidth="1"/>
    <col min="1768" max="1768" width="7.375" style="27" customWidth="1"/>
    <col min="1769" max="1769" width="12.625" style="27" customWidth="1"/>
    <col min="1770" max="2016" width="9" style="27"/>
    <col min="2017" max="2017" width="25.5" style="27" customWidth="1"/>
    <col min="2018" max="2018" width="8.5" style="27" customWidth="1"/>
    <col min="2019" max="2019" width="9.5" style="27" customWidth="1"/>
    <col min="2020" max="2020" width="6.75" style="27" customWidth="1"/>
    <col min="2021" max="2021" width="22.25" style="27" customWidth="1"/>
    <col min="2022" max="2023" width="9.5" style="27" customWidth="1"/>
    <col min="2024" max="2024" width="7.375" style="27" customWidth="1"/>
    <col min="2025" max="2025" width="12.625" style="27" customWidth="1"/>
    <col min="2026" max="2272" width="9" style="27"/>
    <col min="2273" max="2273" width="25.5" style="27" customWidth="1"/>
    <col min="2274" max="2274" width="8.5" style="27" customWidth="1"/>
    <col min="2275" max="2275" width="9.5" style="27" customWidth="1"/>
    <col min="2276" max="2276" width="6.75" style="27" customWidth="1"/>
    <col min="2277" max="2277" width="22.25" style="27" customWidth="1"/>
    <col min="2278" max="2279" width="9.5" style="27" customWidth="1"/>
    <col min="2280" max="2280" width="7.375" style="27" customWidth="1"/>
    <col min="2281" max="2281" width="12.625" style="27" customWidth="1"/>
    <col min="2282" max="2528" width="9" style="27"/>
    <col min="2529" max="2529" width="25.5" style="27" customWidth="1"/>
    <col min="2530" max="2530" width="8.5" style="27" customWidth="1"/>
    <col min="2531" max="2531" width="9.5" style="27" customWidth="1"/>
    <col min="2532" max="2532" width="6.75" style="27" customWidth="1"/>
    <col min="2533" max="2533" width="22.25" style="27" customWidth="1"/>
    <col min="2534" max="2535" width="9.5" style="27" customWidth="1"/>
    <col min="2536" max="2536" width="7.375" style="27" customWidth="1"/>
    <col min="2537" max="2537" width="12.625" style="27" customWidth="1"/>
    <col min="2538" max="2784" width="9" style="27"/>
    <col min="2785" max="2785" width="25.5" style="27" customWidth="1"/>
    <col min="2786" max="2786" width="8.5" style="27" customWidth="1"/>
    <col min="2787" max="2787" width="9.5" style="27" customWidth="1"/>
    <col min="2788" max="2788" width="6.75" style="27" customWidth="1"/>
    <col min="2789" max="2789" width="22.25" style="27" customWidth="1"/>
    <col min="2790" max="2791" width="9.5" style="27" customWidth="1"/>
    <col min="2792" max="2792" width="7.375" style="27" customWidth="1"/>
    <col min="2793" max="2793" width="12.625" style="27" customWidth="1"/>
    <col min="2794" max="3040" width="9" style="27"/>
    <col min="3041" max="3041" width="25.5" style="27" customWidth="1"/>
    <col min="3042" max="3042" width="8.5" style="27" customWidth="1"/>
    <col min="3043" max="3043" width="9.5" style="27" customWidth="1"/>
    <col min="3044" max="3044" width="6.75" style="27" customWidth="1"/>
    <col min="3045" max="3045" width="22.25" style="27" customWidth="1"/>
    <col min="3046" max="3047" width="9.5" style="27" customWidth="1"/>
    <col min="3048" max="3048" width="7.375" style="27" customWidth="1"/>
    <col min="3049" max="3049" width="12.625" style="27" customWidth="1"/>
    <col min="3050" max="3296" width="9" style="27"/>
    <col min="3297" max="3297" width="25.5" style="27" customWidth="1"/>
    <col min="3298" max="3298" width="8.5" style="27" customWidth="1"/>
    <col min="3299" max="3299" width="9.5" style="27" customWidth="1"/>
    <col min="3300" max="3300" width="6.75" style="27" customWidth="1"/>
    <col min="3301" max="3301" width="22.25" style="27" customWidth="1"/>
    <col min="3302" max="3303" width="9.5" style="27" customWidth="1"/>
    <col min="3304" max="3304" width="7.375" style="27" customWidth="1"/>
    <col min="3305" max="3305" width="12.625" style="27" customWidth="1"/>
    <col min="3306" max="3552" width="9" style="27"/>
    <col min="3553" max="3553" width="25.5" style="27" customWidth="1"/>
    <col min="3554" max="3554" width="8.5" style="27" customWidth="1"/>
    <col min="3555" max="3555" width="9.5" style="27" customWidth="1"/>
    <col min="3556" max="3556" width="6.75" style="27" customWidth="1"/>
    <col min="3557" max="3557" width="22.25" style="27" customWidth="1"/>
    <col min="3558" max="3559" width="9.5" style="27" customWidth="1"/>
    <col min="3560" max="3560" width="7.375" style="27" customWidth="1"/>
    <col min="3561" max="3561" width="12.625" style="27" customWidth="1"/>
    <col min="3562" max="3808" width="9" style="27"/>
    <col min="3809" max="3809" width="25.5" style="27" customWidth="1"/>
    <col min="3810" max="3810" width="8.5" style="27" customWidth="1"/>
    <col min="3811" max="3811" width="9.5" style="27" customWidth="1"/>
    <col min="3812" max="3812" width="6.75" style="27" customWidth="1"/>
    <col min="3813" max="3813" width="22.25" style="27" customWidth="1"/>
    <col min="3814" max="3815" width="9.5" style="27" customWidth="1"/>
    <col min="3816" max="3816" width="7.375" style="27" customWidth="1"/>
    <col min="3817" max="3817" width="12.625" style="27" customWidth="1"/>
    <col min="3818" max="4064" width="9" style="27"/>
    <col min="4065" max="4065" width="25.5" style="27" customWidth="1"/>
    <col min="4066" max="4066" width="8.5" style="27" customWidth="1"/>
    <col min="4067" max="4067" width="9.5" style="27" customWidth="1"/>
    <col min="4068" max="4068" width="6.75" style="27" customWidth="1"/>
    <col min="4069" max="4069" width="22.25" style="27" customWidth="1"/>
    <col min="4070" max="4071" width="9.5" style="27" customWidth="1"/>
    <col min="4072" max="4072" width="7.375" style="27" customWidth="1"/>
    <col min="4073" max="4073" width="12.625" style="27" customWidth="1"/>
    <col min="4074" max="4320" width="9" style="27"/>
    <col min="4321" max="4321" width="25.5" style="27" customWidth="1"/>
    <col min="4322" max="4322" width="8.5" style="27" customWidth="1"/>
    <col min="4323" max="4323" width="9.5" style="27" customWidth="1"/>
    <col min="4324" max="4324" width="6.75" style="27" customWidth="1"/>
    <col min="4325" max="4325" width="22.25" style="27" customWidth="1"/>
    <col min="4326" max="4327" width="9.5" style="27" customWidth="1"/>
    <col min="4328" max="4328" width="7.375" style="27" customWidth="1"/>
    <col min="4329" max="4329" width="12.625" style="27" customWidth="1"/>
    <col min="4330" max="4576" width="9" style="27"/>
    <col min="4577" max="4577" width="25.5" style="27" customWidth="1"/>
    <col min="4578" max="4578" width="8.5" style="27" customWidth="1"/>
    <col min="4579" max="4579" width="9.5" style="27" customWidth="1"/>
    <col min="4580" max="4580" width="6.75" style="27" customWidth="1"/>
    <col min="4581" max="4581" width="22.25" style="27" customWidth="1"/>
    <col min="4582" max="4583" width="9.5" style="27" customWidth="1"/>
    <col min="4584" max="4584" width="7.375" style="27" customWidth="1"/>
    <col min="4585" max="4585" width="12.625" style="27" customWidth="1"/>
    <col min="4586" max="4832" width="9" style="27"/>
    <col min="4833" max="4833" width="25.5" style="27" customWidth="1"/>
    <col min="4834" max="4834" width="8.5" style="27" customWidth="1"/>
    <col min="4835" max="4835" width="9.5" style="27" customWidth="1"/>
    <col min="4836" max="4836" width="6.75" style="27" customWidth="1"/>
    <col min="4837" max="4837" width="22.25" style="27" customWidth="1"/>
    <col min="4838" max="4839" width="9.5" style="27" customWidth="1"/>
    <col min="4840" max="4840" width="7.375" style="27" customWidth="1"/>
    <col min="4841" max="4841" width="12.625" style="27" customWidth="1"/>
    <col min="4842" max="5088" width="9" style="27"/>
    <col min="5089" max="5089" width="25.5" style="27" customWidth="1"/>
    <col min="5090" max="5090" width="8.5" style="27" customWidth="1"/>
    <col min="5091" max="5091" width="9.5" style="27" customWidth="1"/>
    <col min="5092" max="5092" width="6.75" style="27" customWidth="1"/>
    <col min="5093" max="5093" width="22.25" style="27" customWidth="1"/>
    <col min="5094" max="5095" width="9.5" style="27" customWidth="1"/>
    <col min="5096" max="5096" width="7.375" style="27" customWidth="1"/>
    <col min="5097" max="5097" width="12.625" style="27" customWidth="1"/>
    <col min="5098" max="5344" width="9" style="27"/>
    <col min="5345" max="5345" width="25.5" style="27" customWidth="1"/>
    <col min="5346" max="5346" width="8.5" style="27" customWidth="1"/>
    <col min="5347" max="5347" width="9.5" style="27" customWidth="1"/>
    <col min="5348" max="5348" width="6.75" style="27" customWidth="1"/>
    <col min="5349" max="5349" width="22.25" style="27" customWidth="1"/>
    <col min="5350" max="5351" width="9.5" style="27" customWidth="1"/>
    <col min="5352" max="5352" width="7.375" style="27" customWidth="1"/>
    <col min="5353" max="5353" width="12.625" style="27" customWidth="1"/>
    <col min="5354" max="5600" width="9" style="27"/>
    <col min="5601" max="5601" width="25.5" style="27" customWidth="1"/>
    <col min="5602" max="5602" width="8.5" style="27" customWidth="1"/>
    <col min="5603" max="5603" width="9.5" style="27" customWidth="1"/>
    <col min="5604" max="5604" width="6.75" style="27" customWidth="1"/>
    <col min="5605" max="5605" width="22.25" style="27" customWidth="1"/>
    <col min="5606" max="5607" width="9.5" style="27" customWidth="1"/>
    <col min="5608" max="5608" width="7.375" style="27" customWidth="1"/>
    <col min="5609" max="5609" width="12.625" style="27" customWidth="1"/>
    <col min="5610" max="5856" width="9" style="27"/>
    <col min="5857" max="5857" width="25.5" style="27" customWidth="1"/>
    <col min="5858" max="5858" width="8.5" style="27" customWidth="1"/>
    <col min="5859" max="5859" width="9.5" style="27" customWidth="1"/>
    <col min="5860" max="5860" width="6.75" style="27" customWidth="1"/>
    <col min="5861" max="5861" width="22.25" style="27" customWidth="1"/>
    <col min="5862" max="5863" width="9.5" style="27" customWidth="1"/>
    <col min="5864" max="5864" width="7.375" style="27" customWidth="1"/>
    <col min="5865" max="5865" width="12.625" style="27" customWidth="1"/>
    <col min="5866" max="6112" width="9" style="27"/>
    <col min="6113" max="6113" width="25.5" style="27" customWidth="1"/>
    <col min="6114" max="6114" width="8.5" style="27" customWidth="1"/>
    <col min="6115" max="6115" width="9.5" style="27" customWidth="1"/>
    <col min="6116" max="6116" width="6.75" style="27" customWidth="1"/>
    <col min="6117" max="6117" width="22.25" style="27" customWidth="1"/>
    <col min="6118" max="6119" width="9.5" style="27" customWidth="1"/>
    <col min="6120" max="6120" width="7.375" style="27" customWidth="1"/>
    <col min="6121" max="6121" width="12.625" style="27" customWidth="1"/>
    <col min="6122" max="6368" width="9" style="27"/>
    <col min="6369" max="6369" width="25.5" style="27" customWidth="1"/>
    <col min="6370" max="6370" width="8.5" style="27" customWidth="1"/>
    <col min="6371" max="6371" width="9.5" style="27" customWidth="1"/>
    <col min="6372" max="6372" width="6.75" style="27" customWidth="1"/>
    <col min="6373" max="6373" width="22.25" style="27" customWidth="1"/>
    <col min="6374" max="6375" width="9.5" style="27" customWidth="1"/>
    <col min="6376" max="6376" width="7.375" style="27" customWidth="1"/>
    <col min="6377" max="6377" width="12.625" style="27" customWidth="1"/>
    <col min="6378" max="6624" width="9" style="27"/>
    <col min="6625" max="6625" width="25.5" style="27" customWidth="1"/>
    <col min="6626" max="6626" width="8.5" style="27" customWidth="1"/>
    <col min="6627" max="6627" width="9.5" style="27" customWidth="1"/>
    <col min="6628" max="6628" width="6.75" style="27" customWidth="1"/>
    <col min="6629" max="6629" width="22.25" style="27" customWidth="1"/>
    <col min="6630" max="6631" width="9.5" style="27" customWidth="1"/>
    <col min="6632" max="6632" width="7.375" style="27" customWidth="1"/>
    <col min="6633" max="6633" width="12.625" style="27" customWidth="1"/>
    <col min="6634" max="6880" width="9" style="27"/>
    <col min="6881" max="6881" width="25.5" style="27" customWidth="1"/>
    <col min="6882" max="6882" width="8.5" style="27" customWidth="1"/>
    <col min="6883" max="6883" width="9.5" style="27" customWidth="1"/>
    <col min="6884" max="6884" width="6.75" style="27" customWidth="1"/>
    <col min="6885" max="6885" width="22.25" style="27" customWidth="1"/>
    <col min="6886" max="6887" width="9.5" style="27" customWidth="1"/>
    <col min="6888" max="6888" width="7.375" style="27" customWidth="1"/>
    <col min="6889" max="6889" width="12.625" style="27" customWidth="1"/>
    <col min="6890" max="7136" width="9" style="27"/>
    <col min="7137" max="7137" width="25.5" style="27" customWidth="1"/>
    <col min="7138" max="7138" width="8.5" style="27" customWidth="1"/>
    <col min="7139" max="7139" width="9.5" style="27" customWidth="1"/>
    <col min="7140" max="7140" width="6.75" style="27" customWidth="1"/>
    <col min="7141" max="7141" width="22.25" style="27" customWidth="1"/>
    <col min="7142" max="7143" width="9.5" style="27" customWidth="1"/>
    <col min="7144" max="7144" width="7.375" style="27" customWidth="1"/>
    <col min="7145" max="7145" width="12.625" style="27" customWidth="1"/>
    <col min="7146" max="7392" width="9" style="27"/>
    <col min="7393" max="7393" width="25.5" style="27" customWidth="1"/>
    <col min="7394" max="7394" width="8.5" style="27" customWidth="1"/>
    <col min="7395" max="7395" width="9.5" style="27" customWidth="1"/>
    <col min="7396" max="7396" width="6.75" style="27" customWidth="1"/>
    <col min="7397" max="7397" width="22.25" style="27" customWidth="1"/>
    <col min="7398" max="7399" width="9.5" style="27" customWidth="1"/>
    <col min="7400" max="7400" width="7.375" style="27" customWidth="1"/>
    <col min="7401" max="7401" width="12.625" style="27" customWidth="1"/>
    <col min="7402" max="7648" width="9" style="27"/>
    <col min="7649" max="7649" width="25.5" style="27" customWidth="1"/>
    <col min="7650" max="7650" width="8.5" style="27" customWidth="1"/>
    <col min="7651" max="7651" width="9.5" style="27" customWidth="1"/>
    <col min="7652" max="7652" width="6.75" style="27" customWidth="1"/>
    <col min="7653" max="7653" width="22.25" style="27" customWidth="1"/>
    <col min="7654" max="7655" width="9.5" style="27" customWidth="1"/>
    <col min="7656" max="7656" width="7.375" style="27" customWidth="1"/>
    <col min="7657" max="7657" width="12.625" style="27" customWidth="1"/>
    <col min="7658" max="7904" width="9" style="27"/>
    <col min="7905" max="7905" width="25.5" style="27" customWidth="1"/>
    <col min="7906" max="7906" width="8.5" style="27" customWidth="1"/>
    <col min="7907" max="7907" width="9.5" style="27" customWidth="1"/>
    <col min="7908" max="7908" width="6.75" style="27" customWidth="1"/>
    <col min="7909" max="7909" width="22.25" style="27" customWidth="1"/>
    <col min="7910" max="7911" width="9.5" style="27" customWidth="1"/>
    <col min="7912" max="7912" width="7.375" style="27" customWidth="1"/>
    <col min="7913" max="7913" width="12.625" style="27" customWidth="1"/>
    <col min="7914" max="8160" width="9" style="27"/>
    <col min="8161" max="8161" width="25.5" style="27" customWidth="1"/>
    <col min="8162" max="8162" width="8.5" style="27" customWidth="1"/>
    <col min="8163" max="8163" width="9.5" style="27" customWidth="1"/>
    <col min="8164" max="8164" width="6.75" style="27" customWidth="1"/>
    <col min="8165" max="8165" width="22.25" style="27" customWidth="1"/>
    <col min="8166" max="8167" width="9.5" style="27" customWidth="1"/>
    <col min="8168" max="8168" width="7.375" style="27" customWidth="1"/>
    <col min="8169" max="8169" width="12.625" style="27" customWidth="1"/>
    <col min="8170" max="8416" width="9" style="27"/>
    <col min="8417" max="8417" width="25.5" style="27" customWidth="1"/>
    <col min="8418" max="8418" width="8.5" style="27" customWidth="1"/>
    <col min="8419" max="8419" width="9.5" style="27" customWidth="1"/>
    <col min="8420" max="8420" width="6.75" style="27" customWidth="1"/>
    <col min="8421" max="8421" width="22.25" style="27" customWidth="1"/>
    <col min="8422" max="8423" width="9.5" style="27" customWidth="1"/>
    <col min="8424" max="8424" width="7.375" style="27" customWidth="1"/>
    <col min="8425" max="8425" width="12.625" style="27" customWidth="1"/>
    <col min="8426" max="8672" width="9" style="27"/>
    <col min="8673" max="8673" width="25.5" style="27" customWidth="1"/>
    <col min="8674" max="8674" width="8.5" style="27" customWidth="1"/>
    <col min="8675" max="8675" width="9.5" style="27" customWidth="1"/>
    <col min="8676" max="8676" width="6.75" style="27" customWidth="1"/>
    <col min="8677" max="8677" width="22.25" style="27" customWidth="1"/>
    <col min="8678" max="8679" width="9.5" style="27" customWidth="1"/>
    <col min="8680" max="8680" width="7.375" style="27" customWidth="1"/>
    <col min="8681" max="8681" width="12.625" style="27" customWidth="1"/>
    <col min="8682" max="8928" width="9" style="27"/>
    <col min="8929" max="8929" width="25.5" style="27" customWidth="1"/>
    <col min="8930" max="8930" width="8.5" style="27" customWidth="1"/>
    <col min="8931" max="8931" width="9.5" style="27" customWidth="1"/>
    <col min="8932" max="8932" width="6.75" style="27" customWidth="1"/>
    <col min="8933" max="8933" width="22.25" style="27" customWidth="1"/>
    <col min="8934" max="8935" width="9.5" style="27" customWidth="1"/>
    <col min="8936" max="8936" width="7.375" style="27" customWidth="1"/>
    <col min="8937" max="8937" width="12.625" style="27" customWidth="1"/>
    <col min="8938" max="9184" width="9" style="27"/>
    <col min="9185" max="9185" width="25.5" style="27" customWidth="1"/>
    <col min="9186" max="9186" width="8.5" style="27" customWidth="1"/>
    <col min="9187" max="9187" width="9.5" style="27" customWidth="1"/>
    <col min="9188" max="9188" width="6.75" style="27" customWidth="1"/>
    <col min="9189" max="9189" width="22.25" style="27" customWidth="1"/>
    <col min="9190" max="9191" width="9.5" style="27" customWidth="1"/>
    <col min="9192" max="9192" width="7.375" style="27" customWidth="1"/>
    <col min="9193" max="9193" width="12.625" style="27" customWidth="1"/>
    <col min="9194" max="9440" width="9" style="27"/>
    <col min="9441" max="9441" width="25.5" style="27" customWidth="1"/>
    <col min="9442" max="9442" width="8.5" style="27" customWidth="1"/>
    <col min="9443" max="9443" width="9.5" style="27" customWidth="1"/>
    <col min="9444" max="9444" width="6.75" style="27" customWidth="1"/>
    <col min="9445" max="9445" width="22.25" style="27" customWidth="1"/>
    <col min="9446" max="9447" width="9.5" style="27" customWidth="1"/>
    <col min="9448" max="9448" width="7.375" style="27" customWidth="1"/>
    <col min="9449" max="9449" width="12.625" style="27" customWidth="1"/>
    <col min="9450" max="9696" width="9" style="27"/>
    <col min="9697" max="9697" width="25.5" style="27" customWidth="1"/>
    <col min="9698" max="9698" width="8.5" style="27" customWidth="1"/>
    <col min="9699" max="9699" width="9.5" style="27" customWidth="1"/>
    <col min="9700" max="9700" width="6.75" style="27" customWidth="1"/>
    <col min="9701" max="9701" width="22.25" style="27" customWidth="1"/>
    <col min="9702" max="9703" width="9.5" style="27" customWidth="1"/>
    <col min="9704" max="9704" width="7.375" style="27" customWidth="1"/>
    <col min="9705" max="9705" width="12.625" style="27" customWidth="1"/>
    <col min="9706" max="9952" width="9" style="27"/>
    <col min="9953" max="9953" width="25.5" style="27" customWidth="1"/>
    <col min="9954" max="9954" width="8.5" style="27" customWidth="1"/>
    <col min="9955" max="9955" width="9.5" style="27" customWidth="1"/>
    <col min="9956" max="9956" width="6.75" style="27" customWidth="1"/>
    <col min="9957" max="9957" width="22.25" style="27" customWidth="1"/>
    <col min="9958" max="9959" width="9.5" style="27" customWidth="1"/>
    <col min="9960" max="9960" width="7.375" style="27" customWidth="1"/>
    <col min="9961" max="9961" width="12.625" style="27" customWidth="1"/>
    <col min="9962" max="10208" width="9" style="27"/>
    <col min="10209" max="10209" width="25.5" style="27" customWidth="1"/>
    <col min="10210" max="10210" width="8.5" style="27" customWidth="1"/>
    <col min="10211" max="10211" width="9.5" style="27" customWidth="1"/>
    <col min="10212" max="10212" width="6.75" style="27" customWidth="1"/>
    <col min="10213" max="10213" width="22.25" style="27" customWidth="1"/>
    <col min="10214" max="10215" width="9.5" style="27" customWidth="1"/>
    <col min="10216" max="10216" width="7.375" style="27" customWidth="1"/>
    <col min="10217" max="10217" width="12.625" style="27" customWidth="1"/>
    <col min="10218" max="10464" width="9" style="27"/>
    <col min="10465" max="10465" width="25.5" style="27" customWidth="1"/>
    <col min="10466" max="10466" width="8.5" style="27" customWidth="1"/>
    <col min="10467" max="10467" width="9.5" style="27" customWidth="1"/>
    <col min="10468" max="10468" width="6.75" style="27" customWidth="1"/>
    <col min="10469" max="10469" width="22.25" style="27" customWidth="1"/>
    <col min="10470" max="10471" width="9.5" style="27" customWidth="1"/>
    <col min="10472" max="10472" width="7.375" style="27" customWidth="1"/>
    <col min="10473" max="10473" width="12.625" style="27" customWidth="1"/>
    <col min="10474" max="10720" width="9" style="27"/>
    <col min="10721" max="10721" width="25.5" style="27" customWidth="1"/>
    <col min="10722" max="10722" width="8.5" style="27" customWidth="1"/>
    <col min="10723" max="10723" width="9.5" style="27" customWidth="1"/>
    <col min="10724" max="10724" width="6.75" style="27" customWidth="1"/>
    <col min="10725" max="10725" width="22.25" style="27" customWidth="1"/>
    <col min="10726" max="10727" width="9.5" style="27" customWidth="1"/>
    <col min="10728" max="10728" width="7.375" style="27" customWidth="1"/>
    <col min="10729" max="10729" width="12.625" style="27" customWidth="1"/>
    <col min="10730" max="10976" width="9" style="27"/>
    <col min="10977" max="10977" width="25.5" style="27" customWidth="1"/>
    <col min="10978" max="10978" width="8.5" style="27" customWidth="1"/>
    <col min="10979" max="10979" width="9.5" style="27" customWidth="1"/>
    <col min="10980" max="10980" width="6.75" style="27" customWidth="1"/>
    <col min="10981" max="10981" width="22.25" style="27" customWidth="1"/>
    <col min="10982" max="10983" width="9.5" style="27" customWidth="1"/>
    <col min="10984" max="10984" width="7.375" style="27" customWidth="1"/>
    <col min="10985" max="10985" width="12.625" style="27" customWidth="1"/>
    <col min="10986" max="11232" width="9" style="27"/>
    <col min="11233" max="11233" width="25.5" style="27" customWidth="1"/>
    <col min="11234" max="11234" width="8.5" style="27" customWidth="1"/>
    <col min="11235" max="11235" width="9.5" style="27" customWidth="1"/>
    <col min="11236" max="11236" width="6.75" style="27" customWidth="1"/>
    <col min="11237" max="11237" width="22.25" style="27" customWidth="1"/>
    <col min="11238" max="11239" width="9.5" style="27" customWidth="1"/>
    <col min="11240" max="11240" width="7.375" style="27" customWidth="1"/>
    <col min="11241" max="11241" width="12.625" style="27" customWidth="1"/>
    <col min="11242" max="11488" width="9" style="27"/>
    <col min="11489" max="11489" width="25.5" style="27" customWidth="1"/>
    <col min="11490" max="11490" width="8.5" style="27" customWidth="1"/>
    <col min="11491" max="11491" width="9.5" style="27" customWidth="1"/>
    <col min="11492" max="11492" width="6.75" style="27" customWidth="1"/>
    <col min="11493" max="11493" width="22.25" style="27" customWidth="1"/>
    <col min="11494" max="11495" width="9.5" style="27" customWidth="1"/>
    <col min="11496" max="11496" width="7.375" style="27" customWidth="1"/>
    <col min="11497" max="11497" width="12.625" style="27" customWidth="1"/>
    <col min="11498" max="11744" width="9" style="27"/>
    <col min="11745" max="11745" width="25.5" style="27" customWidth="1"/>
    <col min="11746" max="11746" width="8.5" style="27" customWidth="1"/>
    <col min="11747" max="11747" width="9.5" style="27" customWidth="1"/>
    <col min="11748" max="11748" width="6.75" style="27" customWidth="1"/>
    <col min="11749" max="11749" width="22.25" style="27" customWidth="1"/>
    <col min="11750" max="11751" width="9.5" style="27" customWidth="1"/>
    <col min="11752" max="11752" width="7.375" style="27" customWidth="1"/>
    <col min="11753" max="11753" width="12.625" style="27" customWidth="1"/>
    <col min="11754" max="12000" width="9" style="27"/>
    <col min="12001" max="12001" width="25.5" style="27" customWidth="1"/>
    <col min="12002" max="12002" width="8.5" style="27" customWidth="1"/>
    <col min="12003" max="12003" width="9.5" style="27" customWidth="1"/>
    <col min="12004" max="12004" width="6.75" style="27" customWidth="1"/>
    <col min="12005" max="12005" width="22.25" style="27" customWidth="1"/>
    <col min="12006" max="12007" width="9.5" style="27" customWidth="1"/>
    <col min="12008" max="12008" width="7.375" style="27" customWidth="1"/>
    <col min="12009" max="12009" width="12.625" style="27" customWidth="1"/>
    <col min="12010" max="12256" width="9" style="27"/>
    <col min="12257" max="12257" width="25.5" style="27" customWidth="1"/>
    <col min="12258" max="12258" width="8.5" style="27" customWidth="1"/>
    <col min="12259" max="12259" width="9.5" style="27" customWidth="1"/>
    <col min="12260" max="12260" width="6.75" style="27" customWidth="1"/>
    <col min="12261" max="12261" width="22.25" style="27" customWidth="1"/>
    <col min="12262" max="12263" width="9.5" style="27" customWidth="1"/>
    <col min="12264" max="12264" width="7.375" style="27" customWidth="1"/>
    <col min="12265" max="12265" width="12.625" style="27" customWidth="1"/>
    <col min="12266" max="12512" width="9" style="27"/>
    <col min="12513" max="12513" width="25.5" style="27" customWidth="1"/>
    <col min="12514" max="12514" width="8.5" style="27" customWidth="1"/>
    <col min="12515" max="12515" width="9.5" style="27" customWidth="1"/>
    <col min="12516" max="12516" width="6.75" style="27" customWidth="1"/>
    <col min="12517" max="12517" width="22.25" style="27" customWidth="1"/>
    <col min="12518" max="12519" width="9.5" style="27" customWidth="1"/>
    <col min="12520" max="12520" width="7.375" style="27" customWidth="1"/>
    <col min="12521" max="12521" width="12.625" style="27" customWidth="1"/>
    <col min="12522" max="12768" width="9" style="27"/>
    <col min="12769" max="12769" width="25.5" style="27" customWidth="1"/>
    <col min="12770" max="12770" width="8.5" style="27" customWidth="1"/>
    <col min="12771" max="12771" width="9.5" style="27" customWidth="1"/>
    <col min="12772" max="12772" width="6.75" style="27" customWidth="1"/>
    <col min="12773" max="12773" width="22.25" style="27" customWidth="1"/>
    <col min="12774" max="12775" width="9.5" style="27" customWidth="1"/>
    <col min="12776" max="12776" width="7.375" style="27" customWidth="1"/>
    <col min="12777" max="12777" width="12.625" style="27" customWidth="1"/>
    <col min="12778" max="13024" width="9" style="27"/>
    <col min="13025" max="13025" width="25.5" style="27" customWidth="1"/>
    <col min="13026" max="13026" width="8.5" style="27" customWidth="1"/>
    <col min="13027" max="13027" width="9.5" style="27" customWidth="1"/>
    <col min="13028" max="13028" width="6.75" style="27" customWidth="1"/>
    <col min="13029" max="13029" width="22.25" style="27" customWidth="1"/>
    <col min="13030" max="13031" width="9.5" style="27" customWidth="1"/>
    <col min="13032" max="13032" width="7.375" style="27" customWidth="1"/>
    <col min="13033" max="13033" width="12.625" style="27" customWidth="1"/>
    <col min="13034" max="13280" width="9" style="27"/>
    <col min="13281" max="13281" width="25.5" style="27" customWidth="1"/>
    <col min="13282" max="13282" width="8.5" style="27" customWidth="1"/>
    <col min="13283" max="13283" width="9.5" style="27" customWidth="1"/>
    <col min="13284" max="13284" width="6.75" style="27" customWidth="1"/>
    <col min="13285" max="13285" width="22.25" style="27" customWidth="1"/>
    <col min="13286" max="13287" width="9.5" style="27" customWidth="1"/>
    <col min="13288" max="13288" width="7.375" style="27" customWidth="1"/>
    <col min="13289" max="13289" width="12.625" style="27" customWidth="1"/>
    <col min="13290" max="13536" width="9" style="27"/>
    <col min="13537" max="13537" width="25.5" style="27" customWidth="1"/>
    <col min="13538" max="13538" width="8.5" style="27" customWidth="1"/>
    <col min="13539" max="13539" width="9.5" style="27" customWidth="1"/>
    <col min="13540" max="13540" width="6.75" style="27" customWidth="1"/>
    <col min="13541" max="13541" width="22.25" style="27" customWidth="1"/>
    <col min="13542" max="13543" width="9.5" style="27" customWidth="1"/>
    <col min="13544" max="13544" width="7.375" style="27" customWidth="1"/>
    <col min="13545" max="13545" width="12.625" style="27" customWidth="1"/>
    <col min="13546" max="13792" width="9" style="27"/>
    <col min="13793" max="13793" width="25.5" style="27" customWidth="1"/>
    <col min="13794" max="13794" width="8.5" style="27" customWidth="1"/>
    <col min="13795" max="13795" width="9.5" style="27" customWidth="1"/>
    <col min="13796" max="13796" width="6.75" style="27" customWidth="1"/>
    <col min="13797" max="13797" width="22.25" style="27" customWidth="1"/>
    <col min="13798" max="13799" width="9.5" style="27" customWidth="1"/>
    <col min="13800" max="13800" width="7.375" style="27" customWidth="1"/>
    <col min="13801" max="13801" width="12.625" style="27" customWidth="1"/>
    <col min="13802" max="14048" width="9" style="27"/>
    <col min="14049" max="14049" width="25.5" style="27" customWidth="1"/>
    <col min="14050" max="14050" width="8.5" style="27" customWidth="1"/>
    <col min="14051" max="14051" width="9.5" style="27" customWidth="1"/>
    <col min="14052" max="14052" width="6.75" style="27" customWidth="1"/>
    <col min="14053" max="14053" width="22.25" style="27" customWidth="1"/>
    <col min="14054" max="14055" width="9.5" style="27" customWidth="1"/>
    <col min="14056" max="14056" width="7.375" style="27" customWidth="1"/>
    <col min="14057" max="14057" width="12.625" style="27" customWidth="1"/>
    <col min="14058" max="14304" width="9" style="27"/>
    <col min="14305" max="14305" width="25.5" style="27" customWidth="1"/>
    <col min="14306" max="14306" width="8.5" style="27" customWidth="1"/>
    <col min="14307" max="14307" width="9.5" style="27" customWidth="1"/>
    <col min="14308" max="14308" width="6.75" style="27" customWidth="1"/>
    <col min="14309" max="14309" width="22.25" style="27" customWidth="1"/>
    <col min="14310" max="14311" width="9.5" style="27" customWidth="1"/>
    <col min="14312" max="14312" width="7.375" style="27" customWidth="1"/>
    <col min="14313" max="14313" width="12.625" style="27" customWidth="1"/>
    <col min="14314" max="14560" width="9" style="27"/>
    <col min="14561" max="14561" width="25.5" style="27" customWidth="1"/>
    <col min="14562" max="14562" width="8.5" style="27" customWidth="1"/>
    <col min="14563" max="14563" width="9.5" style="27" customWidth="1"/>
    <col min="14564" max="14564" width="6.75" style="27" customWidth="1"/>
    <col min="14565" max="14565" width="22.25" style="27" customWidth="1"/>
    <col min="14566" max="14567" width="9.5" style="27" customWidth="1"/>
    <col min="14568" max="14568" width="7.375" style="27" customWidth="1"/>
    <col min="14569" max="14569" width="12.625" style="27" customWidth="1"/>
    <col min="14570" max="14816" width="9" style="27"/>
    <col min="14817" max="14817" width="25.5" style="27" customWidth="1"/>
    <col min="14818" max="14818" width="8.5" style="27" customWidth="1"/>
    <col min="14819" max="14819" width="9.5" style="27" customWidth="1"/>
    <col min="14820" max="14820" width="6.75" style="27" customWidth="1"/>
    <col min="14821" max="14821" width="22.25" style="27" customWidth="1"/>
    <col min="14822" max="14823" width="9.5" style="27" customWidth="1"/>
    <col min="14824" max="14824" width="7.375" style="27" customWidth="1"/>
    <col min="14825" max="14825" width="12.625" style="27" customWidth="1"/>
    <col min="14826" max="15072" width="9" style="27"/>
    <col min="15073" max="15073" width="25.5" style="27" customWidth="1"/>
    <col min="15074" max="15074" width="8.5" style="27" customWidth="1"/>
    <col min="15075" max="15075" width="9.5" style="27" customWidth="1"/>
    <col min="15076" max="15076" width="6.75" style="27" customWidth="1"/>
    <col min="15077" max="15077" width="22.25" style="27" customWidth="1"/>
    <col min="15078" max="15079" width="9.5" style="27" customWidth="1"/>
    <col min="15080" max="15080" width="7.375" style="27" customWidth="1"/>
    <col min="15081" max="15081" width="12.625" style="27" customWidth="1"/>
    <col min="15082" max="15328" width="9" style="27"/>
    <col min="15329" max="15329" width="25.5" style="27" customWidth="1"/>
    <col min="15330" max="15330" width="8.5" style="27" customWidth="1"/>
    <col min="15331" max="15331" width="9.5" style="27" customWidth="1"/>
    <col min="15332" max="15332" width="6.75" style="27" customWidth="1"/>
    <col min="15333" max="15333" width="22.25" style="27" customWidth="1"/>
    <col min="15334" max="15335" width="9.5" style="27" customWidth="1"/>
    <col min="15336" max="15336" width="7.375" style="27" customWidth="1"/>
    <col min="15337" max="15337" width="12.625" style="27" customWidth="1"/>
    <col min="15338" max="15584" width="9" style="27"/>
    <col min="15585" max="15585" width="25.5" style="27" customWidth="1"/>
    <col min="15586" max="15586" width="8.5" style="27" customWidth="1"/>
    <col min="15587" max="15587" width="9.5" style="27" customWidth="1"/>
    <col min="15588" max="15588" width="6.75" style="27" customWidth="1"/>
    <col min="15589" max="15589" width="22.25" style="27" customWidth="1"/>
    <col min="15590" max="15591" width="9.5" style="27" customWidth="1"/>
    <col min="15592" max="15592" width="7.375" style="27" customWidth="1"/>
    <col min="15593" max="15593" width="12.625" style="27" customWidth="1"/>
    <col min="15594" max="15840" width="9" style="27"/>
    <col min="15841" max="15841" width="25.5" style="27" customWidth="1"/>
    <col min="15842" max="15842" width="8.5" style="27" customWidth="1"/>
    <col min="15843" max="15843" width="9.5" style="27" customWidth="1"/>
    <col min="15844" max="15844" width="6.75" style="27" customWidth="1"/>
    <col min="15845" max="15845" width="22.25" style="27" customWidth="1"/>
    <col min="15846" max="15847" width="9.5" style="27" customWidth="1"/>
    <col min="15848" max="15848" width="7.375" style="27" customWidth="1"/>
    <col min="15849" max="15849" width="12.625" style="27" customWidth="1"/>
    <col min="15850" max="16096" width="9" style="27"/>
    <col min="16097" max="16097" width="25.5" style="27" customWidth="1"/>
    <col min="16098" max="16098" width="8.5" style="27" customWidth="1"/>
    <col min="16099" max="16099" width="9.5" style="27" customWidth="1"/>
    <col min="16100" max="16100" width="6.75" style="27" customWidth="1"/>
    <col min="16101" max="16101" width="22.25" style="27" customWidth="1"/>
    <col min="16102" max="16103" width="9.5" style="27" customWidth="1"/>
    <col min="16104" max="16104" width="7.375" style="27" customWidth="1"/>
    <col min="16105" max="16105" width="12.625" style="27" customWidth="1"/>
    <col min="16106" max="16384" width="9" style="27"/>
  </cols>
  <sheetData>
    <row r="1" spans="1:25" ht="24">
      <c r="A1" s="165" t="s">
        <v>515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</row>
    <row r="2" spans="1:25" s="26" customFormat="1" ht="18.75" customHeight="1">
      <c r="A2" s="8" t="s">
        <v>508</v>
      </c>
      <c r="B2" s="70"/>
      <c r="C2" s="123"/>
      <c r="D2" s="166"/>
      <c r="E2" s="166"/>
      <c r="F2" s="166"/>
      <c r="G2" s="166"/>
      <c r="H2" s="98"/>
      <c r="I2" s="98"/>
      <c r="J2" s="169" t="s">
        <v>0</v>
      </c>
      <c r="K2" s="169"/>
      <c r="L2" s="169"/>
      <c r="T2" s="94"/>
      <c r="U2" s="94"/>
    </row>
    <row r="3" spans="1:25" ht="20.25" customHeight="1">
      <c r="A3" s="168" t="s">
        <v>1</v>
      </c>
      <c r="B3" s="168"/>
      <c r="C3" s="168"/>
      <c r="D3" s="168"/>
      <c r="E3" s="168"/>
      <c r="F3" s="168"/>
      <c r="G3" s="168" t="s">
        <v>2</v>
      </c>
      <c r="H3" s="168"/>
      <c r="I3" s="168"/>
      <c r="J3" s="168"/>
      <c r="K3" s="168"/>
      <c r="L3" s="168"/>
      <c r="O3" s="27" t="s">
        <v>81</v>
      </c>
    </row>
    <row r="4" spans="1:25" ht="20.25" customHeight="1">
      <c r="A4" s="30" t="s">
        <v>3</v>
      </c>
      <c r="B4" s="71" t="s">
        <v>75</v>
      </c>
      <c r="C4" s="71" t="s">
        <v>76</v>
      </c>
      <c r="D4" s="58" t="s">
        <v>4</v>
      </c>
      <c r="E4" s="58" t="s">
        <v>5</v>
      </c>
      <c r="F4" s="80" t="s">
        <v>82</v>
      </c>
      <c r="G4" s="30" t="s">
        <v>3</v>
      </c>
      <c r="H4" s="71" t="s">
        <v>75</v>
      </c>
      <c r="I4" s="71" t="s">
        <v>76</v>
      </c>
      <c r="J4" s="58" t="s">
        <v>4</v>
      </c>
      <c r="K4" s="58" t="s">
        <v>5</v>
      </c>
      <c r="L4" s="80" t="s">
        <v>82</v>
      </c>
      <c r="O4" s="27" t="s">
        <v>83</v>
      </c>
      <c r="P4" s="27" t="s">
        <v>84</v>
      </c>
    </row>
    <row r="5" spans="1:25" ht="20.25" customHeight="1">
      <c r="A5" s="30" t="s">
        <v>7</v>
      </c>
      <c r="B5" s="72">
        <f>B6+B15</f>
        <v>628677.31999999995</v>
      </c>
      <c r="C5" s="124">
        <f>C6+C15</f>
        <v>4425497.32</v>
      </c>
      <c r="D5" s="125">
        <f>D6+D15</f>
        <v>4425497.32</v>
      </c>
      <c r="E5" s="125">
        <f>E6+E15</f>
        <v>4425497.32</v>
      </c>
      <c r="F5" s="101">
        <f>(D5-T5)/T5*100</f>
        <v>-60.299148977765583</v>
      </c>
      <c r="G5" s="30" t="s">
        <v>7</v>
      </c>
      <c r="H5" s="99">
        <f>H6+H15</f>
        <v>628677.32000000007</v>
      </c>
      <c r="I5" s="99">
        <f>I6+I15</f>
        <v>4425497.32</v>
      </c>
      <c r="J5" s="100">
        <f>J6+J15</f>
        <v>4425497.32</v>
      </c>
      <c r="K5" s="100">
        <f>K6+K15</f>
        <v>4425497.32</v>
      </c>
      <c r="L5" s="101">
        <f>(J5-U5)/U5*100</f>
        <v>-60.299148977765583</v>
      </c>
      <c r="O5" s="32">
        <f>O6+O15</f>
        <v>1147256</v>
      </c>
      <c r="P5" s="34">
        <f>P6+P15</f>
        <v>1147256</v>
      </c>
      <c r="T5" s="94">
        <v>11147109.460000001</v>
      </c>
      <c r="U5" s="66">
        <v>11147109.460000001</v>
      </c>
      <c r="V5" s="64">
        <f>B5-H5</f>
        <v>0</v>
      </c>
      <c r="W5" s="64">
        <f t="shared" ref="W5:Y5" si="0">C5-I5</f>
        <v>0</v>
      </c>
      <c r="X5" s="64">
        <f t="shared" si="0"/>
        <v>0</v>
      </c>
      <c r="Y5" s="64">
        <f t="shared" si="0"/>
        <v>0</v>
      </c>
    </row>
    <row r="6" spans="1:25" ht="20.25" customHeight="1">
      <c r="A6" s="35" t="s">
        <v>56</v>
      </c>
      <c r="B6" s="72"/>
      <c r="C6" s="124"/>
      <c r="D6" s="125"/>
      <c r="E6" s="125"/>
      <c r="F6" s="101"/>
      <c r="G6" s="36" t="s">
        <v>58</v>
      </c>
      <c r="H6" s="99">
        <f>SUM(H7:H14)</f>
        <v>628677.32000000007</v>
      </c>
      <c r="I6" s="99">
        <f>SUM(I7:I14)</f>
        <v>4414023.5</v>
      </c>
      <c r="J6" s="100">
        <f>SUM(J7:J14)</f>
        <v>4314023.5</v>
      </c>
      <c r="K6" s="100">
        <f>SUM(K7:K14)</f>
        <v>4314023.5</v>
      </c>
      <c r="L6" s="101">
        <f>(J6-U6)/U6*100</f>
        <v>-58.98605949460449</v>
      </c>
      <c r="M6" s="27">
        <f>K6/I6</f>
        <v>0.9773449325768202</v>
      </c>
      <c r="O6" s="27">
        <v>224</v>
      </c>
      <c r="P6" s="34">
        <f>SUM(P7:P13)</f>
        <v>937475</v>
      </c>
      <c r="Q6" s="27">
        <f>J6/I6</f>
        <v>0.9773449325768202</v>
      </c>
      <c r="U6" s="66">
        <v>10518432.140000001</v>
      </c>
    </row>
    <row r="7" spans="1:25" ht="20.25" customHeight="1">
      <c r="A7" s="37"/>
      <c r="B7" s="73"/>
      <c r="C7" s="126"/>
      <c r="D7" s="131"/>
      <c r="E7" s="131"/>
      <c r="F7" s="101"/>
      <c r="G7" s="37" t="s">
        <v>59</v>
      </c>
      <c r="H7" s="105"/>
      <c r="I7" s="105"/>
      <c r="J7" s="112"/>
      <c r="K7" s="112"/>
      <c r="L7" s="101"/>
      <c r="N7" s="45"/>
      <c r="P7" s="45">
        <v>105</v>
      </c>
      <c r="U7" s="67"/>
    </row>
    <row r="8" spans="1:25" ht="20.25" customHeight="1">
      <c r="A8" s="41"/>
      <c r="B8" s="73"/>
      <c r="C8" s="126"/>
      <c r="D8" s="131"/>
      <c r="E8" s="131"/>
      <c r="F8" s="101"/>
      <c r="G8" s="37" t="s">
        <v>25</v>
      </c>
      <c r="H8" s="105"/>
      <c r="I8" s="105"/>
      <c r="J8" s="112"/>
      <c r="K8" s="112"/>
      <c r="L8" s="101"/>
      <c r="N8" s="45"/>
      <c r="P8" s="45">
        <v>1400</v>
      </c>
      <c r="U8" s="67"/>
    </row>
    <row r="9" spans="1:25" ht="20.25" customHeight="1">
      <c r="A9" s="41"/>
      <c r="B9" s="73"/>
      <c r="C9" s="126"/>
      <c r="D9" s="131"/>
      <c r="E9" s="131"/>
      <c r="F9" s="101"/>
      <c r="G9" s="37" t="s">
        <v>30</v>
      </c>
      <c r="H9" s="102">
        <v>189837.32</v>
      </c>
      <c r="I9" s="114">
        <v>3961730</v>
      </c>
      <c r="J9" s="102">
        <v>3861730</v>
      </c>
      <c r="K9" s="102">
        <v>3861730</v>
      </c>
      <c r="L9" s="101">
        <f t="shared" ref="L9:L19" si="1">(J9-U9)/U9*100</f>
        <v>-60.319998696612977</v>
      </c>
      <c r="N9" s="45"/>
      <c r="P9" s="45">
        <v>900454</v>
      </c>
      <c r="U9" s="67">
        <v>9732182.1400000006</v>
      </c>
    </row>
    <row r="10" spans="1:25" ht="20.25" customHeight="1">
      <c r="A10" s="41"/>
      <c r="B10" s="73"/>
      <c r="C10" s="126"/>
      <c r="D10" s="131"/>
      <c r="E10" s="131"/>
      <c r="F10" s="101"/>
      <c r="G10" s="37" t="s">
        <v>32</v>
      </c>
      <c r="H10" s="105"/>
      <c r="I10" s="105"/>
      <c r="J10" s="105"/>
      <c r="K10" s="105"/>
      <c r="L10" s="101"/>
      <c r="N10" s="45"/>
      <c r="P10" s="45">
        <v>4968</v>
      </c>
      <c r="U10" s="67"/>
    </row>
    <row r="11" spans="1:25" ht="20.25" customHeight="1">
      <c r="A11" s="41"/>
      <c r="B11" s="73"/>
      <c r="C11" s="126"/>
      <c r="D11" s="131"/>
      <c r="E11" s="131"/>
      <c r="F11" s="101"/>
      <c r="G11" s="37" t="s">
        <v>51</v>
      </c>
      <c r="H11" s="102">
        <v>438840</v>
      </c>
      <c r="I11" s="114">
        <v>452293.5</v>
      </c>
      <c r="J11" s="102">
        <v>452293.5</v>
      </c>
      <c r="K11" s="102">
        <v>452293.5</v>
      </c>
      <c r="L11" s="101">
        <f t="shared" si="1"/>
        <v>-42.474594594594592</v>
      </c>
      <c r="N11" s="45"/>
      <c r="P11" s="45">
        <v>5988</v>
      </c>
      <c r="U11" s="67">
        <v>786250</v>
      </c>
    </row>
    <row r="12" spans="1:25" ht="20.25" customHeight="1">
      <c r="A12" s="41"/>
      <c r="B12" s="73"/>
      <c r="C12" s="126"/>
      <c r="D12" s="131"/>
      <c r="E12" s="131"/>
      <c r="F12" s="101"/>
      <c r="G12" s="37" t="s">
        <v>53</v>
      </c>
      <c r="H12" s="105"/>
      <c r="I12" s="105"/>
      <c r="J12" s="112"/>
      <c r="K12" s="112"/>
      <c r="L12" s="101"/>
      <c r="N12" s="45"/>
      <c r="P12" s="45">
        <v>24554</v>
      </c>
    </row>
    <row r="13" spans="1:25" ht="20.25" customHeight="1">
      <c r="A13" s="41"/>
      <c r="B13" s="73"/>
      <c r="C13" s="126"/>
      <c r="D13" s="131"/>
      <c r="E13" s="131"/>
      <c r="F13" s="101"/>
      <c r="G13" s="37" t="s">
        <v>55</v>
      </c>
      <c r="H13" s="105"/>
      <c r="I13" s="105"/>
      <c r="J13" s="112"/>
      <c r="K13" s="112"/>
      <c r="L13" s="101"/>
      <c r="N13" s="45"/>
      <c r="P13" s="27">
        <v>6</v>
      </c>
    </row>
    <row r="14" spans="1:25" ht="20.25" customHeight="1">
      <c r="A14" s="41"/>
      <c r="B14" s="73"/>
      <c r="C14" s="126"/>
      <c r="D14" s="131"/>
      <c r="E14" s="131"/>
      <c r="F14" s="101"/>
      <c r="G14" s="37" t="s">
        <v>85</v>
      </c>
      <c r="H14" s="105"/>
      <c r="I14" s="105"/>
      <c r="J14" s="112"/>
      <c r="K14" s="112"/>
      <c r="L14" s="101"/>
      <c r="N14" s="45"/>
    </row>
    <row r="15" spans="1:25" ht="20.25" customHeight="1">
      <c r="A15" s="35" t="s">
        <v>60</v>
      </c>
      <c r="B15" s="72">
        <f>B16+B18+B19+B20</f>
        <v>628677.31999999995</v>
      </c>
      <c r="C15" s="124">
        <f>C16+C19</f>
        <v>4425497.32</v>
      </c>
      <c r="D15" s="125">
        <f>D16+D18+D19</f>
        <v>4425497.32</v>
      </c>
      <c r="E15" s="125">
        <f>E16+E18+E19+E20</f>
        <v>4425497.32</v>
      </c>
      <c r="F15" s="101">
        <f t="shared" ref="F15:F16" si="2">(D15-T15)/T15*100</f>
        <v>-60.299148977765583</v>
      </c>
      <c r="G15" s="35" t="s">
        <v>64</v>
      </c>
      <c r="H15" s="99">
        <f>H16+H18+H19+H20</f>
        <v>0</v>
      </c>
      <c r="I15" s="99">
        <f>I16+I18+I19+I20</f>
        <v>11473.82</v>
      </c>
      <c r="J15" s="100">
        <f>J16+J18+J19+J20</f>
        <v>111473.82</v>
      </c>
      <c r="K15" s="100">
        <f>K16+K18+K19+K20</f>
        <v>111473.82</v>
      </c>
      <c r="L15" s="101">
        <f t="shared" si="1"/>
        <v>-82.268515746679071</v>
      </c>
      <c r="O15" s="27">
        <f>SUM(O16,O18,O19)</f>
        <v>1147032</v>
      </c>
      <c r="P15" s="34">
        <f>P16+P18+P19+P20</f>
        <v>209781</v>
      </c>
      <c r="T15" s="94">
        <v>11147109.460000001</v>
      </c>
      <c r="U15" s="94">
        <v>628677.31999999995</v>
      </c>
    </row>
    <row r="16" spans="1:25" ht="20.25" customHeight="1">
      <c r="A16" s="44" t="s">
        <v>61</v>
      </c>
      <c r="B16" s="73">
        <f>SUM(B17:B17)</f>
        <v>0</v>
      </c>
      <c r="C16" s="137">
        <v>3796820</v>
      </c>
      <c r="D16" s="137">
        <v>3796820</v>
      </c>
      <c r="E16" s="137">
        <v>3796820</v>
      </c>
      <c r="F16" s="101">
        <f t="shared" si="2"/>
        <v>-65.938972667089971</v>
      </c>
      <c r="G16" s="42" t="s">
        <v>66</v>
      </c>
      <c r="H16" s="115">
        <f>H17</f>
        <v>0</v>
      </c>
      <c r="I16" s="141">
        <v>11473.82</v>
      </c>
      <c r="J16" s="141">
        <v>11473.82</v>
      </c>
      <c r="K16" s="141">
        <v>11473.82</v>
      </c>
      <c r="L16" s="101">
        <v>100</v>
      </c>
      <c r="O16" s="27">
        <f>O17</f>
        <v>927179</v>
      </c>
      <c r="P16" s="27">
        <f>P17</f>
        <v>162</v>
      </c>
      <c r="T16" s="94">
        <v>11147109.460000001</v>
      </c>
    </row>
    <row r="17" spans="1:21" ht="20.25" customHeight="1">
      <c r="A17" s="37" t="s">
        <v>67</v>
      </c>
      <c r="B17" s="73"/>
      <c r="C17" s="137"/>
      <c r="D17" s="137"/>
      <c r="E17" s="137"/>
      <c r="F17" s="101"/>
      <c r="G17" s="37" t="s">
        <v>68</v>
      </c>
      <c r="H17" s="115"/>
      <c r="I17" s="115"/>
      <c r="J17" s="142"/>
      <c r="K17" s="142"/>
      <c r="L17" s="101"/>
      <c r="O17" s="27">
        <v>927179</v>
      </c>
      <c r="P17" s="27">
        <v>162</v>
      </c>
    </row>
    <row r="18" spans="1:21" ht="20.25" customHeight="1">
      <c r="A18" s="42" t="s">
        <v>69</v>
      </c>
      <c r="B18" s="73"/>
      <c r="D18" s="110"/>
      <c r="E18" s="110"/>
      <c r="F18" s="101"/>
      <c r="G18" s="42" t="s">
        <v>70</v>
      </c>
      <c r="H18" s="115"/>
      <c r="I18" s="115"/>
      <c r="J18" s="142"/>
      <c r="K18" s="142"/>
      <c r="L18" s="101"/>
      <c r="O18" s="27">
        <v>146800</v>
      </c>
      <c r="P18" s="27">
        <v>96800</v>
      </c>
    </row>
    <row r="19" spans="1:21" ht="20.25" customHeight="1">
      <c r="A19" s="42" t="s">
        <v>73</v>
      </c>
      <c r="B19" s="93">
        <v>628677.31999999995</v>
      </c>
      <c r="C19" s="137">
        <v>628677.31999999995</v>
      </c>
      <c r="D19" s="137">
        <v>628677.31999999995</v>
      </c>
      <c r="E19" s="137">
        <v>628677.31999999995</v>
      </c>
      <c r="F19" s="101">
        <v>100</v>
      </c>
      <c r="G19" s="42" t="s">
        <v>74</v>
      </c>
      <c r="H19" s="115"/>
      <c r="I19" s="115"/>
      <c r="J19" s="141">
        <v>100000</v>
      </c>
      <c r="K19" s="141">
        <v>100000</v>
      </c>
      <c r="L19" s="101">
        <f t="shared" si="1"/>
        <v>-84.093588742790971</v>
      </c>
      <c r="O19" s="27">
        <v>73053</v>
      </c>
      <c r="P19" s="27">
        <v>54700</v>
      </c>
      <c r="T19" s="94">
        <v>0</v>
      </c>
      <c r="U19" s="94">
        <v>628677.31999999995</v>
      </c>
    </row>
    <row r="20" spans="1:21" ht="20.25" customHeight="1">
      <c r="A20" s="42" t="s">
        <v>79</v>
      </c>
      <c r="B20" s="75"/>
      <c r="C20" s="138"/>
      <c r="D20" s="139"/>
      <c r="E20" s="131"/>
      <c r="F20" s="140"/>
      <c r="G20" s="42" t="s">
        <v>80</v>
      </c>
      <c r="H20" s="115"/>
      <c r="I20" s="115"/>
      <c r="J20" s="120">
        <v>0</v>
      </c>
      <c r="K20" s="120">
        <v>0</v>
      </c>
      <c r="L20" s="130"/>
      <c r="P20" s="27">
        <v>58119</v>
      </c>
      <c r="U20" s="94">
        <v>0</v>
      </c>
    </row>
    <row r="21" spans="1:21" ht="20.25" customHeight="1">
      <c r="M21" s="45"/>
    </row>
  </sheetData>
  <mergeCells count="5">
    <mergeCell ref="A1:L1"/>
    <mergeCell ref="D2:G2"/>
    <mergeCell ref="J2:L2"/>
    <mergeCell ref="A3:F3"/>
    <mergeCell ref="G3:L3"/>
  </mergeCells>
  <phoneticPr fontId="4" type="noConversion"/>
  <printOptions horizontalCentered="1"/>
  <pageMargins left="1.1811023622047245" right="0.70866141732283472" top="0.74803149606299213" bottom="0.74803149606299213" header="0.31496062992125984" footer="0.31496062992125984"/>
  <pageSetup paperSize="9" scale="77" firstPageNumber="3" orientation="landscape" useFirstPageNumber="1" r:id="rId1"/>
  <headerFooter alignWithMargins="0">
    <oddFooter>&amp;C第 &amp;P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S24"/>
  <sheetViews>
    <sheetView showZeros="0" workbookViewId="0">
      <selection activeCell="E19" sqref="E19"/>
    </sheetView>
  </sheetViews>
  <sheetFormatPr defaultColWidth="9" defaultRowHeight="14.25"/>
  <cols>
    <col min="1" max="1" width="19.25" style="27" customWidth="1"/>
    <col min="2" max="3" width="8.5" style="27" customWidth="1"/>
    <col min="4" max="5" width="9.5" style="27" customWidth="1"/>
    <col min="6" max="6" width="7.625" style="27" customWidth="1"/>
    <col min="7" max="7" width="18.75" style="27" customWidth="1"/>
    <col min="8" max="11" width="9.5" style="27" customWidth="1"/>
    <col min="12" max="12" width="7.625" style="27" customWidth="1"/>
    <col min="13" max="19" width="9" style="27" hidden="1" customWidth="1"/>
    <col min="20" max="232" width="9" style="27"/>
    <col min="233" max="233" width="25.5" style="27" customWidth="1"/>
    <col min="234" max="234" width="8.5" style="27" customWidth="1"/>
    <col min="235" max="235" width="9.5" style="27" customWidth="1"/>
    <col min="236" max="236" width="6.75" style="27" customWidth="1"/>
    <col min="237" max="237" width="22.25" style="27" customWidth="1"/>
    <col min="238" max="239" width="9.5" style="27" customWidth="1"/>
    <col min="240" max="240" width="7.375" style="27" customWidth="1"/>
    <col min="241" max="241" width="12.625" style="27" customWidth="1"/>
    <col min="242" max="488" width="9" style="27"/>
    <col min="489" max="489" width="25.5" style="27" customWidth="1"/>
    <col min="490" max="490" width="8.5" style="27" customWidth="1"/>
    <col min="491" max="491" width="9.5" style="27" customWidth="1"/>
    <col min="492" max="492" width="6.75" style="27" customWidth="1"/>
    <col min="493" max="493" width="22.25" style="27" customWidth="1"/>
    <col min="494" max="495" width="9.5" style="27" customWidth="1"/>
    <col min="496" max="496" width="7.375" style="27" customWidth="1"/>
    <col min="497" max="497" width="12.625" style="27" customWidth="1"/>
    <col min="498" max="744" width="9" style="27"/>
    <col min="745" max="745" width="25.5" style="27" customWidth="1"/>
    <col min="746" max="746" width="8.5" style="27" customWidth="1"/>
    <col min="747" max="747" width="9.5" style="27" customWidth="1"/>
    <col min="748" max="748" width="6.75" style="27" customWidth="1"/>
    <col min="749" max="749" width="22.25" style="27" customWidth="1"/>
    <col min="750" max="751" width="9.5" style="27" customWidth="1"/>
    <col min="752" max="752" width="7.375" style="27" customWidth="1"/>
    <col min="753" max="753" width="12.625" style="27" customWidth="1"/>
    <col min="754" max="1000" width="9" style="27"/>
    <col min="1001" max="1001" width="25.5" style="27" customWidth="1"/>
    <col min="1002" max="1002" width="8.5" style="27" customWidth="1"/>
    <col min="1003" max="1003" width="9.5" style="27" customWidth="1"/>
    <col min="1004" max="1004" width="6.75" style="27" customWidth="1"/>
    <col min="1005" max="1005" width="22.25" style="27" customWidth="1"/>
    <col min="1006" max="1007" width="9.5" style="27" customWidth="1"/>
    <col min="1008" max="1008" width="7.375" style="27" customWidth="1"/>
    <col min="1009" max="1009" width="12.625" style="27" customWidth="1"/>
    <col min="1010" max="1256" width="9" style="27"/>
    <col min="1257" max="1257" width="25.5" style="27" customWidth="1"/>
    <col min="1258" max="1258" width="8.5" style="27" customWidth="1"/>
    <col min="1259" max="1259" width="9.5" style="27" customWidth="1"/>
    <col min="1260" max="1260" width="6.75" style="27" customWidth="1"/>
    <col min="1261" max="1261" width="22.25" style="27" customWidth="1"/>
    <col min="1262" max="1263" width="9.5" style="27" customWidth="1"/>
    <col min="1264" max="1264" width="7.375" style="27" customWidth="1"/>
    <col min="1265" max="1265" width="12.625" style="27" customWidth="1"/>
    <col min="1266" max="1512" width="9" style="27"/>
    <col min="1513" max="1513" width="25.5" style="27" customWidth="1"/>
    <col min="1514" max="1514" width="8.5" style="27" customWidth="1"/>
    <col min="1515" max="1515" width="9.5" style="27" customWidth="1"/>
    <col min="1516" max="1516" width="6.75" style="27" customWidth="1"/>
    <col min="1517" max="1517" width="22.25" style="27" customWidth="1"/>
    <col min="1518" max="1519" width="9.5" style="27" customWidth="1"/>
    <col min="1520" max="1520" width="7.375" style="27" customWidth="1"/>
    <col min="1521" max="1521" width="12.625" style="27" customWidth="1"/>
    <col min="1522" max="1768" width="9" style="27"/>
    <col min="1769" max="1769" width="25.5" style="27" customWidth="1"/>
    <col min="1770" max="1770" width="8.5" style="27" customWidth="1"/>
    <col min="1771" max="1771" width="9.5" style="27" customWidth="1"/>
    <col min="1772" max="1772" width="6.75" style="27" customWidth="1"/>
    <col min="1773" max="1773" width="22.25" style="27" customWidth="1"/>
    <col min="1774" max="1775" width="9.5" style="27" customWidth="1"/>
    <col min="1776" max="1776" width="7.375" style="27" customWidth="1"/>
    <col min="1777" max="1777" width="12.625" style="27" customWidth="1"/>
    <col min="1778" max="2024" width="9" style="27"/>
    <col min="2025" max="2025" width="25.5" style="27" customWidth="1"/>
    <col min="2026" max="2026" width="8.5" style="27" customWidth="1"/>
    <col min="2027" max="2027" width="9.5" style="27" customWidth="1"/>
    <col min="2028" max="2028" width="6.75" style="27" customWidth="1"/>
    <col min="2029" max="2029" width="22.25" style="27" customWidth="1"/>
    <col min="2030" max="2031" width="9.5" style="27" customWidth="1"/>
    <col min="2032" max="2032" width="7.375" style="27" customWidth="1"/>
    <col min="2033" max="2033" width="12.625" style="27" customWidth="1"/>
    <col min="2034" max="2280" width="9" style="27"/>
    <col min="2281" max="2281" width="25.5" style="27" customWidth="1"/>
    <col min="2282" max="2282" width="8.5" style="27" customWidth="1"/>
    <col min="2283" max="2283" width="9.5" style="27" customWidth="1"/>
    <col min="2284" max="2284" width="6.75" style="27" customWidth="1"/>
    <col min="2285" max="2285" width="22.25" style="27" customWidth="1"/>
    <col min="2286" max="2287" width="9.5" style="27" customWidth="1"/>
    <col min="2288" max="2288" width="7.375" style="27" customWidth="1"/>
    <col min="2289" max="2289" width="12.625" style="27" customWidth="1"/>
    <col min="2290" max="2536" width="9" style="27"/>
    <col min="2537" max="2537" width="25.5" style="27" customWidth="1"/>
    <col min="2538" max="2538" width="8.5" style="27" customWidth="1"/>
    <col min="2539" max="2539" width="9.5" style="27" customWidth="1"/>
    <col min="2540" max="2540" width="6.75" style="27" customWidth="1"/>
    <col min="2541" max="2541" width="22.25" style="27" customWidth="1"/>
    <col min="2542" max="2543" width="9.5" style="27" customWidth="1"/>
    <col min="2544" max="2544" width="7.375" style="27" customWidth="1"/>
    <col min="2545" max="2545" width="12.625" style="27" customWidth="1"/>
    <col min="2546" max="2792" width="9" style="27"/>
    <col min="2793" max="2793" width="25.5" style="27" customWidth="1"/>
    <col min="2794" max="2794" width="8.5" style="27" customWidth="1"/>
    <col min="2795" max="2795" width="9.5" style="27" customWidth="1"/>
    <col min="2796" max="2796" width="6.75" style="27" customWidth="1"/>
    <col min="2797" max="2797" width="22.25" style="27" customWidth="1"/>
    <col min="2798" max="2799" width="9.5" style="27" customWidth="1"/>
    <col min="2800" max="2800" width="7.375" style="27" customWidth="1"/>
    <col min="2801" max="2801" width="12.625" style="27" customWidth="1"/>
    <col min="2802" max="3048" width="9" style="27"/>
    <col min="3049" max="3049" width="25.5" style="27" customWidth="1"/>
    <col min="3050" max="3050" width="8.5" style="27" customWidth="1"/>
    <col min="3051" max="3051" width="9.5" style="27" customWidth="1"/>
    <col min="3052" max="3052" width="6.75" style="27" customWidth="1"/>
    <col min="3053" max="3053" width="22.25" style="27" customWidth="1"/>
    <col min="3054" max="3055" width="9.5" style="27" customWidth="1"/>
    <col min="3056" max="3056" width="7.375" style="27" customWidth="1"/>
    <col min="3057" max="3057" width="12.625" style="27" customWidth="1"/>
    <col min="3058" max="3304" width="9" style="27"/>
    <col min="3305" max="3305" width="25.5" style="27" customWidth="1"/>
    <col min="3306" max="3306" width="8.5" style="27" customWidth="1"/>
    <col min="3307" max="3307" width="9.5" style="27" customWidth="1"/>
    <col min="3308" max="3308" width="6.75" style="27" customWidth="1"/>
    <col min="3309" max="3309" width="22.25" style="27" customWidth="1"/>
    <col min="3310" max="3311" width="9.5" style="27" customWidth="1"/>
    <col min="3312" max="3312" width="7.375" style="27" customWidth="1"/>
    <col min="3313" max="3313" width="12.625" style="27" customWidth="1"/>
    <col min="3314" max="3560" width="9" style="27"/>
    <col min="3561" max="3561" width="25.5" style="27" customWidth="1"/>
    <col min="3562" max="3562" width="8.5" style="27" customWidth="1"/>
    <col min="3563" max="3563" width="9.5" style="27" customWidth="1"/>
    <col min="3564" max="3564" width="6.75" style="27" customWidth="1"/>
    <col min="3565" max="3565" width="22.25" style="27" customWidth="1"/>
    <col min="3566" max="3567" width="9.5" style="27" customWidth="1"/>
    <col min="3568" max="3568" width="7.375" style="27" customWidth="1"/>
    <col min="3569" max="3569" width="12.625" style="27" customWidth="1"/>
    <col min="3570" max="3816" width="9" style="27"/>
    <col min="3817" max="3817" width="25.5" style="27" customWidth="1"/>
    <col min="3818" max="3818" width="8.5" style="27" customWidth="1"/>
    <col min="3819" max="3819" width="9.5" style="27" customWidth="1"/>
    <col min="3820" max="3820" width="6.75" style="27" customWidth="1"/>
    <col min="3821" max="3821" width="22.25" style="27" customWidth="1"/>
    <col min="3822" max="3823" width="9.5" style="27" customWidth="1"/>
    <col min="3824" max="3824" width="7.375" style="27" customWidth="1"/>
    <col min="3825" max="3825" width="12.625" style="27" customWidth="1"/>
    <col min="3826" max="4072" width="9" style="27"/>
    <col min="4073" max="4073" width="25.5" style="27" customWidth="1"/>
    <col min="4074" max="4074" width="8.5" style="27" customWidth="1"/>
    <col min="4075" max="4075" width="9.5" style="27" customWidth="1"/>
    <col min="4076" max="4076" width="6.75" style="27" customWidth="1"/>
    <col min="4077" max="4077" width="22.25" style="27" customWidth="1"/>
    <col min="4078" max="4079" width="9.5" style="27" customWidth="1"/>
    <col min="4080" max="4080" width="7.375" style="27" customWidth="1"/>
    <col min="4081" max="4081" width="12.625" style="27" customWidth="1"/>
    <col min="4082" max="4328" width="9" style="27"/>
    <col min="4329" max="4329" width="25.5" style="27" customWidth="1"/>
    <col min="4330" max="4330" width="8.5" style="27" customWidth="1"/>
    <col min="4331" max="4331" width="9.5" style="27" customWidth="1"/>
    <col min="4332" max="4332" width="6.75" style="27" customWidth="1"/>
    <col min="4333" max="4333" width="22.25" style="27" customWidth="1"/>
    <col min="4334" max="4335" width="9.5" style="27" customWidth="1"/>
    <col min="4336" max="4336" width="7.375" style="27" customWidth="1"/>
    <col min="4337" max="4337" width="12.625" style="27" customWidth="1"/>
    <col min="4338" max="4584" width="9" style="27"/>
    <col min="4585" max="4585" width="25.5" style="27" customWidth="1"/>
    <col min="4586" max="4586" width="8.5" style="27" customWidth="1"/>
    <col min="4587" max="4587" width="9.5" style="27" customWidth="1"/>
    <col min="4588" max="4588" width="6.75" style="27" customWidth="1"/>
    <col min="4589" max="4589" width="22.25" style="27" customWidth="1"/>
    <col min="4590" max="4591" width="9.5" style="27" customWidth="1"/>
    <col min="4592" max="4592" width="7.375" style="27" customWidth="1"/>
    <col min="4593" max="4593" width="12.625" style="27" customWidth="1"/>
    <col min="4594" max="4840" width="9" style="27"/>
    <col min="4841" max="4841" width="25.5" style="27" customWidth="1"/>
    <col min="4842" max="4842" width="8.5" style="27" customWidth="1"/>
    <col min="4843" max="4843" width="9.5" style="27" customWidth="1"/>
    <col min="4844" max="4844" width="6.75" style="27" customWidth="1"/>
    <col min="4845" max="4845" width="22.25" style="27" customWidth="1"/>
    <col min="4846" max="4847" width="9.5" style="27" customWidth="1"/>
    <col min="4848" max="4848" width="7.375" style="27" customWidth="1"/>
    <col min="4849" max="4849" width="12.625" style="27" customWidth="1"/>
    <col min="4850" max="5096" width="9" style="27"/>
    <col min="5097" max="5097" width="25.5" style="27" customWidth="1"/>
    <col min="5098" max="5098" width="8.5" style="27" customWidth="1"/>
    <col min="5099" max="5099" width="9.5" style="27" customWidth="1"/>
    <col min="5100" max="5100" width="6.75" style="27" customWidth="1"/>
    <col min="5101" max="5101" width="22.25" style="27" customWidth="1"/>
    <col min="5102" max="5103" width="9.5" style="27" customWidth="1"/>
    <col min="5104" max="5104" width="7.375" style="27" customWidth="1"/>
    <col min="5105" max="5105" width="12.625" style="27" customWidth="1"/>
    <col min="5106" max="5352" width="9" style="27"/>
    <col min="5353" max="5353" width="25.5" style="27" customWidth="1"/>
    <col min="5354" max="5354" width="8.5" style="27" customWidth="1"/>
    <col min="5355" max="5355" width="9.5" style="27" customWidth="1"/>
    <col min="5356" max="5356" width="6.75" style="27" customWidth="1"/>
    <col min="5357" max="5357" width="22.25" style="27" customWidth="1"/>
    <col min="5358" max="5359" width="9.5" style="27" customWidth="1"/>
    <col min="5360" max="5360" width="7.375" style="27" customWidth="1"/>
    <col min="5361" max="5361" width="12.625" style="27" customWidth="1"/>
    <col min="5362" max="5608" width="9" style="27"/>
    <col min="5609" max="5609" width="25.5" style="27" customWidth="1"/>
    <col min="5610" max="5610" width="8.5" style="27" customWidth="1"/>
    <col min="5611" max="5611" width="9.5" style="27" customWidth="1"/>
    <col min="5612" max="5612" width="6.75" style="27" customWidth="1"/>
    <col min="5613" max="5613" width="22.25" style="27" customWidth="1"/>
    <col min="5614" max="5615" width="9.5" style="27" customWidth="1"/>
    <col min="5616" max="5616" width="7.375" style="27" customWidth="1"/>
    <col min="5617" max="5617" width="12.625" style="27" customWidth="1"/>
    <col min="5618" max="5864" width="9" style="27"/>
    <col min="5865" max="5865" width="25.5" style="27" customWidth="1"/>
    <col min="5866" max="5866" width="8.5" style="27" customWidth="1"/>
    <col min="5867" max="5867" width="9.5" style="27" customWidth="1"/>
    <col min="5868" max="5868" width="6.75" style="27" customWidth="1"/>
    <col min="5869" max="5869" width="22.25" style="27" customWidth="1"/>
    <col min="5870" max="5871" width="9.5" style="27" customWidth="1"/>
    <col min="5872" max="5872" width="7.375" style="27" customWidth="1"/>
    <col min="5873" max="5873" width="12.625" style="27" customWidth="1"/>
    <col min="5874" max="6120" width="9" style="27"/>
    <col min="6121" max="6121" width="25.5" style="27" customWidth="1"/>
    <col min="6122" max="6122" width="8.5" style="27" customWidth="1"/>
    <col min="6123" max="6123" width="9.5" style="27" customWidth="1"/>
    <col min="6124" max="6124" width="6.75" style="27" customWidth="1"/>
    <col min="6125" max="6125" width="22.25" style="27" customWidth="1"/>
    <col min="6126" max="6127" width="9.5" style="27" customWidth="1"/>
    <col min="6128" max="6128" width="7.375" style="27" customWidth="1"/>
    <col min="6129" max="6129" width="12.625" style="27" customWidth="1"/>
    <col min="6130" max="6376" width="9" style="27"/>
    <col min="6377" max="6377" width="25.5" style="27" customWidth="1"/>
    <col min="6378" max="6378" width="8.5" style="27" customWidth="1"/>
    <col min="6379" max="6379" width="9.5" style="27" customWidth="1"/>
    <col min="6380" max="6380" width="6.75" style="27" customWidth="1"/>
    <col min="6381" max="6381" width="22.25" style="27" customWidth="1"/>
    <col min="6382" max="6383" width="9.5" style="27" customWidth="1"/>
    <col min="6384" max="6384" width="7.375" style="27" customWidth="1"/>
    <col min="6385" max="6385" width="12.625" style="27" customWidth="1"/>
    <col min="6386" max="6632" width="9" style="27"/>
    <col min="6633" max="6633" width="25.5" style="27" customWidth="1"/>
    <col min="6634" max="6634" width="8.5" style="27" customWidth="1"/>
    <col min="6635" max="6635" width="9.5" style="27" customWidth="1"/>
    <col min="6636" max="6636" width="6.75" style="27" customWidth="1"/>
    <col min="6637" max="6637" width="22.25" style="27" customWidth="1"/>
    <col min="6638" max="6639" width="9.5" style="27" customWidth="1"/>
    <col min="6640" max="6640" width="7.375" style="27" customWidth="1"/>
    <col min="6641" max="6641" width="12.625" style="27" customWidth="1"/>
    <col min="6642" max="6888" width="9" style="27"/>
    <col min="6889" max="6889" width="25.5" style="27" customWidth="1"/>
    <col min="6890" max="6890" width="8.5" style="27" customWidth="1"/>
    <col min="6891" max="6891" width="9.5" style="27" customWidth="1"/>
    <col min="6892" max="6892" width="6.75" style="27" customWidth="1"/>
    <col min="6893" max="6893" width="22.25" style="27" customWidth="1"/>
    <col min="6894" max="6895" width="9.5" style="27" customWidth="1"/>
    <col min="6896" max="6896" width="7.375" style="27" customWidth="1"/>
    <col min="6897" max="6897" width="12.625" style="27" customWidth="1"/>
    <col min="6898" max="7144" width="9" style="27"/>
    <col min="7145" max="7145" width="25.5" style="27" customWidth="1"/>
    <col min="7146" max="7146" width="8.5" style="27" customWidth="1"/>
    <col min="7147" max="7147" width="9.5" style="27" customWidth="1"/>
    <col min="7148" max="7148" width="6.75" style="27" customWidth="1"/>
    <col min="7149" max="7149" width="22.25" style="27" customWidth="1"/>
    <col min="7150" max="7151" width="9.5" style="27" customWidth="1"/>
    <col min="7152" max="7152" width="7.375" style="27" customWidth="1"/>
    <col min="7153" max="7153" width="12.625" style="27" customWidth="1"/>
    <col min="7154" max="7400" width="9" style="27"/>
    <col min="7401" max="7401" width="25.5" style="27" customWidth="1"/>
    <col min="7402" max="7402" width="8.5" style="27" customWidth="1"/>
    <col min="7403" max="7403" width="9.5" style="27" customWidth="1"/>
    <col min="7404" max="7404" width="6.75" style="27" customWidth="1"/>
    <col min="7405" max="7405" width="22.25" style="27" customWidth="1"/>
    <col min="7406" max="7407" width="9.5" style="27" customWidth="1"/>
    <col min="7408" max="7408" width="7.375" style="27" customWidth="1"/>
    <col min="7409" max="7409" width="12.625" style="27" customWidth="1"/>
    <col min="7410" max="7656" width="9" style="27"/>
    <col min="7657" max="7657" width="25.5" style="27" customWidth="1"/>
    <col min="7658" max="7658" width="8.5" style="27" customWidth="1"/>
    <col min="7659" max="7659" width="9.5" style="27" customWidth="1"/>
    <col min="7660" max="7660" width="6.75" style="27" customWidth="1"/>
    <col min="7661" max="7661" width="22.25" style="27" customWidth="1"/>
    <col min="7662" max="7663" width="9.5" style="27" customWidth="1"/>
    <col min="7664" max="7664" width="7.375" style="27" customWidth="1"/>
    <col min="7665" max="7665" width="12.625" style="27" customWidth="1"/>
    <col min="7666" max="7912" width="9" style="27"/>
    <col min="7913" max="7913" width="25.5" style="27" customWidth="1"/>
    <col min="7914" max="7914" width="8.5" style="27" customWidth="1"/>
    <col min="7915" max="7915" width="9.5" style="27" customWidth="1"/>
    <col min="7916" max="7916" width="6.75" style="27" customWidth="1"/>
    <col min="7917" max="7917" width="22.25" style="27" customWidth="1"/>
    <col min="7918" max="7919" width="9.5" style="27" customWidth="1"/>
    <col min="7920" max="7920" width="7.375" style="27" customWidth="1"/>
    <col min="7921" max="7921" width="12.625" style="27" customWidth="1"/>
    <col min="7922" max="8168" width="9" style="27"/>
    <col min="8169" max="8169" width="25.5" style="27" customWidth="1"/>
    <col min="8170" max="8170" width="8.5" style="27" customWidth="1"/>
    <col min="8171" max="8171" width="9.5" style="27" customWidth="1"/>
    <col min="8172" max="8172" width="6.75" style="27" customWidth="1"/>
    <col min="8173" max="8173" width="22.25" style="27" customWidth="1"/>
    <col min="8174" max="8175" width="9.5" style="27" customWidth="1"/>
    <col min="8176" max="8176" width="7.375" style="27" customWidth="1"/>
    <col min="8177" max="8177" width="12.625" style="27" customWidth="1"/>
    <col min="8178" max="8424" width="9" style="27"/>
    <col min="8425" max="8425" width="25.5" style="27" customWidth="1"/>
    <col min="8426" max="8426" width="8.5" style="27" customWidth="1"/>
    <col min="8427" max="8427" width="9.5" style="27" customWidth="1"/>
    <col min="8428" max="8428" width="6.75" style="27" customWidth="1"/>
    <col min="8429" max="8429" width="22.25" style="27" customWidth="1"/>
    <col min="8430" max="8431" width="9.5" style="27" customWidth="1"/>
    <col min="8432" max="8432" width="7.375" style="27" customWidth="1"/>
    <col min="8433" max="8433" width="12.625" style="27" customWidth="1"/>
    <col min="8434" max="8680" width="9" style="27"/>
    <col min="8681" max="8681" width="25.5" style="27" customWidth="1"/>
    <col min="8682" max="8682" width="8.5" style="27" customWidth="1"/>
    <col min="8683" max="8683" width="9.5" style="27" customWidth="1"/>
    <col min="8684" max="8684" width="6.75" style="27" customWidth="1"/>
    <col min="8685" max="8685" width="22.25" style="27" customWidth="1"/>
    <col min="8686" max="8687" width="9.5" style="27" customWidth="1"/>
    <col min="8688" max="8688" width="7.375" style="27" customWidth="1"/>
    <col min="8689" max="8689" width="12.625" style="27" customWidth="1"/>
    <col min="8690" max="8936" width="9" style="27"/>
    <col min="8937" max="8937" width="25.5" style="27" customWidth="1"/>
    <col min="8938" max="8938" width="8.5" style="27" customWidth="1"/>
    <col min="8939" max="8939" width="9.5" style="27" customWidth="1"/>
    <col min="8940" max="8940" width="6.75" style="27" customWidth="1"/>
    <col min="8941" max="8941" width="22.25" style="27" customWidth="1"/>
    <col min="8942" max="8943" width="9.5" style="27" customWidth="1"/>
    <col min="8944" max="8944" width="7.375" style="27" customWidth="1"/>
    <col min="8945" max="8945" width="12.625" style="27" customWidth="1"/>
    <col min="8946" max="9192" width="9" style="27"/>
    <col min="9193" max="9193" width="25.5" style="27" customWidth="1"/>
    <col min="9194" max="9194" width="8.5" style="27" customWidth="1"/>
    <col min="9195" max="9195" width="9.5" style="27" customWidth="1"/>
    <col min="9196" max="9196" width="6.75" style="27" customWidth="1"/>
    <col min="9197" max="9197" width="22.25" style="27" customWidth="1"/>
    <col min="9198" max="9199" width="9.5" style="27" customWidth="1"/>
    <col min="9200" max="9200" width="7.375" style="27" customWidth="1"/>
    <col min="9201" max="9201" width="12.625" style="27" customWidth="1"/>
    <col min="9202" max="9448" width="9" style="27"/>
    <col min="9449" max="9449" width="25.5" style="27" customWidth="1"/>
    <col min="9450" max="9450" width="8.5" style="27" customWidth="1"/>
    <col min="9451" max="9451" width="9.5" style="27" customWidth="1"/>
    <col min="9452" max="9452" width="6.75" style="27" customWidth="1"/>
    <col min="9453" max="9453" width="22.25" style="27" customWidth="1"/>
    <col min="9454" max="9455" width="9.5" style="27" customWidth="1"/>
    <col min="9456" max="9456" width="7.375" style="27" customWidth="1"/>
    <col min="9457" max="9457" width="12.625" style="27" customWidth="1"/>
    <col min="9458" max="9704" width="9" style="27"/>
    <col min="9705" max="9705" width="25.5" style="27" customWidth="1"/>
    <col min="9706" max="9706" width="8.5" style="27" customWidth="1"/>
    <col min="9707" max="9707" width="9.5" style="27" customWidth="1"/>
    <col min="9708" max="9708" width="6.75" style="27" customWidth="1"/>
    <col min="9709" max="9709" width="22.25" style="27" customWidth="1"/>
    <col min="9710" max="9711" width="9.5" style="27" customWidth="1"/>
    <col min="9712" max="9712" width="7.375" style="27" customWidth="1"/>
    <col min="9713" max="9713" width="12.625" style="27" customWidth="1"/>
    <col min="9714" max="9960" width="9" style="27"/>
    <col min="9961" max="9961" width="25.5" style="27" customWidth="1"/>
    <col min="9962" max="9962" width="8.5" style="27" customWidth="1"/>
    <col min="9963" max="9963" width="9.5" style="27" customWidth="1"/>
    <col min="9964" max="9964" width="6.75" style="27" customWidth="1"/>
    <col min="9965" max="9965" width="22.25" style="27" customWidth="1"/>
    <col min="9966" max="9967" width="9.5" style="27" customWidth="1"/>
    <col min="9968" max="9968" width="7.375" style="27" customWidth="1"/>
    <col min="9969" max="9969" width="12.625" style="27" customWidth="1"/>
    <col min="9970" max="10216" width="9" style="27"/>
    <col min="10217" max="10217" width="25.5" style="27" customWidth="1"/>
    <col min="10218" max="10218" width="8.5" style="27" customWidth="1"/>
    <col min="10219" max="10219" width="9.5" style="27" customWidth="1"/>
    <col min="10220" max="10220" width="6.75" style="27" customWidth="1"/>
    <col min="10221" max="10221" width="22.25" style="27" customWidth="1"/>
    <col min="10222" max="10223" width="9.5" style="27" customWidth="1"/>
    <col min="10224" max="10224" width="7.375" style="27" customWidth="1"/>
    <col min="10225" max="10225" width="12.625" style="27" customWidth="1"/>
    <col min="10226" max="10472" width="9" style="27"/>
    <col min="10473" max="10473" width="25.5" style="27" customWidth="1"/>
    <col min="10474" max="10474" width="8.5" style="27" customWidth="1"/>
    <col min="10475" max="10475" width="9.5" style="27" customWidth="1"/>
    <col min="10476" max="10476" width="6.75" style="27" customWidth="1"/>
    <col min="10477" max="10477" width="22.25" style="27" customWidth="1"/>
    <col min="10478" max="10479" width="9.5" style="27" customWidth="1"/>
    <col min="10480" max="10480" width="7.375" style="27" customWidth="1"/>
    <col min="10481" max="10481" width="12.625" style="27" customWidth="1"/>
    <col min="10482" max="10728" width="9" style="27"/>
    <col min="10729" max="10729" width="25.5" style="27" customWidth="1"/>
    <col min="10730" max="10730" width="8.5" style="27" customWidth="1"/>
    <col min="10731" max="10731" width="9.5" style="27" customWidth="1"/>
    <col min="10732" max="10732" width="6.75" style="27" customWidth="1"/>
    <col min="10733" max="10733" width="22.25" style="27" customWidth="1"/>
    <col min="10734" max="10735" width="9.5" style="27" customWidth="1"/>
    <col min="10736" max="10736" width="7.375" style="27" customWidth="1"/>
    <col min="10737" max="10737" width="12.625" style="27" customWidth="1"/>
    <col min="10738" max="10984" width="9" style="27"/>
    <col min="10985" max="10985" width="25.5" style="27" customWidth="1"/>
    <col min="10986" max="10986" width="8.5" style="27" customWidth="1"/>
    <col min="10987" max="10987" width="9.5" style="27" customWidth="1"/>
    <col min="10988" max="10988" width="6.75" style="27" customWidth="1"/>
    <col min="10989" max="10989" width="22.25" style="27" customWidth="1"/>
    <col min="10990" max="10991" width="9.5" style="27" customWidth="1"/>
    <col min="10992" max="10992" width="7.375" style="27" customWidth="1"/>
    <col min="10993" max="10993" width="12.625" style="27" customWidth="1"/>
    <col min="10994" max="11240" width="9" style="27"/>
    <col min="11241" max="11241" width="25.5" style="27" customWidth="1"/>
    <col min="11242" max="11242" width="8.5" style="27" customWidth="1"/>
    <col min="11243" max="11243" width="9.5" style="27" customWidth="1"/>
    <col min="11244" max="11244" width="6.75" style="27" customWidth="1"/>
    <col min="11245" max="11245" width="22.25" style="27" customWidth="1"/>
    <col min="11246" max="11247" width="9.5" style="27" customWidth="1"/>
    <col min="11248" max="11248" width="7.375" style="27" customWidth="1"/>
    <col min="11249" max="11249" width="12.625" style="27" customWidth="1"/>
    <col min="11250" max="11496" width="9" style="27"/>
    <col min="11497" max="11497" width="25.5" style="27" customWidth="1"/>
    <col min="11498" max="11498" width="8.5" style="27" customWidth="1"/>
    <col min="11499" max="11499" width="9.5" style="27" customWidth="1"/>
    <col min="11500" max="11500" width="6.75" style="27" customWidth="1"/>
    <col min="11501" max="11501" width="22.25" style="27" customWidth="1"/>
    <col min="11502" max="11503" width="9.5" style="27" customWidth="1"/>
    <col min="11504" max="11504" width="7.375" style="27" customWidth="1"/>
    <col min="11505" max="11505" width="12.625" style="27" customWidth="1"/>
    <col min="11506" max="11752" width="9" style="27"/>
    <col min="11753" max="11753" width="25.5" style="27" customWidth="1"/>
    <col min="11754" max="11754" width="8.5" style="27" customWidth="1"/>
    <col min="11755" max="11755" width="9.5" style="27" customWidth="1"/>
    <col min="11756" max="11756" width="6.75" style="27" customWidth="1"/>
    <col min="11757" max="11757" width="22.25" style="27" customWidth="1"/>
    <col min="11758" max="11759" width="9.5" style="27" customWidth="1"/>
    <col min="11760" max="11760" width="7.375" style="27" customWidth="1"/>
    <col min="11761" max="11761" width="12.625" style="27" customWidth="1"/>
    <col min="11762" max="12008" width="9" style="27"/>
    <col min="12009" max="12009" width="25.5" style="27" customWidth="1"/>
    <col min="12010" max="12010" width="8.5" style="27" customWidth="1"/>
    <col min="12011" max="12011" width="9.5" style="27" customWidth="1"/>
    <col min="12012" max="12012" width="6.75" style="27" customWidth="1"/>
    <col min="12013" max="12013" width="22.25" style="27" customWidth="1"/>
    <col min="12014" max="12015" width="9.5" style="27" customWidth="1"/>
    <col min="12016" max="12016" width="7.375" style="27" customWidth="1"/>
    <col min="12017" max="12017" width="12.625" style="27" customWidth="1"/>
    <col min="12018" max="12264" width="9" style="27"/>
    <col min="12265" max="12265" width="25.5" style="27" customWidth="1"/>
    <col min="12266" max="12266" width="8.5" style="27" customWidth="1"/>
    <col min="12267" max="12267" width="9.5" style="27" customWidth="1"/>
    <col min="12268" max="12268" width="6.75" style="27" customWidth="1"/>
    <col min="12269" max="12269" width="22.25" style="27" customWidth="1"/>
    <col min="12270" max="12271" width="9.5" style="27" customWidth="1"/>
    <col min="12272" max="12272" width="7.375" style="27" customWidth="1"/>
    <col min="12273" max="12273" width="12.625" style="27" customWidth="1"/>
    <col min="12274" max="12520" width="9" style="27"/>
    <col min="12521" max="12521" width="25.5" style="27" customWidth="1"/>
    <col min="12522" max="12522" width="8.5" style="27" customWidth="1"/>
    <col min="12523" max="12523" width="9.5" style="27" customWidth="1"/>
    <col min="12524" max="12524" width="6.75" style="27" customWidth="1"/>
    <col min="12525" max="12525" width="22.25" style="27" customWidth="1"/>
    <col min="12526" max="12527" width="9.5" style="27" customWidth="1"/>
    <col min="12528" max="12528" width="7.375" style="27" customWidth="1"/>
    <col min="12529" max="12529" width="12.625" style="27" customWidth="1"/>
    <col min="12530" max="12776" width="9" style="27"/>
    <col min="12777" max="12777" width="25.5" style="27" customWidth="1"/>
    <col min="12778" max="12778" width="8.5" style="27" customWidth="1"/>
    <col min="12779" max="12779" width="9.5" style="27" customWidth="1"/>
    <col min="12780" max="12780" width="6.75" style="27" customWidth="1"/>
    <col min="12781" max="12781" width="22.25" style="27" customWidth="1"/>
    <col min="12782" max="12783" width="9.5" style="27" customWidth="1"/>
    <col min="12784" max="12784" width="7.375" style="27" customWidth="1"/>
    <col min="12785" max="12785" width="12.625" style="27" customWidth="1"/>
    <col min="12786" max="13032" width="9" style="27"/>
    <col min="13033" max="13033" width="25.5" style="27" customWidth="1"/>
    <col min="13034" max="13034" width="8.5" style="27" customWidth="1"/>
    <col min="13035" max="13035" width="9.5" style="27" customWidth="1"/>
    <col min="13036" max="13036" width="6.75" style="27" customWidth="1"/>
    <col min="13037" max="13037" width="22.25" style="27" customWidth="1"/>
    <col min="13038" max="13039" width="9.5" style="27" customWidth="1"/>
    <col min="13040" max="13040" width="7.375" style="27" customWidth="1"/>
    <col min="13041" max="13041" width="12.625" style="27" customWidth="1"/>
    <col min="13042" max="13288" width="9" style="27"/>
    <col min="13289" max="13289" width="25.5" style="27" customWidth="1"/>
    <col min="13290" max="13290" width="8.5" style="27" customWidth="1"/>
    <col min="13291" max="13291" width="9.5" style="27" customWidth="1"/>
    <col min="13292" max="13292" width="6.75" style="27" customWidth="1"/>
    <col min="13293" max="13293" width="22.25" style="27" customWidth="1"/>
    <col min="13294" max="13295" width="9.5" style="27" customWidth="1"/>
    <col min="13296" max="13296" width="7.375" style="27" customWidth="1"/>
    <col min="13297" max="13297" width="12.625" style="27" customWidth="1"/>
    <col min="13298" max="13544" width="9" style="27"/>
    <col min="13545" max="13545" width="25.5" style="27" customWidth="1"/>
    <col min="13546" max="13546" width="8.5" style="27" customWidth="1"/>
    <col min="13547" max="13547" width="9.5" style="27" customWidth="1"/>
    <col min="13548" max="13548" width="6.75" style="27" customWidth="1"/>
    <col min="13549" max="13549" width="22.25" style="27" customWidth="1"/>
    <col min="13550" max="13551" width="9.5" style="27" customWidth="1"/>
    <col min="13552" max="13552" width="7.375" style="27" customWidth="1"/>
    <col min="13553" max="13553" width="12.625" style="27" customWidth="1"/>
    <col min="13554" max="13800" width="9" style="27"/>
    <col min="13801" max="13801" width="25.5" style="27" customWidth="1"/>
    <col min="13802" max="13802" width="8.5" style="27" customWidth="1"/>
    <col min="13803" max="13803" width="9.5" style="27" customWidth="1"/>
    <col min="13804" max="13804" width="6.75" style="27" customWidth="1"/>
    <col min="13805" max="13805" width="22.25" style="27" customWidth="1"/>
    <col min="13806" max="13807" width="9.5" style="27" customWidth="1"/>
    <col min="13808" max="13808" width="7.375" style="27" customWidth="1"/>
    <col min="13809" max="13809" width="12.625" style="27" customWidth="1"/>
    <col min="13810" max="14056" width="9" style="27"/>
    <col min="14057" max="14057" width="25.5" style="27" customWidth="1"/>
    <col min="14058" max="14058" width="8.5" style="27" customWidth="1"/>
    <col min="14059" max="14059" width="9.5" style="27" customWidth="1"/>
    <col min="14060" max="14060" width="6.75" style="27" customWidth="1"/>
    <col min="14061" max="14061" width="22.25" style="27" customWidth="1"/>
    <col min="14062" max="14063" width="9.5" style="27" customWidth="1"/>
    <col min="14064" max="14064" width="7.375" style="27" customWidth="1"/>
    <col min="14065" max="14065" width="12.625" style="27" customWidth="1"/>
    <col min="14066" max="14312" width="9" style="27"/>
    <col min="14313" max="14313" width="25.5" style="27" customWidth="1"/>
    <col min="14314" max="14314" width="8.5" style="27" customWidth="1"/>
    <col min="14315" max="14315" width="9.5" style="27" customWidth="1"/>
    <col min="14316" max="14316" width="6.75" style="27" customWidth="1"/>
    <col min="14317" max="14317" width="22.25" style="27" customWidth="1"/>
    <col min="14318" max="14319" width="9.5" style="27" customWidth="1"/>
    <col min="14320" max="14320" width="7.375" style="27" customWidth="1"/>
    <col min="14321" max="14321" width="12.625" style="27" customWidth="1"/>
    <col min="14322" max="14568" width="9" style="27"/>
    <col min="14569" max="14569" width="25.5" style="27" customWidth="1"/>
    <col min="14570" max="14570" width="8.5" style="27" customWidth="1"/>
    <col min="14571" max="14571" width="9.5" style="27" customWidth="1"/>
    <col min="14572" max="14572" width="6.75" style="27" customWidth="1"/>
    <col min="14573" max="14573" width="22.25" style="27" customWidth="1"/>
    <col min="14574" max="14575" width="9.5" style="27" customWidth="1"/>
    <col min="14576" max="14576" width="7.375" style="27" customWidth="1"/>
    <col min="14577" max="14577" width="12.625" style="27" customWidth="1"/>
    <col min="14578" max="14824" width="9" style="27"/>
    <col min="14825" max="14825" width="25.5" style="27" customWidth="1"/>
    <col min="14826" max="14826" width="8.5" style="27" customWidth="1"/>
    <col min="14827" max="14827" width="9.5" style="27" customWidth="1"/>
    <col min="14828" max="14828" width="6.75" style="27" customWidth="1"/>
    <col min="14829" max="14829" width="22.25" style="27" customWidth="1"/>
    <col min="14830" max="14831" width="9.5" style="27" customWidth="1"/>
    <col min="14832" max="14832" width="7.375" style="27" customWidth="1"/>
    <col min="14833" max="14833" width="12.625" style="27" customWidth="1"/>
    <col min="14834" max="15080" width="9" style="27"/>
    <col min="15081" max="15081" width="25.5" style="27" customWidth="1"/>
    <col min="15082" max="15082" width="8.5" style="27" customWidth="1"/>
    <col min="15083" max="15083" width="9.5" style="27" customWidth="1"/>
    <col min="15084" max="15084" width="6.75" style="27" customWidth="1"/>
    <col min="15085" max="15085" width="22.25" style="27" customWidth="1"/>
    <col min="15086" max="15087" width="9.5" style="27" customWidth="1"/>
    <col min="15088" max="15088" width="7.375" style="27" customWidth="1"/>
    <col min="15089" max="15089" width="12.625" style="27" customWidth="1"/>
    <col min="15090" max="15336" width="9" style="27"/>
    <col min="15337" max="15337" width="25.5" style="27" customWidth="1"/>
    <col min="15338" max="15338" width="8.5" style="27" customWidth="1"/>
    <col min="15339" max="15339" width="9.5" style="27" customWidth="1"/>
    <col min="15340" max="15340" width="6.75" style="27" customWidth="1"/>
    <col min="15341" max="15341" width="22.25" style="27" customWidth="1"/>
    <col min="15342" max="15343" width="9.5" style="27" customWidth="1"/>
    <col min="15344" max="15344" width="7.375" style="27" customWidth="1"/>
    <col min="15345" max="15345" width="12.625" style="27" customWidth="1"/>
    <col min="15346" max="15592" width="9" style="27"/>
    <col min="15593" max="15593" width="25.5" style="27" customWidth="1"/>
    <col min="15594" max="15594" width="8.5" style="27" customWidth="1"/>
    <col min="15595" max="15595" width="9.5" style="27" customWidth="1"/>
    <col min="15596" max="15596" width="6.75" style="27" customWidth="1"/>
    <col min="15597" max="15597" width="22.25" style="27" customWidth="1"/>
    <col min="15598" max="15599" width="9.5" style="27" customWidth="1"/>
    <col min="15600" max="15600" width="7.375" style="27" customWidth="1"/>
    <col min="15601" max="15601" width="12.625" style="27" customWidth="1"/>
    <col min="15602" max="15848" width="9" style="27"/>
    <col min="15849" max="15849" width="25.5" style="27" customWidth="1"/>
    <col min="15850" max="15850" width="8.5" style="27" customWidth="1"/>
    <col min="15851" max="15851" width="9.5" style="27" customWidth="1"/>
    <col min="15852" max="15852" width="6.75" style="27" customWidth="1"/>
    <col min="15853" max="15853" width="22.25" style="27" customWidth="1"/>
    <col min="15854" max="15855" width="9.5" style="27" customWidth="1"/>
    <col min="15856" max="15856" width="7.375" style="27" customWidth="1"/>
    <col min="15857" max="15857" width="12.625" style="27" customWidth="1"/>
    <col min="15858" max="16104" width="9" style="27"/>
    <col min="16105" max="16105" width="25.5" style="27" customWidth="1"/>
    <col min="16106" max="16106" width="8.5" style="27" customWidth="1"/>
    <col min="16107" max="16107" width="9.5" style="27" customWidth="1"/>
    <col min="16108" max="16108" width="6.75" style="27" customWidth="1"/>
    <col min="16109" max="16109" width="22.25" style="27" customWidth="1"/>
    <col min="16110" max="16111" width="9.5" style="27" customWidth="1"/>
    <col min="16112" max="16112" width="7.375" style="27" customWidth="1"/>
    <col min="16113" max="16113" width="12.625" style="27" customWidth="1"/>
    <col min="16114" max="16384" width="9" style="27"/>
  </cols>
  <sheetData>
    <row r="1" spans="1:16" ht="24">
      <c r="A1" s="165" t="s">
        <v>520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</row>
    <row r="2" spans="1:16" s="26" customFormat="1" ht="18.75" customHeight="1">
      <c r="A2" s="8" t="s">
        <v>508</v>
      </c>
      <c r="B2" s="28"/>
      <c r="C2" s="28"/>
      <c r="D2" s="166"/>
      <c r="E2" s="166"/>
      <c r="F2" s="166"/>
      <c r="G2" s="166"/>
      <c r="H2" s="29"/>
      <c r="I2" s="29"/>
      <c r="J2" s="170" t="s">
        <v>0</v>
      </c>
      <c r="K2" s="170"/>
      <c r="L2" s="170"/>
    </row>
    <row r="3" spans="1:16" ht="20.25" customHeight="1">
      <c r="A3" s="168" t="s">
        <v>1</v>
      </c>
      <c r="B3" s="168"/>
      <c r="C3" s="168"/>
      <c r="D3" s="168"/>
      <c r="E3" s="168"/>
      <c r="F3" s="168"/>
      <c r="G3" s="168" t="s">
        <v>2</v>
      </c>
      <c r="H3" s="168"/>
      <c r="I3" s="168"/>
      <c r="J3" s="168"/>
      <c r="K3" s="168"/>
      <c r="L3" s="168"/>
      <c r="O3" s="27" t="s">
        <v>81</v>
      </c>
    </row>
    <row r="4" spans="1:16" ht="20.25" customHeight="1">
      <c r="A4" s="30" t="s">
        <v>3</v>
      </c>
      <c r="B4" s="31" t="s">
        <v>75</v>
      </c>
      <c r="C4" s="31" t="s">
        <v>76</v>
      </c>
      <c r="D4" s="31" t="s">
        <v>4</v>
      </c>
      <c r="E4" s="31" t="s">
        <v>5</v>
      </c>
      <c r="F4" s="31" t="s">
        <v>82</v>
      </c>
      <c r="G4" s="30" t="s">
        <v>3</v>
      </c>
      <c r="H4" s="31" t="s">
        <v>75</v>
      </c>
      <c r="I4" s="31" t="s">
        <v>76</v>
      </c>
      <c r="J4" s="31" t="s">
        <v>4</v>
      </c>
      <c r="K4" s="31" t="s">
        <v>5</v>
      </c>
      <c r="L4" s="31" t="s">
        <v>82</v>
      </c>
    </row>
    <row r="5" spans="1:16" ht="20.25" customHeight="1">
      <c r="A5" s="30" t="s">
        <v>7</v>
      </c>
      <c r="B5" s="32">
        <f>B6+B12</f>
        <v>0</v>
      </c>
      <c r="C5" s="32">
        <f>C6+C12</f>
        <v>0</v>
      </c>
      <c r="D5" s="32">
        <f>D6+D12</f>
        <v>0</v>
      </c>
      <c r="E5" s="32">
        <f>E6+E12</f>
        <v>0</v>
      </c>
      <c r="F5" s="33"/>
      <c r="G5" s="30" t="s">
        <v>7</v>
      </c>
      <c r="H5" s="34">
        <f>H6+H11</f>
        <v>0</v>
      </c>
      <c r="I5" s="34">
        <f>I6+I11</f>
        <v>0</v>
      </c>
      <c r="J5" s="34">
        <f>J6+J11</f>
        <v>0</v>
      </c>
      <c r="K5" s="34">
        <f>K6+K11</f>
        <v>0</v>
      </c>
      <c r="L5" s="33"/>
      <c r="O5" s="27">
        <f>O6</f>
        <v>232</v>
      </c>
      <c r="P5" s="27">
        <v>232</v>
      </c>
    </row>
    <row r="6" spans="1:16" ht="20.25" customHeight="1">
      <c r="A6" s="35" t="s">
        <v>54</v>
      </c>
      <c r="B6" s="32"/>
      <c r="C6" s="32"/>
      <c r="D6" s="32"/>
      <c r="E6" s="32"/>
      <c r="F6" s="33"/>
      <c r="G6" s="36" t="s">
        <v>57</v>
      </c>
      <c r="H6" s="34"/>
      <c r="I6" s="34"/>
      <c r="J6" s="34"/>
      <c r="K6" s="34"/>
      <c r="L6" s="33"/>
      <c r="O6" s="27">
        <v>232</v>
      </c>
    </row>
    <row r="7" spans="1:16" ht="20.25" customHeight="1">
      <c r="A7" s="37"/>
      <c r="B7" s="38"/>
      <c r="C7" s="38"/>
      <c r="D7" s="38"/>
      <c r="E7" s="38"/>
      <c r="F7" s="39"/>
      <c r="G7" s="37"/>
      <c r="H7" s="40"/>
      <c r="I7" s="40"/>
      <c r="J7" s="40"/>
      <c r="K7" s="40"/>
      <c r="L7" s="39"/>
    </row>
    <row r="8" spans="1:16" ht="20.25" customHeight="1">
      <c r="A8" s="41"/>
      <c r="B8" s="38"/>
      <c r="C8" s="38"/>
      <c r="D8" s="38"/>
      <c r="E8" s="38"/>
      <c r="F8" s="39"/>
      <c r="G8" s="37"/>
      <c r="H8" s="40"/>
      <c r="I8" s="40"/>
      <c r="J8" s="40"/>
      <c r="K8" s="40"/>
      <c r="L8" s="39"/>
    </row>
    <row r="9" spans="1:16" ht="20.25" customHeight="1">
      <c r="A9" s="41"/>
      <c r="B9" s="38"/>
      <c r="C9" s="38"/>
      <c r="D9" s="38"/>
      <c r="E9" s="38"/>
      <c r="F9" s="39"/>
      <c r="G9" s="37"/>
      <c r="H9" s="40"/>
      <c r="I9" s="40"/>
      <c r="J9" s="40"/>
      <c r="K9" s="40"/>
      <c r="L9" s="39"/>
    </row>
    <row r="10" spans="1:16" ht="20.25" customHeight="1">
      <c r="A10" s="41"/>
      <c r="B10" s="38"/>
      <c r="C10" s="38"/>
      <c r="D10" s="38"/>
      <c r="E10" s="38"/>
      <c r="F10" s="39"/>
      <c r="G10" s="37"/>
      <c r="H10" s="40"/>
      <c r="I10" s="40"/>
      <c r="J10" s="40"/>
      <c r="K10" s="40"/>
      <c r="L10" s="39"/>
    </row>
    <row r="11" spans="1:16" ht="20.25" customHeight="1">
      <c r="A11" s="41"/>
      <c r="B11" s="38"/>
      <c r="C11" s="38"/>
      <c r="D11" s="38"/>
      <c r="E11" s="38"/>
      <c r="F11" s="39"/>
      <c r="G11" s="35" t="s">
        <v>64</v>
      </c>
      <c r="H11" s="34">
        <f>H12+H14+H15</f>
        <v>0</v>
      </c>
      <c r="I11" s="34">
        <f t="shared" ref="I11:K11" si="0">I12+I14+I15</f>
        <v>0</v>
      </c>
      <c r="J11" s="34">
        <f t="shared" si="0"/>
        <v>0</v>
      </c>
      <c r="K11" s="34">
        <f t="shared" si="0"/>
        <v>0</v>
      </c>
      <c r="L11" s="33"/>
      <c r="P11" s="27">
        <v>232</v>
      </c>
    </row>
    <row r="12" spans="1:16" ht="20.25" customHeight="1">
      <c r="A12" s="35" t="s">
        <v>60</v>
      </c>
      <c r="B12" s="32">
        <f>B13+B15</f>
        <v>0</v>
      </c>
      <c r="C12" s="32">
        <f>C13+C15</f>
        <v>0</v>
      </c>
      <c r="D12" s="32">
        <f>D13+D15</f>
        <v>0</v>
      </c>
      <c r="E12" s="32">
        <f>E13+E15</f>
        <v>0</v>
      </c>
      <c r="F12" s="33"/>
      <c r="G12" s="42" t="s">
        <v>66</v>
      </c>
      <c r="H12" s="43">
        <f>H13</f>
        <v>0</v>
      </c>
      <c r="I12" s="43">
        <f>I13</f>
        <v>0</v>
      </c>
      <c r="J12" s="43">
        <f>J13</f>
        <v>0</v>
      </c>
      <c r="K12" s="43"/>
      <c r="L12" s="33"/>
    </row>
    <row r="13" spans="1:16" ht="20.25" customHeight="1">
      <c r="A13" s="44" t="s">
        <v>61</v>
      </c>
      <c r="B13" s="38">
        <f>SUM(B14:B14)</f>
        <v>0</v>
      </c>
      <c r="C13" s="38"/>
      <c r="D13" s="38"/>
      <c r="E13" s="38"/>
      <c r="F13" s="39"/>
      <c r="G13" s="37" t="s">
        <v>68</v>
      </c>
      <c r="H13" s="43"/>
      <c r="I13" s="43"/>
      <c r="J13" s="43"/>
      <c r="K13" s="43"/>
      <c r="L13" s="33"/>
      <c r="P13" s="27">
        <v>0</v>
      </c>
    </row>
    <row r="14" spans="1:16" ht="20.25" customHeight="1">
      <c r="A14" s="37" t="s">
        <v>67</v>
      </c>
      <c r="B14" s="38"/>
      <c r="C14" s="38"/>
      <c r="D14" s="38"/>
      <c r="E14" s="38"/>
      <c r="F14" s="39"/>
      <c r="G14" s="42" t="s">
        <v>80</v>
      </c>
      <c r="H14" s="43"/>
      <c r="I14" s="43"/>
      <c r="J14" s="43"/>
      <c r="K14" s="43"/>
      <c r="L14" s="33"/>
      <c r="P14" s="27">
        <v>232</v>
      </c>
    </row>
    <row r="15" spans="1:16" ht="20.25" customHeight="1">
      <c r="A15" s="42" t="s">
        <v>73</v>
      </c>
      <c r="B15" s="38"/>
      <c r="C15" s="38"/>
      <c r="D15" s="38"/>
      <c r="E15" s="38"/>
      <c r="F15" s="39"/>
      <c r="G15" s="42" t="s">
        <v>74</v>
      </c>
      <c r="H15" s="43"/>
      <c r="I15" s="43"/>
      <c r="J15" s="43"/>
      <c r="K15" s="43"/>
      <c r="L15" s="33"/>
    </row>
    <row r="16" spans="1:16" ht="20.25" customHeight="1">
      <c r="A16" s="95" t="s">
        <v>86</v>
      </c>
    </row>
    <row r="17" spans="2:11" ht="20.25" customHeight="1">
      <c r="D17" s="45"/>
      <c r="E17" s="45"/>
    </row>
    <row r="18" spans="2:11">
      <c r="B18" s="45"/>
      <c r="C18" s="45"/>
    </row>
    <row r="19" spans="2:11">
      <c r="H19" s="45"/>
      <c r="I19" s="45"/>
      <c r="J19" s="45"/>
      <c r="K19" s="45"/>
    </row>
    <row r="20" spans="2:11">
      <c r="D20" s="45"/>
      <c r="E20" s="45"/>
    </row>
    <row r="21" spans="2:11">
      <c r="D21" s="45"/>
      <c r="E21" s="45"/>
    </row>
    <row r="24" spans="2:11">
      <c r="D24" s="45"/>
      <c r="E24" s="45"/>
    </row>
  </sheetData>
  <mergeCells count="5">
    <mergeCell ref="A1:L1"/>
    <mergeCell ref="D2:G2"/>
    <mergeCell ref="J2:L2"/>
    <mergeCell ref="A3:F3"/>
    <mergeCell ref="G3:L3"/>
  </mergeCells>
  <phoneticPr fontId="4" type="noConversion"/>
  <printOptions horizontalCentered="1"/>
  <pageMargins left="1.1811023622047245" right="0.70866141732283472" top="0.74803149606299213" bottom="0.74803149606299213" header="0.31496062992125984" footer="0.31496062992125984"/>
  <pageSetup paperSize="9" firstPageNumber="4" orientation="landscape" useFirstPageNumber="1" r:id="rId1"/>
  <headerFooter alignWithMargins="0">
    <oddFooter>&amp;C第 &amp;P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N24"/>
  <sheetViews>
    <sheetView showZeros="0" workbookViewId="0">
      <selection activeCell="E15" sqref="E15"/>
    </sheetView>
  </sheetViews>
  <sheetFormatPr defaultColWidth="9" defaultRowHeight="14.25"/>
  <cols>
    <col min="1" max="1" width="23.25" style="27" customWidth="1"/>
    <col min="2" max="3" width="8.5" style="27" customWidth="1"/>
    <col min="4" max="5" width="9.5" style="27" customWidth="1"/>
    <col min="6" max="6" width="7.625" style="27" customWidth="1"/>
    <col min="7" max="7" width="20.25" style="27" customWidth="1"/>
    <col min="8" max="10" width="9.5" style="27" customWidth="1"/>
    <col min="11" max="11" width="8.875" style="27" customWidth="1"/>
    <col min="12" max="12" width="7.625" style="27" customWidth="1"/>
    <col min="13" max="14" width="9" style="27" hidden="1" customWidth="1"/>
    <col min="15" max="232" width="9" style="27"/>
    <col min="233" max="233" width="25.5" style="27" customWidth="1"/>
    <col min="234" max="234" width="8.5" style="27" customWidth="1"/>
    <col min="235" max="235" width="9.5" style="27" customWidth="1"/>
    <col min="236" max="236" width="6.75" style="27" customWidth="1"/>
    <col min="237" max="237" width="22.25" style="27" customWidth="1"/>
    <col min="238" max="239" width="9.5" style="27" customWidth="1"/>
    <col min="240" max="240" width="7.375" style="27" customWidth="1"/>
    <col min="241" max="241" width="12.625" style="27" customWidth="1"/>
    <col min="242" max="488" width="9" style="27"/>
    <col min="489" max="489" width="25.5" style="27" customWidth="1"/>
    <col min="490" max="490" width="8.5" style="27" customWidth="1"/>
    <col min="491" max="491" width="9.5" style="27" customWidth="1"/>
    <col min="492" max="492" width="6.75" style="27" customWidth="1"/>
    <col min="493" max="493" width="22.25" style="27" customWidth="1"/>
    <col min="494" max="495" width="9.5" style="27" customWidth="1"/>
    <col min="496" max="496" width="7.375" style="27" customWidth="1"/>
    <col min="497" max="497" width="12.625" style="27" customWidth="1"/>
    <col min="498" max="744" width="9" style="27"/>
    <col min="745" max="745" width="25.5" style="27" customWidth="1"/>
    <col min="746" max="746" width="8.5" style="27" customWidth="1"/>
    <col min="747" max="747" width="9.5" style="27" customWidth="1"/>
    <col min="748" max="748" width="6.75" style="27" customWidth="1"/>
    <col min="749" max="749" width="22.25" style="27" customWidth="1"/>
    <col min="750" max="751" width="9.5" style="27" customWidth="1"/>
    <col min="752" max="752" width="7.375" style="27" customWidth="1"/>
    <col min="753" max="753" width="12.625" style="27" customWidth="1"/>
    <col min="754" max="1000" width="9" style="27"/>
    <col min="1001" max="1001" width="25.5" style="27" customWidth="1"/>
    <col min="1002" max="1002" width="8.5" style="27" customWidth="1"/>
    <col min="1003" max="1003" width="9.5" style="27" customWidth="1"/>
    <col min="1004" max="1004" width="6.75" style="27" customWidth="1"/>
    <col min="1005" max="1005" width="22.25" style="27" customWidth="1"/>
    <col min="1006" max="1007" width="9.5" style="27" customWidth="1"/>
    <col min="1008" max="1008" width="7.375" style="27" customWidth="1"/>
    <col min="1009" max="1009" width="12.625" style="27" customWidth="1"/>
    <col min="1010" max="1256" width="9" style="27"/>
    <col min="1257" max="1257" width="25.5" style="27" customWidth="1"/>
    <col min="1258" max="1258" width="8.5" style="27" customWidth="1"/>
    <col min="1259" max="1259" width="9.5" style="27" customWidth="1"/>
    <col min="1260" max="1260" width="6.75" style="27" customWidth="1"/>
    <col min="1261" max="1261" width="22.25" style="27" customWidth="1"/>
    <col min="1262" max="1263" width="9.5" style="27" customWidth="1"/>
    <col min="1264" max="1264" width="7.375" style="27" customWidth="1"/>
    <col min="1265" max="1265" width="12.625" style="27" customWidth="1"/>
    <col min="1266" max="1512" width="9" style="27"/>
    <col min="1513" max="1513" width="25.5" style="27" customWidth="1"/>
    <col min="1514" max="1514" width="8.5" style="27" customWidth="1"/>
    <col min="1515" max="1515" width="9.5" style="27" customWidth="1"/>
    <col min="1516" max="1516" width="6.75" style="27" customWidth="1"/>
    <col min="1517" max="1517" width="22.25" style="27" customWidth="1"/>
    <col min="1518" max="1519" width="9.5" style="27" customWidth="1"/>
    <col min="1520" max="1520" width="7.375" style="27" customWidth="1"/>
    <col min="1521" max="1521" width="12.625" style="27" customWidth="1"/>
    <col min="1522" max="1768" width="9" style="27"/>
    <col min="1769" max="1769" width="25.5" style="27" customWidth="1"/>
    <col min="1770" max="1770" width="8.5" style="27" customWidth="1"/>
    <col min="1771" max="1771" width="9.5" style="27" customWidth="1"/>
    <col min="1772" max="1772" width="6.75" style="27" customWidth="1"/>
    <col min="1773" max="1773" width="22.25" style="27" customWidth="1"/>
    <col min="1774" max="1775" width="9.5" style="27" customWidth="1"/>
    <col min="1776" max="1776" width="7.375" style="27" customWidth="1"/>
    <col min="1777" max="1777" width="12.625" style="27" customWidth="1"/>
    <col min="1778" max="2024" width="9" style="27"/>
    <col min="2025" max="2025" width="25.5" style="27" customWidth="1"/>
    <col min="2026" max="2026" width="8.5" style="27" customWidth="1"/>
    <col min="2027" max="2027" width="9.5" style="27" customWidth="1"/>
    <col min="2028" max="2028" width="6.75" style="27" customWidth="1"/>
    <col min="2029" max="2029" width="22.25" style="27" customWidth="1"/>
    <col min="2030" max="2031" width="9.5" style="27" customWidth="1"/>
    <col min="2032" max="2032" width="7.375" style="27" customWidth="1"/>
    <col min="2033" max="2033" width="12.625" style="27" customWidth="1"/>
    <col min="2034" max="2280" width="9" style="27"/>
    <col min="2281" max="2281" width="25.5" style="27" customWidth="1"/>
    <col min="2282" max="2282" width="8.5" style="27" customWidth="1"/>
    <col min="2283" max="2283" width="9.5" style="27" customWidth="1"/>
    <col min="2284" max="2284" width="6.75" style="27" customWidth="1"/>
    <col min="2285" max="2285" width="22.25" style="27" customWidth="1"/>
    <col min="2286" max="2287" width="9.5" style="27" customWidth="1"/>
    <col min="2288" max="2288" width="7.375" style="27" customWidth="1"/>
    <col min="2289" max="2289" width="12.625" style="27" customWidth="1"/>
    <col min="2290" max="2536" width="9" style="27"/>
    <col min="2537" max="2537" width="25.5" style="27" customWidth="1"/>
    <col min="2538" max="2538" width="8.5" style="27" customWidth="1"/>
    <col min="2539" max="2539" width="9.5" style="27" customWidth="1"/>
    <col min="2540" max="2540" width="6.75" style="27" customWidth="1"/>
    <col min="2541" max="2541" width="22.25" style="27" customWidth="1"/>
    <col min="2542" max="2543" width="9.5" style="27" customWidth="1"/>
    <col min="2544" max="2544" width="7.375" style="27" customWidth="1"/>
    <col min="2545" max="2545" width="12.625" style="27" customWidth="1"/>
    <col min="2546" max="2792" width="9" style="27"/>
    <col min="2793" max="2793" width="25.5" style="27" customWidth="1"/>
    <col min="2794" max="2794" width="8.5" style="27" customWidth="1"/>
    <col min="2795" max="2795" width="9.5" style="27" customWidth="1"/>
    <col min="2796" max="2796" width="6.75" style="27" customWidth="1"/>
    <col min="2797" max="2797" width="22.25" style="27" customWidth="1"/>
    <col min="2798" max="2799" width="9.5" style="27" customWidth="1"/>
    <col min="2800" max="2800" width="7.375" style="27" customWidth="1"/>
    <col min="2801" max="2801" width="12.625" style="27" customWidth="1"/>
    <col min="2802" max="3048" width="9" style="27"/>
    <col min="3049" max="3049" width="25.5" style="27" customWidth="1"/>
    <col min="3050" max="3050" width="8.5" style="27" customWidth="1"/>
    <col min="3051" max="3051" width="9.5" style="27" customWidth="1"/>
    <col min="3052" max="3052" width="6.75" style="27" customWidth="1"/>
    <col min="3053" max="3053" width="22.25" style="27" customWidth="1"/>
    <col min="3054" max="3055" width="9.5" style="27" customWidth="1"/>
    <col min="3056" max="3056" width="7.375" style="27" customWidth="1"/>
    <col min="3057" max="3057" width="12.625" style="27" customWidth="1"/>
    <col min="3058" max="3304" width="9" style="27"/>
    <col min="3305" max="3305" width="25.5" style="27" customWidth="1"/>
    <col min="3306" max="3306" width="8.5" style="27" customWidth="1"/>
    <col min="3307" max="3307" width="9.5" style="27" customWidth="1"/>
    <col min="3308" max="3308" width="6.75" style="27" customWidth="1"/>
    <col min="3309" max="3309" width="22.25" style="27" customWidth="1"/>
    <col min="3310" max="3311" width="9.5" style="27" customWidth="1"/>
    <col min="3312" max="3312" width="7.375" style="27" customWidth="1"/>
    <col min="3313" max="3313" width="12.625" style="27" customWidth="1"/>
    <col min="3314" max="3560" width="9" style="27"/>
    <col min="3561" max="3561" width="25.5" style="27" customWidth="1"/>
    <col min="3562" max="3562" width="8.5" style="27" customWidth="1"/>
    <col min="3563" max="3563" width="9.5" style="27" customWidth="1"/>
    <col min="3564" max="3564" width="6.75" style="27" customWidth="1"/>
    <col min="3565" max="3565" width="22.25" style="27" customWidth="1"/>
    <col min="3566" max="3567" width="9.5" style="27" customWidth="1"/>
    <col min="3568" max="3568" width="7.375" style="27" customWidth="1"/>
    <col min="3569" max="3569" width="12.625" style="27" customWidth="1"/>
    <col min="3570" max="3816" width="9" style="27"/>
    <col min="3817" max="3817" width="25.5" style="27" customWidth="1"/>
    <col min="3818" max="3818" width="8.5" style="27" customWidth="1"/>
    <col min="3819" max="3819" width="9.5" style="27" customWidth="1"/>
    <col min="3820" max="3820" width="6.75" style="27" customWidth="1"/>
    <col min="3821" max="3821" width="22.25" style="27" customWidth="1"/>
    <col min="3822" max="3823" width="9.5" style="27" customWidth="1"/>
    <col min="3824" max="3824" width="7.375" style="27" customWidth="1"/>
    <col min="3825" max="3825" width="12.625" style="27" customWidth="1"/>
    <col min="3826" max="4072" width="9" style="27"/>
    <col min="4073" max="4073" width="25.5" style="27" customWidth="1"/>
    <col min="4074" max="4074" width="8.5" style="27" customWidth="1"/>
    <col min="4075" max="4075" width="9.5" style="27" customWidth="1"/>
    <col min="4076" max="4076" width="6.75" style="27" customWidth="1"/>
    <col min="4077" max="4077" width="22.25" style="27" customWidth="1"/>
    <col min="4078" max="4079" width="9.5" style="27" customWidth="1"/>
    <col min="4080" max="4080" width="7.375" style="27" customWidth="1"/>
    <col min="4081" max="4081" width="12.625" style="27" customWidth="1"/>
    <col min="4082" max="4328" width="9" style="27"/>
    <col min="4329" max="4329" width="25.5" style="27" customWidth="1"/>
    <col min="4330" max="4330" width="8.5" style="27" customWidth="1"/>
    <col min="4331" max="4331" width="9.5" style="27" customWidth="1"/>
    <col min="4332" max="4332" width="6.75" style="27" customWidth="1"/>
    <col min="4333" max="4333" width="22.25" style="27" customWidth="1"/>
    <col min="4334" max="4335" width="9.5" style="27" customWidth="1"/>
    <col min="4336" max="4336" width="7.375" style="27" customWidth="1"/>
    <col min="4337" max="4337" width="12.625" style="27" customWidth="1"/>
    <col min="4338" max="4584" width="9" style="27"/>
    <col min="4585" max="4585" width="25.5" style="27" customWidth="1"/>
    <col min="4586" max="4586" width="8.5" style="27" customWidth="1"/>
    <col min="4587" max="4587" width="9.5" style="27" customWidth="1"/>
    <col min="4588" max="4588" width="6.75" style="27" customWidth="1"/>
    <col min="4589" max="4589" width="22.25" style="27" customWidth="1"/>
    <col min="4590" max="4591" width="9.5" style="27" customWidth="1"/>
    <col min="4592" max="4592" width="7.375" style="27" customWidth="1"/>
    <col min="4593" max="4593" width="12.625" style="27" customWidth="1"/>
    <col min="4594" max="4840" width="9" style="27"/>
    <col min="4841" max="4841" width="25.5" style="27" customWidth="1"/>
    <col min="4842" max="4842" width="8.5" style="27" customWidth="1"/>
    <col min="4843" max="4843" width="9.5" style="27" customWidth="1"/>
    <col min="4844" max="4844" width="6.75" style="27" customWidth="1"/>
    <col min="4845" max="4845" width="22.25" style="27" customWidth="1"/>
    <col min="4846" max="4847" width="9.5" style="27" customWidth="1"/>
    <col min="4848" max="4848" width="7.375" style="27" customWidth="1"/>
    <col min="4849" max="4849" width="12.625" style="27" customWidth="1"/>
    <col min="4850" max="5096" width="9" style="27"/>
    <col min="5097" max="5097" width="25.5" style="27" customWidth="1"/>
    <col min="5098" max="5098" width="8.5" style="27" customWidth="1"/>
    <col min="5099" max="5099" width="9.5" style="27" customWidth="1"/>
    <col min="5100" max="5100" width="6.75" style="27" customWidth="1"/>
    <col min="5101" max="5101" width="22.25" style="27" customWidth="1"/>
    <col min="5102" max="5103" width="9.5" style="27" customWidth="1"/>
    <col min="5104" max="5104" width="7.375" style="27" customWidth="1"/>
    <col min="5105" max="5105" width="12.625" style="27" customWidth="1"/>
    <col min="5106" max="5352" width="9" style="27"/>
    <col min="5353" max="5353" width="25.5" style="27" customWidth="1"/>
    <col min="5354" max="5354" width="8.5" style="27" customWidth="1"/>
    <col min="5355" max="5355" width="9.5" style="27" customWidth="1"/>
    <col min="5356" max="5356" width="6.75" style="27" customWidth="1"/>
    <col min="5357" max="5357" width="22.25" style="27" customWidth="1"/>
    <col min="5358" max="5359" width="9.5" style="27" customWidth="1"/>
    <col min="5360" max="5360" width="7.375" style="27" customWidth="1"/>
    <col min="5361" max="5361" width="12.625" style="27" customWidth="1"/>
    <col min="5362" max="5608" width="9" style="27"/>
    <col min="5609" max="5609" width="25.5" style="27" customWidth="1"/>
    <col min="5610" max="5610" width="8.5" style="27" customWidth="1"/>
    <col min="5611" max="5611" width="9.5" style="27" customWidth="1"/>
    <col min="5612" max="5612" width="6.75" style="27" customWidth="1"/>
    <col min="5613" max="5613" width="22.25" style="27" customWidth="1"/>
    <col min="5614" max="5615" width="9.5" style="27" customWidth="1"/>
    <col min="5616" max="5616" width="7.375" style="27" customWidth="1"/>
    <col min="5617" max="5617" width="12.625" style="27" customWidth="1"/>
    <col min="5618" max="5864" width="9" style="27"/>
    <col min="5865" max="5865" width="25.5" style="27" customWidth="1"/>
    <col min="5866" max="5866" width="8.5" style="27" customWidth="1"/>
    <col min="5867" max="5867" width="9.5" style="27" customWidth="1"/>
    <col min="5868" max="5868" width="6.75" style="27" customWidth="1"/>
    <col min="5869" max="5869" width="22.25" style="27" customWidth="1"/>
    <col min="5870" max="5871" width="9.5" style="27" customWidth="1"/>
    <col min="5872" max="5872" width="7.375" style="27" customWidth="1"/>
    <col min="5873" max="5873" width="12.625" style="27" customWidth="1"/>
    <col min="5874" max="6120" width="9" style="27"/>
    <col min="6121" max="6121" width="25.5" style="27" customWidth="1"/>
    <col min="6122" max="6122" width="8.5" style="27" customWidth="1"/>
    <col min="6123" max="6123" width="9.5" style="27" customWidth="1"/>
    <col min="6124" max="6124" width="6.75" style="27" customWidth="1"/>
    <col min="6125" max="6125" width="22.25" style="27" customWidth="1"/>
    <col min="6126" max="6127" width="9.5" style="27" customWidth="1"/>
    <col min="6128" max="6128" width="7.375" style="27" customWidth="1"/>
    <col min="6129" max="6129" width="12.625" style="27" customWidth="1"/>
    <col min="6130" max="6376" width="9" style="27"/>
    <col min="6377" max="6377" width="25.5" style="27" customWidth="1"/>
    <col min="6378" max="6378" width="8.5" style="27" customWidth="1"/>
    <col min="6379" max="6379" width="9.5" style="27" customWidth="1"/>
    <col min="6380" max="6380" width="6.75" style="27" customWidth="1"/>
    <col min="6381" max="6381" width="22.25" style="27" customWidth="1"/>
    <col min="6382" max="6383" width="9.5" style="27" customWidth="1"/>
    <col min="6384" max="6384" width="7.375" style="27" customWidth="1"/>
    <col min="6385" max="6385" width="12.625" style="27" customWidth="1"/>
    <col min="6386" max="6632" width="9" style="27"/>
    <col min="6633" max="6633" width="25.5" style="27" customWidth="1"/>
    <col min="6634" max="6634" width="8.5" style="27" customWidth="1"/>
    <col min="6635" max="6635" width="9.5" style="27" customWidth="1"/>
    <col min="6636" max="6636" width="6.75" style="27" customWidth="1"/>
    <col min="6637" max="6637" width="22.25" style="27" customWidth="1"/>
    <col min="6638" max="6639" width="9.5" style="27" customWidth="1"/>
    <col min="6640" max="6640" width="7.375" style="27" customWidth="1"/>
    <col min="6641" max="6641" width="12.625" style="27" customWidth="1"/>
    <col min="6642" max="6888" width="9" style="27"/>
    <col min="6889" max="6889" width="25.5" style="27" customWidth="1"/>
    <col min="6890" max="6890" width="8.5" style="27" customWidth="1"/>
    <col min="6891" max="6891" width="9.5" style="27" customWidth="1"/>
    <col min="6892" max="6892" width="6.75" style="27" customWidth="1"/>
    <col min="6893" max="6893" width="22.25" style="27" customWidth="1"/>
    <col min="6894" max="6895" width="9.5" style="27" customWidth="1"/>
    <col min="6896" max="6896" width="7.375" style="27" customWidth="1"/>
    <col min="6897" max="6897" width="12.625" style="27" customWidth="1"/>
    <col min="6898" max="7144" width="9" style="27"/>
    <col min="7145" max="7145" width="25.5" style="27" customWidth="1"/>
    <col min="7146" max="7146" width="8.5" style="27" customWidth="1"/>
    <col min="7147" max="7147" width="9.5" style="27" customWidth="1"/>
    <col min="7148" max="7148" width="6.75" style="27" customWidth="1"/>
    <col min="7149" max="7149" width="22.25" style="27" customWidth="1"/>
    <col min="7150" max="7151" width="9.5" style="27" customWidth="1"/>
    <col min="7152" max="7152" width="7.375" style="27" customWidth="1"/>
    <col min="7153" max="7153" width="12.625" style="27" customWidth="1"/>
    <col min="7154" max="7400" width="9" style="27"/>
    <col min="7401" max="7401" width="25.5" style="27" customWidth="1"/>
    <col min="7402" max="7402" width="8.5" style="27" customWidth="1"/>
    <col min="7403" max="7403" width="9.5" style="27" customWidth="1"/>
    <col min="7404" max="7404" width="6.75" style="27" customWidth="1"/>
    <col min="7405" max="7405" width="22.25" style="27" customWidth="1"/>
    <col min="7406" max="7407" width="9.5" style="27" customWidth="1"/>
    <col min="7408" max="7408" width="7.375" style="27" customWidth="1"/>
    <col min="7409" max="7409" width="12.625" style="27" customWidth="1"/>
    <col min="7410" max="7656" width="9" style="27"/>
    <col min="7657" max="7657" width="25.5" style="27" customWidth="1"/>
    <col min="7658" max="7658" width="8.5" style="27" customWidth="1"/>
    <col min="7659" max="7659" width="9.5" style="27" customWidth="1"/>
    <col min="7660" max="7660" width="6.75" style="27" customWidth="1"/>
    <col min="7661" max="7661" width="22.25" style="27" customWidth="1"/>
    <col min="7662" max="7663" width="9.5" style="27" customWidth="1"/>
    <col min="7664" max="7664" width="7.375" style="27" customWidth="1"/>
    <col min="7665" max="7665" width="12.625" style="27" customWidth="1"/>
    <col min="7666" max="7912" width="9" style="27"/>
    <col min="7913" max="7913" width="25.5" style="27" customWidth="1"/>
    <col min="7914" max="7914" width="8.5" style="27" customWidth="1"/>
    <col min="7915" max="7915" width="9.5" style="27" customWidth="1"/>
    <col min="7916" max="7916" width="6.75" style="27" customWidth="1"/>
    <col min="7917" max="7917" width="22.25" style="27" customWidth="1"/>
    <col min="7918" max="7919" width="9.5" style="27" customWidth="1"/>
    <col min="7920" max="7920" width="7.375" style="27" customWidth="1"/>
    <col min="7921" max="7921" width="12.625" style="27" customWidth="1"/>
    <col min="7922" max="8168" width="9" style="27"/>
    <col min="8169" max="8169" width="25.5" style="27" customWidth="1"/>
    <col min="8170" max="8170" width="8.5" style="27" customWidth="1"/>
    <col min="8171" max="8171" width="9.5" style="27" customWidth="1"/>
    <col min="8172" max="8172" width="6.75" style="27" customWidth="1"/>
    <col min="8173" max="8173" width="22.25" style="27" customWidth="1"/>
    <col min="8174" max="8175" width="9.5" style="27" customWidth="1"/>
    <col min="8176" max="8176" width="7.375" style="27" customWidth="1"/>
    <col min="8177" max="8177" width="12.625" style="27" customWidth="1"/>
    <col min="8178" max="8424" width="9" style="27"/>
    <col min="8425" max="8425" width="25.5" style="27" customWidth="1"/>
    <col min="8426" max="8426" width="8.5" style="27" customWidth="1"/>
    <col min="8427" max="8427" width="9.5" style="27" customWidth="1"/>
    <col min="8428" max="8428" width="6.75" style="27" customWidth="1"/>
    <col min="8429" max="8429" width="22.25" style="27" customWidth="1"/>
    <col min="8430" max="8431" width="9.5" style="27" customWidth="1"/>
    <col min="8432" max="8432" width="7.375" style="27" customWidth="1"/>
    <col min="8433" max="8433" width="12.625" style="27" customWidth="1"/>
    <col min="8434" max="8680" width="9" style="27"/>
    <col min="8681" max="8681" width="25.5" style="27" customWidth="1"/>
    <col min="8682" max="8682" width="8.5" style="27" customWidth="1"/>
    <col min="8683" max="8683" width="9.5" style="27" customWidth="1"/>
    <col min="8684" max="8684" width="6.75" style="27" customWidth="1"/>
    <col min="8685" max="8685" width="22.25" style="27" customWidth="1"/>
    <col min="8686" max="8687" width="9.5" style="27" customWidth="1"/>
    <col min="8688" max="8688" width="7.375" style="27" customWidth="1"/>
    <col min="8689" max="8689" width="12.625" style="27" customWidth="1"/>
    <col min="8690" max="8936" width="9" style="27"/>
    <col min="8937" max="8937" width="25.5" style="27" customWidth="1"/>
    <col min="8938" max="8938" width="8.5" style="27" customWidth="1"/>
    <col min="8939" max="8939" width="9.5" style="27" customWidth="1"/>
    <col min="8940" max="8940" width="6.75" style="27" customWidth="1"/>
    <col min="8941" max="8941" width="22.25" style="27" customWidth="1"/>
    <col min="8942" max="8943" width="9.5" style="27" customWidth="1"/>
    <col min="8944" max="8944" width="7.375" style="27" customWidth="1"/>
    <col min="8945" max="8945" width="12.625" style="27" customWidth="1"/>
    <col min="8946" max="9192" width="9" style="27"/>
    <col min="9193" max="9193" width="25.5" style="27" customWidth="1"/>
    <col min="9194" max="9194" width="8.5" style="27" customWidth="1"/>
    <col min="9195" max="9195" width="9.5" style="27" customWidth="1"/>
    <col min="9196" max="9196" width="6.75" style="27" customWidth="1"/>
    <col min="9197" max="9197" width="22.25" style="27" customWidth="1"/>
    <col min="9198" max="9199" width="9.5" style="27" customWidth="1"/>
    <col min="9200" max="9200" width="7.375" style="27" customWidth="1"/>
    <col min="9201" max="9201" width="12.625" style="27" customWidth="1"/>
    <col min="9202" max="9448" width="9" style="27"/>
    <col min="9449" max="9449" width="25.5" style="27" customWidth="1"/>
    <col min="9450" max="9450" width="8.5" style="27" customWidth="1"/>
    <col min="9451" max="9451" width="9.5" style="27" customWidth="1"/>
    <col min="9452" max="9452" width="6.75" style="27" customWidth="1"/>
    <col min="9453" max="9453" width="22.25" style="27" customWidth="1"/>
    <col min="9454" max="9455" width="9.5" style="27" customWidth="1"/>
    <col min="9456" max="9456" width="7.375" style="27" customWidth="1"/>
    <col min="9457" max="9457" width="12.625" style="27" customWidth="1"/>
    <col min="9458" max="9704" width="9" style="27"/>
    <col min="9705" max="9705" width="25.5" style="27" customWidth="1"/>
    <col min="9706" max="9706" width="8.5" style="27" customWidth="1"/>
    <col min="9707" max="9707" width="9.5" style="27" customWidth="1"/>
    <col min="9708" max="9708" width="6.75" style="27" customWidth="1"/>
    <col min="9709" max="9709" width="22.25" style="27" customWidth="1"/>
    <col min="9710" max="9711" width="9.5" style="27" customWidth="1"/>
    <col min="9712" max="9712" width="7.375" style="27" customWidth="1"/>
    <col min="9713" max="9713" width="12.625" style="27" customWidth="1"/>
    <col min="9714" max="9960" width="9" style="27"/>
    <col min="9961" max="9961" width="25.5" style="27" customWidth="1"/>
    <col min="9962" max="9962" width="8.5" style="27" customWidth="1"/>
    <col min="9963" max="9963" width="9.5" style="27" customWidth="1"/>
    <col min="9964" max="9964" width="6.75" style="27" customWidth="1"/>
    <col min="9965" max="9965" width="22.25" style="27" customWidth="1"/>
    <col min="9966" max="9967" width="9.5" style="27" customWidth="1"/>
    <col min="9968" max="9968" width="7.375" style="27" customWidth="1"/>
    <col min="9969" max="9969" width="12.625" style="27" customWidth="1"/>
    <col min="9970" max="10216" width="9" style="27"/>
    <col min="10217" max="10217" width="25.5" style="27" customWidth="1"/>
    <col min="10218" max="10218" width="8.5" style="27" customWidth="1"/>
    <col min="10219" max="10219" width="9.5" style="27" customWidth="1"/>
    <col min="10220" max="10220" width="6.75" style="27" customWidth="1"/>
    <col min="10221" max="10221" width="22.25" style="27" customWidth="1"/>
    <col min="10222" max="10223" width="9.5" style="27" customWidth="1"/>
    <col min="10224" max="10224" width="7.375" style="27" customWidth="1"/>
    <col min="10225" max="10225" width="12.625" style="27" customWidth="1"/>
    <col min="10226" max="10472" width="9" style="27"/>
    <col min="10473" max="10473" width="25.5" style="27" customWidth="1"/>
    <col min="10474" max="10474" width="8.5" style="27" customWidth="1"/>
    <col min="10475" max="10475" width="9.5" style="27" customWidth="1"/>
    <col min="10476" max="10476" width="6.75" style="27" customWidth="1"/>
    <col min="10477" max="10477" width="22.25" style="27" customWidth="1"/>
    <col min="10478" max="10479" width="9.5" style="27" customWidth="1"/>
    <col min="10480" max="10480" width="7.375" style="27" customWidth="1"/>
    <col min="10481" max="10481" width="12.625" style="27" customWidth="1"/>
    <col min="10482" max="10728" width="9" style="27"/>
    <col min="10729" max="10729" width="25.5" style="27" customWidth="1"/>
    <col min="10730" max="10730" width="8.5" style="27" customWidth="1"/>
    <col min="10731" max="10731" width="9.5" style="27" customWidth="1"/>
    <col min="10732" max="10732" width="6.75" style="27" customWidth="1"/>
    <col min="10733" max="10733" width="22.25" style="27" customWidth="1"/>
    <col min="10734" max="10735" width="9.5" style="27" customWidth="1"/>
    <col min="10736" max="10736" width="7.375" style="27" customWidth="1"/>
    <col min="10737" max="10737" width="12.625" style="27" customWidth="1"/>
    <col min="10738" max="10984" width="9" style="27"/>
    <col min="10985" max="10985" width="25.5" style="27" customWidth="1"/>
    <col min="10986" max="10986" width="8.5" style="27" customWidth="1"/>
    <col min="10987" max="10987" width="9.5" style="27" customWidth="1"/>
    <col min="10988" max="10988" width="6.75" style="27" customWidth="1"/>
    <col min="10989" max="10989" width="22.25" style="27" customWidth="1"/>
    <col min="10990" max="10991" width="9.5" style="27" customWidth="1"/>
    <col min="10992" max="10992" width="7.375" style="27" customWidth="1"/>
    <col min="10993" max="10993" width="12.625" style="27" customWidth="1"/>
    <col min="10994" max="11240" width="9" style="27"/>
    <col min="11241" max="11241" width="25.5" style="27" customWidth="1"/>
    <col min="11242" max="11242" width="8.5" style="27" customWidth="1"/>
    <col min="11243" max="11243" width="9.5" style="27" customWidth="1"/>
    <col min="11244" max="11244" width="6.75" style="27" customWidth="1"/>
    <col min="11245" max="11245" width="22.25" style="27" customWidth="1"/>
    <col min="11246" max="11247" width="9.5" style="27" customWidth="1"/>
    <col min="11248" max="11248" width="7.375" style="27" customWidth="1"/>
    <col min="11249" max="11249" width="12.625" style="27" customWidth="1"/>
    <col min="11250" max="11496" width="9" style="27"/>
    <col min="11497" max="11497" width="25.5" style="27" customWidth="1"/>
    <col min="11498" max="11498" width="8.5" style="27" customWidth="1"/>
    <col min="11499" max="11499" width="9.5" style="27" customWidth="1"/>
    <col min="11500" max="11500" width="6.75" style="27" customWidth="1"/>
    <col min="11501" max="11501" width="22.25" style="27" customWidth="1"/>
    <col min="11502" max="11503" width="9.5" style="27" customWidth="1"/>
    <col min="11504" max="11504" width="7.375" style="27" customWidth="1"/>
    <col min="11505" max="11505" width="12.625" style="27" customWidth="1"/>
    <col min="11506" max="11752" width="9" style="27"/>
    <col min="11753" max="11753" width="25.5" style="27" customWidth="1"/>
    <col min="11754" max="11754" width="8.5" style="27" customWidth="1"/>
    <col min="11755" max="11755" width="9.5" style="27" customWidth="1"/>
    <col min="11756" max="11756" width="6.75" style="27" customWidth="1"/>
    <col min="11757" max="11757" width="22.25" style="27" customWidth="1"/>
    <col min="11758" max="11759" width="9.5" style="27" customWidth="1"/>
    <col min="11760" max="11760" width="7.375" style="27" customWidth="1"/>
    <col min="11761" max="11761" width="12.625" style="27" customWidth="1"/>
    <col min="11762" max="12008" width="9" style="27"/>
    <col min="12009" max="12009" width="25.5" style="27" customWidth="1"/>
    <col min="12010" max="12010" width="8.5" style="27" customWidth="1"/>
    <col min="12011" max="12011" width="9.5" style="27" customWidth="1"/>
    <col min="12012" max="12012" width="6.75" style="27" customWidth="1"/>
    <col min="12013" max="12013" width="22.25" style="27" customWidth="1"/>
    <col min="12014" max="12015" width="9.5" style="27" customWidth="1"/>
    <col min="12016" max="12016" width="7.375" style="27" customWidth="1"/>
    <col min="12017" max="12017" width="12.625" style="27" customWidth="1"/>
    <col min="12018" max="12264" width="9" style="27"/>
    <col min="12265" max="12265" width="25.5" style="27" customWidth="1"/>
    <col min="12266" max="12266" width="8.5" style="27" customWidth="1"/>
    <col min="12267" max="12267" width="9.5" style="27" customWidth="1"/>
    <col min="12268" max="12268" width="6.75" style="27" customWidth="1"/>
    <col min="12269" max="12269" width="22.25" style="27" customWidth="1"/>
    <col min="12270" max="12271" width="9.5" style="27" customWidth="1"/>
    <col min="12272" max="12272" width="7.375" style="27" customWidth="1"/>
    <col min="12273" max="12273" width="12.625" style="27" customWidth="1"/>
    <col min="12274" max="12520" width="9" style="27"/>
    <col min="12521" max="12521" width="25.5" style="27" customWidth="1"/>
    <col min="12522" max="12522" width="8.5" style="27" customWidth="1"/>
    <col min="12523" max="12523" width="9.5" style="27" customWidth="1"/>
    <col min="12524" max="12524" width="6.75" style="27" customWidth="1"/>
    <col min="12525" max="12525" width="22.25" style="27" customWidth="1"/>
    <col min="12526" max="12527" width="9.5" style="27" customWidth="1"/>
    <col min="12528" max="12528" width="7.375" style="27" customWidth="1"/>
    <col min="12529" max="12529" width="12.625" style="27" customWidth="1"/>
    <col min="12530" max="12776" width="9" style="27"/>
    <col min="12777" max="12777" width="25.5" style="27" customWidth="1"/>
    <col min="12778" max="12778" width="8.5" style="27" customWidth="1"/>
    <col min="12779" max="12779" width="9.5" style="27" customWidth="1"/>
    <col min="12780" max="12780" width="6.75" style="27" customWidth="1"/>
    <col min="12781" max="12781" width="22.25" style="27" customWidth="1"/>
    <col min="12782" max="12783" width="9.5" style="27" customWidth="1"/>
    <col min="12784" max="12784" width="7.375" style="27" customWidth="1"/>
    <col min="12785" max="12785" width="12.625" style="27" customWidth="1"/>
    <col min="12786" max="13032" width="9" style="27"/>
    <col min="13033" max="13033" width="25.5" style="27" customWidth="1"/>
    <col min="13034" max="13034" width="8.5" style="27" customWidth="1"/>
    <col min="13035" max="13035" width="9.5" style="27" customWidth="1"/>
    <col min="13036" max="13036" width="6.75" style="27" customWidth="1"/>
    <col min="13037" max="13037" width="22.25" style="27" customWidth="1"/>
    <col min="13038" max="13039" width="9.5" style="27" customWidth="1"/>
    <col min="13040" max="13040" width="7.375" style="27" customWidth="1"/>
    <col min="13041" max="13041" width="12.625" style="27" customWidth="1"/>
    <col min="13042" max="13288" width="9" style="27"/>
    <col min="13289" max="13289" width="25.5" style="27" customWidth="1"/>
    <col min="13290" max="13290" width="8.5" style="27" customWidth="1"/>
    <col min="13291" max="13291" width="9.5" style="27" customWidth="1"/>
    <col min="13292" max="13292" width="6.75" style="27" customWidth="1"/>
    <col min="13293" max="13293" width="22.25" style="27" customWidth="1"/>
    <col min="13294" max="13295" width="9.5" style="27" customWidth="1"/>
    <col min="13296" max="13296" width="7.375" style="27" customWidth="1"/>
    <col min="13297" max="13297" width="12.625" style="27" customWidth="1"/>
    <col min="13298" max="13544" width="9" style="27"/>
    <col min="13545" max="13545" width="25.5" style="27" customWidth="1"/>
    <col min="13546" max="13546" width="8.5" style="27" customWidth="1"/>
    <col min="13547" max="13547" width="9.5" style="27" customWidth="1"/>
    <col min="13548" max="13548" width="6.75" style="27" customWidth="1"/>
    <col min="13549" max="13549" width="22.25" style="27" customWidth="1"/>
    <col min="13550" max="13551" width="9.5" style="27" customWidth="1"/>
    <col min="13552" max="13552" width="7.375" style="27" customWidth="1"/>
    <col min="13553" max="13553" width="12.625" style="27" customWidth="1"/>
    <col min="13554" max="13800" width="9" style="27"/>
    <col min="13801" max="13801" width="25.5" style="27" customWidth="1"/>
    <col min="13802" max="13802" width="8.5" style="27" customWidth="1"/>
    <col min="13803" max="13803" width="9.5" style="27" customWidth="1"/>
    <col min="13804" max="13804" width="6.75" style="27" customWidth="1"/>
    <col min="13805" max="13805" width="22.25" style="27" customWidth="1"/>
    <col min="13806" max="13807" width="9.5" style="27" customWidth="1"/>
    <col min="13808" max="13808" width="7.375" style="27" customWidth="1"/>
    <col min="13809" max="13809" width="12.625" style="27" customWidth="1"/>
    <col min="13810" max="14056" width="9" style="27"/>
    <col min="14057" max="14057" width="25.5" style="27" customWidth="1"/>
    <col min="14058" max="14058" width="8.5" style="27" customWidth="1"/>
    <col min="14059" max="14059" width="9.5" style="27" customWidth="1"/>
    <col min="14060" max="14060" width="6.75" style="27" customWidth="1"/>
    <col min="14061" max="14061" width="22.25" style="27" customWidth="1"/>
    <col min="14062" max="14063" width="9.5" style="27" customWidth="1"/>
    <col min="14064" max="14064" width="7.375" style="27" customWidth="1"/>
    <col min="14065" max="14065" width="12.625" style="27" customWidth="1"/>
    <col min="14066" max="14312" width="9" style="27"/>
    <col min="14313" max="14313" width="25.5" style="27" customWidth="1"/>
    <col min="14314" max="14314" width="8.5" style="27" customWidth="1"/>
    <col min="14315" max="14315" width="9.5" style="27" customWidth="1"/>
    <col min="14316" max="14316" width="6.75" style="27" customWidth="1"/>
    <col min="14317" max="14317" width="22.25" style="27" customWidth="1"/>
    <col min="14318" max="14319" width="9.5" style="27" customWidth="1"/>
    <col min="14320" max="14320" width="7.375" style="27" customWidth="1"/>
    <col min="14321" max="14321" width="12.625" style="27" customWidth="1"/>
    <col min="14322" max="14568" width="9" style="27"/>
    <col min="14569" max="14569" width="25.5" style="27" customWidth="1"/>
    <col min="14570" max="14570" width="8.5" style="27" customWidth="1"/>
    <col min="14571" max="14571" width="9.5" style="27" customWidth="1"/>
    <col min="14572" max="14572" width="6.75" style="27" customWidth="1"/>
    <col min="14573" max="14573" width="22.25" style="27" customWidth="1"/>
    <col min="14574" max="14575" width="9.5" style="27" customWidth="1"/>
    <col min="14576" max="14576" width="7.375" style="27" customWidth="1"/>
    <col min="14577" max="14577" width="12.625" style="27" customWidth="1"/>
    <col min="14578" max="14824" width="9" style="27"/>
    <col min="14825" max="14825" width="25.5" style="27" customWidth="1"/>
    <col min="14826" max="14826" width="8.5" style="27" customWidth="1"/>
    <col min="14827" max="14827" width="9.5" style="27" customWidth="1"/>
    <col min="14828" max="14828" width="6.75" style="27" customWidth="1"/>
    <col min="14829" max="14829" width="22.25" style="27" customWidth="1"/>
    <col min="14830" max="14831" width="9.5" style="27" customWidth="1"/>
    <col min="14832" max="14832" width="7.375" style="27" customWidth="1"/>
    <col min="14833" max="14833" width="12.625" style="27" customWidth="1"/>
    <col min="14834" max="15080" width="9" style="27"/>
    <col min="15081" max="15081" width="25.5" style="27" customWidth="1"/>
    <col min="15082" max="15082" width="8.5" style="27" customWidth="1"/>
    <col min="15083" max="15083" width="9.5" style="27" customWidth="1"/>
    <col min="15084" max="15084" width="6.75" style="27" customWidth="1"/>
    <col min="15085" max="15085" width="22.25" style="27" customWidth="1"/>
    <col min="15086" max="15087" width="9.5" style="27" customWidth="1"/>
    <col min="15088" max="15088" width="7.375" style="27" customWidth="1"/>
    <col min="15089" max="15089" width="12.625" style="27" customWidth="1"/>
    <col min="15090" max="15336" width="9" style="27"/>
    <col min="15337" max="15337" width="25.5" style="27" customWidth="1"/>
    <col min="15338" max="15338" width="8.5" style="27" customWidth="1"/>
    <col min="15339" max="15339" width="9.5" style="27" customWidth="1"/>
    <col min="15340" max="15340" width="6.75" style="27" customWidth="1"/>
    <col min="15341" max="15341" width="22.25" style="27" customWidth="1"/>
    <col min="15342" max="15343" width="9.5" style="27" customWidth="1"/>
    <col min="15344" max="15344" width="7.375" style="27" customWidth="1"/>
    <col min="15345" max="15345" width="12.625" style="27" customWidth="1"/>
    <col min="15346" max="15592" width="9" style="27"/>
    <col min="15593" max="15593" width="25.5" style="27" customWidth="1"/>
    <col min="15594" max="15594" width="8.5" style="27" customWidth="1"/>
    <col min="15595" max="15595" width="9.5" style="27" customWidth="1"/>
    <col min="15596" max="15596" width="6.75" style="27" customWidth="1"/>
    <col min="15597" max="15597" width="22.25" style="27" customWidth="1"/>
    <col min="15598" max="15599" width="9.5" style="27" customWidth="1"/>
    <col min="15600" max="15600" width="7.375" style="27" customWidth="1"/>
    <col min="15601" max="15601" width="12.625" style="27" customWidth="1"/>
    <col min="15602" max="15848" width="9" style="27"/>
    <col min="15849" max="15849" width="25.5" style="27" customWidth="1"/>
    <col min="15850" max="15850" width="8.5" style="27" customWidth="1"/>
    <col min="15851" max="15851" width="9.5" style="27" customWidth="1"/>
    <col min="15852" max="15852" width="6.75" style="27" customWidth="1"/>
    <col min="15853" max="15853" width="22.25" style="27" customWidth="1"/>
    <col min="15854" max="15855" width="9.5" style="27" customWidth="1"/>
    <col min="15856" max="15856" width="7.375" style="27" customWidth="1"/>
    <col min="15857" max="15857" width="12.625" style="27" customWidth="1"/>
    <col min="15858" max="16104" width="9" style="27"/>
    <col min="16105" max="16105" width="25.5" style="27" customWidth="1"/>
    <col min="16106" max="16106" width="8.5" style="27" customWidth="1"/>
    <col min="16107" max="16107" width="9.5" style="27" customWidth="1"/>
    <col min="16108" max="16108" width="6.75" style="27" customWidth="1"/>
    <col min="16109" max="16109" width="22.25" style="27" customWidth="1"/>
    <col min="16110" max="16111" width="9.5" style="27" customWidth="1"/>
    <col min="16112" max="16112" width="7.375" style="27" customWidth="1"/>
    <col min="16113" max="16113" width="12.625" style="27" customWidth="1"/>
    <col min="16114" max="16384" width="9" style="27"/>
  </cols>
  <sheetData>
    <row r="1" spans="1:14" ht="24">
      <c r="A1" s="165" t="s">
        <v>521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</row>
    <row r="2" spans="1:14" s="26" customFormat="1" ht="18.75" customHeight="1">
      <c r="A2" s="8" t="s">
        <v>508</v>
      </c>
      <c r="B2" s="28"/>
      <c r="C2" s="28"/>
      <c r="D2" s="166"/>
      <c r="E2" s="166"/>
      <c r="F2" s="166"/>
      <c r="G2" s="166"/>
      <c r="H2" s="29"/>
      <c r="I2" s="29"/>
      <c r="J2" s="170" t="s">
        <v>0</v>
      </c>
      <c r="K2" s="170"/>
      <c r="L2" s="170"/>
    </row>
    <row r="3" spans="1:14" ht="20.25" customHeight="1">
      <c r="A3" s="168" t="s">
        <v>1</v>
      </c>
      <c r="B3" s="168"/>
      <c r="C3" s="168"/>
      <c r="D3" s="168"/>
      <c r="E3" s="168"/>
      <c r="F3" s="168"/>
      <c r="G3" s="168" t="s">
        <v>2</v>
      </c>
      <c r="H3" s="168"/>
      <c r="I3" s="168"/>
      <c r="J3" s="168"/>
      <c r="K3" s="168"/>
      <c r="L3" s="168"/>
    </row>
    <row r="4" spans="1:14" ht="20.25" customHeight="1">
      <c r="A4" s="30" t="s">
        <v>3</v>
      </c>
      <c r="B4" s="31" t="s">
        <v>75</v>
      </c>
      <c r="C4" s="31" t="s">
        <v>76</v>
      </c>
      <c r="D4" s="31" t="s">
        <v>87</v>
      </c>
      <c r="E4" s="31" t="s">
        <v>5</v>
      </c>
      <c r="F4" s="31" t="s">
        <v>82</v>
      </c>
      <c r="G4" s="30" t="s">
        <v>3</v>
      </c>
      <c r="H4" s="31" t="s">
        <v>75</v>
      </c>
      <c r="I4" s="31" t="s">
        <v>76</v>
      </c>
      <c r="J4" s="31" t="s">
        <v>87</v>
      </c>
      <c r="K4" s="31" t="s">
        <v>5</v>
      </c>
      <c r="L4" s="31" t="s">
        <v>82</v>
      </c>
    </row>
    <row r="5" spans="1:14" ht="20.25" customHeight="1">
      <c r="A5" s="30" t="s">
        <v>7</v>
      </c>
      <c r="B5" s="32">
        <f>B6+B12</f>
        <v>0</v>
      </c>
      <c r="C5" s="32">
        <f>C6+C12</f>
        <v>0</v>
      </c>
      <c r="D5" s="32">
        <f>D6+D12</f>
        <v>0</v>
      </c>
      <c r="E5" s="32"/>
      <c r="F5" s="33"/>
      <c r="G5" s="30" t="s">
        <v>7</v>
      </c>
      <c r="H5" s="34">
        <f>H6+H11</f>
        <v>0</v>
      </c>
      <c r="I5" s="34">
        <f>I6+I11</f>
        <v>0</v>
      </c>
      <c r="J5" s="34">
        <f>J6+J11</f>
        <v>0</v>
      </c>
      <c r="K5" s="34"/>
      <c r="L5" s="33"/>
      <c r="M5" s="27">
        <v>41630</v>
      </c>
      <c r="N5" s="27">
        <v>41630</v>
      </c>
    </row>
    <row r="6" spans="1:14" ht="20.25" customHeight="1">
      <c r="A6" s="35" t="s">
        <v>88</v>
      </c>
      <c r="B6" s="32"/>
      <c r="C6" s="32"/>
      <c r="D6" s="32"/>
      <c r="E6" s="32"/>
      <c r="F6" s="33"/>
      <c r="G6" s="36" t="s">
        <v>89</v>
      </c>
      <c r="H6" s="34"/>
      <c r="I6" s="34"/>
      <c r="J6" s="34"/>
      <c r="K6" s="34"/>
      <c r="L6" s="33"/>
      <c r="N6" s="27">
        <v>83</v>
      </c>
    </row>
    <row r="7" spans="1:14" ht="20.25" customHeight="1">
      <c r="A7" s="37"/>
      <c r="B7" s="38"/>
      <c r="C7" s="38"/>
      <c r="D7" s="38"/>
      <c r="E7" s="38"/>
      <c r="F7" s="39"/>
      <c r="G7" s="37"/>
      <c r="H7" s="40"/>
      <c r="I7" s="40"/>
      <c r="J7" s="40"/>
      <c r="K7" s="40"/>
      <c r="L7" s="39"/>
    </row>
    <row r="8" spans="1:14" ht="20.25" customHeight="1">
      <c r="A8" s="41"/>
      <c r="B8" s="38"/>
      <c r="C8" s="38"/>
      <c r="D8" s="38"/>
      <c r="E8" s="38"/>
      <c r="F8" s="39"/>
      <c r="G8" s="37"/>
      <c r="H8" s="40"/>
      <c r="I8" s="40"/>
      <c r="J8" s="40"/>
      <c r="K8" s="40"/>
      <c r="L8" s="39"/>
    </row>
    <row r="9" spans="1:14" ht="20.25" customHeight="1">
      <c r="A9" s="41"/>
      <c r="B9" s="38"/>
      <c r="C9" s="38"/>
      <c r="D9" s="38"/>
      <c r="E9" s="38"/>
      <c r="F9" s="39"/>
      <c r="G9" s="37"/>
      <c r="H9" s="40"/>
      <c r="I9" s="40"/>
      <c r="J9" s="40"/>
      <c r="K9" s="40"/>
      <c r="L9" s="39"/>
    </row>
    <row r="10" spans="1:14" ht="20.25" customHeight="1">
      <c r="A10" s="41"/>
      <c r="B10" s="38"/>
      <c r="C10" s="38"/>
      <c r="D10" s="38"/>
      <c r="E10" s="38"/>
      <c r="F10" s="39"/>
      <c r="G10" s="37"/>
      <c r="H10" s="40"/>
      <c r="I10" s="40"/>
      <c r="J10" s="40"/>
      <c r="K10" s="40"/>
      <c r="L10" s="39"/>
    </row>
    <row r="11" spans="1:14" ht="20.25" customHeight="1">
      <c r="A11" s="41"/>
      <c r="B11" s="38"/>
      <c r="C11" s="38"/>
      <c r="D11" s="38"/>
      <c r="E11" s="38"/>
      <c r="F11" s="39"/>
      <c r="G11" s="35" t="s">
        <v>64</v>
      </c>
      <c r="H11" s="34"/>
      <c r="I11" s="34"/>
      <c r="J11" s="34"/>
      <c r="K11" s="34"/>
      <c r="L11" s="33"/>
    </row>
    <row r="12" spans="1:14" ht="20.25" customHeight="1">
      <c r="A12" s="35" t="s">
        <v>60</v>
      </c>
      <c r="B12" s="32">
        <f>B13+B15</f>
        <v>0</v>
      </c>
      <c r="C12" s="32">
        <f>C13+C15</f>
        <v>0</v>
      </c>
      <c r="D12" s="32">
        <f>D13+D15</f>
        <v>0</v>
      </c>
      <c r="E12" s="32"/>
      <c r="F12" s="33">
        <v>0</v>
      </c>
      <c r="G12" s="42" t="s">
        <v>66</v>
      </c>
      <c r="H12" s="43"/>
      <c r="I12" s="43"/>
      <c r="J12" s="43"/>
      <c r="K12" s="43"/>
      <c r="L12" s="39"/>
      <c r="N12" s="27">
        <v>41547</v>
      </c>
    </row>
    <row r="13" spans="1:14" ht="20.25" customHeight="1">
      <c r="A13" s="44" t="s">
        <v>61</v>
      </c>
      <c r="B13" s="38">
        <f>SUM(B14:B14)</f>
        <v>0</v>
      </c>
      <c r="C13" s="38">
        <f>SUM(C14:C14)</f>
        <v>0</v>
      </c>
      <c r="D13" s="38">
        <f>SUM(D14:D14)</f>
        <v>0</v>
      </c>
      <c r="E13" s="38"/>
      <c r="F13" s="39"/>
      <c r="G13" s="37" t="s">
        <v>68</v>
      </c>
      <c r="H13" s="43"/>
      <c r="I13" s="43"/>
      <c r="J13" s="43"/>
      <c r="K13" s="43"/>
      <c r="L13" s="39"/>
      <c r="N13" s="27">
        <v>0</v>
      </c>
    </row>
    <row r="14" spans="1:14" ht="20.25" customHeight="1">
      <c r="A14" s="37" t="s">
        <v>67</v>
      </c>
      <c r="B14" s="38"/>
      <c r="C14" s="38"/>
      <c r="D14" s="38"/>
      <c r="E14" s="38"/>
      <c r="F14" s="39"/>
      <c r="G14" s="42" t="s">
        <v>80</v>
      </c>
      <c r="H14" s="43"/>
      <c r="I14" s="43"/>
      <c r="J14" s="43"/>
      <c r="K14" s="43"/>
      <c r="L14" s="39"/>
    </row>
    <row r="15" spans="1:14" ht="20.25" customHeight="1">
      <c r="A15" s="42" t="s">
        <v>73</v>
      </c>
      <c r="B15" s="38"/>
      <c r="C15" s="38"/>
      <c r="D15" s="38"/>
      <c r="E15" s="38"/>
      <c r="F15" s="39"/>
      <c r="G15" s="42" t="s">
        <v>74</v>
      </c>
      <c r="H15" s="43"/>
      <c r="I15" s="43"/>
      <c r="J15" s="43"/>
      <c r="K15" s="43"/>
      <c r="L15" s="33"/>
      <c r="N15" s="27">
        <v>40000</v>
      </c>
    </row>
    <row r="16" spans="1:14" ht="20.25" customHeight="1">
      <c r="A16" s="28" t="s">
        <v>86</v>
      </c>
      <c r="N16" s="27">
        <v>1547</v>
      </c>
    </row>
    <row r="17" spans="2:13" ht="20.25" customHeight="1">
      <c r="D17" s="45"/>
      <c r="E17" s="45"/>
      <c r="M17" s="27">
        <v>1630</v>
      </c>
    </row>
    <row r="18" spans="2:13">
      <c r="B18" s="45"/>
      <c r="C18" s="45"/>
    </row>
    <row r="19" spans="2:13">
      <c r="H19" s="45"/>
      <c r="I19" s="45"/>
      <c r="J19" s="45"/>
      <c r="K19" s="45"/>
    </row>
    <row r="20" spans="2:13">
      <c r="D20" s="45"/>
      <c r="E20" s="45"/>
    </row>
    <row r="21" spans="2:13">
      <c r="D21" s="45"/>
      <c r="E21" s="45"/>
    </row>
    <row r="24" spans="2:13">
      <c r="D24" s="45"/>
      <c r="E24" s="45"/>
    </row>
  </sheetData>
  <mergeCells count="5">
    <mergeCell ref="A1:L1"/>
    <mergeCell ref="D2:G2"/>
    <mergeCell ref="J2:L2"/>
    <mergeCell ref="A3:F3"/>
    <mergeCell ref="G3:L3"/>
  </mergeCells>
  <phoneticPr fontId="4" type="noConversion"/>
  <printOptions horizontalCentered="1"/>
  <pageMargins left="1.1811023622047245" right="0.70866141732283472" top="0.74803149606299213" bottom="0.74803149606299213" header="0.31496062992125984" footer="0.31496062992125984"/>
  <pageSetup paperSize="9" scale="96" firstPageNumber="5" orientation="landscape" useFirstPageNumber="1" r:id="rId1"/>
  <headerFooter alignWithMargins="0">
    <oddFooter>&amp;C第 &amp;P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19"/>
  <sheetViews>
    <sheetView showZeros="0" workbookViewId="0">
      <selection activeCell="A7" sqref="A7:XFD7"/>
    </sheetView>
  </sheetViews>
  <sheetFormatPr defaultColWidth="9" defaultRowHeight="12.75"/>
  <cols>
    <col min="1" max="1" width="25.5" style="20" customWidth="1"/>
    <col min="2" max="2" width="13.125" style="143" customWidth="1"/>
    <col min="3" max="3" width="13.875" style="143" customWidth="1"/>
    <col min="4" max="4" width="13.5" style="143" customWidth="1"/>
    <col min="5" max="5" width="14.125" style="143" customWidth="1"/>
    <col min="6" max="6" width="13.875" style="143" customWidth="1"/>
    <col min="7" max="7" width="12.75" style="149" customWidth="1"/>
    <col min="8" max="257" width="9" style="20"/>
    <col min="258" max="258" width="25.5" style="20" customWidth="1"/>
    <col min="259" max="259" width="11.125" style="20" customWidth="1"/>
    <col min="260" max="260" width="10.75" style="20" customWidth="1"/>
    <col min="261" max="261" width="11.875" style="20" customWidth="1"/>
    <col min="262" max="262" width="10" style="20" customWidth="1"/>
    <col min="263" max="263" width="10.875" style="20" customWidth="1"/>
    <col min="264" max="513" width="9" style="20"/>
    <col min="514" max="514" width="25.5" style="20" customWidth="1"/>
    <col min="515" max="515" width="11.125" style="20" customWidth="1"/>
    <col min="516" max="516" width="10.75" style="20" customWidth="1"/>
    <col min="517" max="517" width="11.875" style="20" customWidth="1"/>
    <col min="518" max="518" width="10" style="20" customWidth="1"/>
    <col min="519" max="519" width="10.875" style="20" customWidth="1"/>
    <col min="520" max="769" width="9" style="20"/>
    <col min="770" max="770" width="25.5" style="20" customWidth="1"/>
    <col min="771" max="771" width="11.125" style="20" customWidth="1"/>
    <col min="772" max="772" width="10.75" style="20" customWidth="1"/>
    <col min="773" max="773" width="11.875" style="20" customWidth="1"/>
    <col min="774" max="774" width="10" style="20" customWidth="1"/>
    <col min="775" max="775" width="10.875" style="20" customWidth="1"/>
    <col min="776" max="1025" width="9" style="20"/>
    <col min="1026" max="1026" width="25.5" style="20" customWidth="1"/>
    <col min="1027" max="1027" width="11.125" style="20" customWidth="1"/>
    <col min="1028" max="1028" width="10.75" style="20" customWidth="1"/>
    <col min="1029" max="1029" width="11.875" style="20" customWidth="1"/>
    <col min="1030" max="1030" width="10" style="20" customWidth="1"/>
    <col min="1031" max="1031" width="10.875" style="20" customWidth="1"/>
    <col min="1032" max="1281" width="9" style="20"/>
    <col min="1282" max="1282" width="25.5" style="20" customWidth="1"/>
    <col min="1283" max="1283" width="11.125" style="20" customWidth="1"/>
    <col min="1284" max="1284" width="10.75" style="20" customWidth="1"/>
    <col min="1285" max="1285" width="11.875" style="20" customWidth="1"/>
    <col min="1286" max="1286" width="10" style="20" customWidth="1"/>
    <col min="1287" max="1287" width="10.875" style="20" customWidth="1"/>
    <col min="1288" max="1537" width="9" style="20"/>
    <col min="1538" max="1538" width="25.5" style="20" customWidth="1"/>
    <col min="1539" max="1539" width="11.125" style="20" customWidth="1"/>
    <col min="1540" max="1540" width="10.75" style="20" customWidth="1"/>
    <col min="1541" max="1541" width="11.875" style="20" customWidth="1"/>
    <col min="1542" max="1542" width="10" style="20" customWidth="1"/>
    <col min="1543" max="1543" width="10.875" style="20" customWidth="1"/>
    <col min="1544" max="1793" width="9" style="20"/>
    <col min="1794" max="1794" width="25.5" style="20" customWidth="1"/>
    <col min="1795" max="1795" width="11.125" style="20" customWidth="1"/>
    <col min="1796" max="1796" width="10.75" style="20" customWidth="1"/>
    <col min="1797" max="1797" width="11.875" style="20" customWidth="1"/>
    <col min="1798" max="1798" width="10" style="20" customWidth="1"/>
    <col min="1799" max="1799" width="10.875" style="20" customWidth="1"/>
    <col min="1800" max="2049" width="9" style="20"/>
    <col min="2050" max="2050" width="25.5" style="20" customWidth="1"/>
    <col min="2051" max="2051" width="11.125" style="20" customWidth="1"/>
    <col min="2052" max="2052" width="10.75" style="20" customWidth="1"/>
    <col min="2053" max="2053" width="11.875" style="20" customWidth="1"/>
    <col min="2054" max="2054" width="10" style="20" customWidth="1"/>
    <col min="2055" max="2055" width="10.875" style="20" customWidth="1"/>
    <col min="2056" max="2305" width="9" style="20"/>
    <col min="2306" max="2306" width="25.5" style="20" customWidth="1"/>
    <col min="2307" max="2307" width="11.125" style="20" customWidth="1"/>
    <col min="2308" max="2308" width="10.75" style="20" customWidth="1"/>
    <col min="2309" max="2309" width="11.875" style="20" customWidth="1"/>
    <col min="2310" max="2310" width="10" style="20" customWidth="1"/>
    <col min="2311" max="2311" width="10.875" style="20" customWidth="1"/>
    <col min="2312" max="2561" width="9" style="20"/>
    <col min="2562" max="2562" width="25.5" style="20" customWidth="1"/>
    <col min="2563" max="2563" width="11.125" style="20" customWidth="1"/>
    <col min="2564" max="2564" width="10.75" style="20" customWidth="1"/>
    <col min="2565" max="2565" width="11.875" style="20" customWidth="1"/>
    <col min="2566" max="2566" width="10" style="20" customWidth="1"/>
    <col min="2567" max="2567" width="10.875" style="20" customWidth="1"/>
    <col min="2568" max="2817" width="9" style="20"/>
    <col min="2818" max="2818" width="25.5" style="20" customWidth="1"/>
    <col min="2819" max="2819" width="11.125" style="20" customWidth="1"/>
    <col min="2820" max="2820" width="10.75" style="20" customWidth="1"/>
    <col min="2821" max="2821" width="11.875" style="20" customWidth="1"/>
    <col min="2822" max="2822" width="10" style="20" customWidth="1"/>
    <col min="2823" max="2823" width="10.875" style="20" customWidth="1"/>
    <col min="2824" max="3073" width="9" style="20"/>
    <col min="3074" max="3074" width="25.5" style="20" customWidth="1"/>
    <col min="3075" max="3075" width="11.125" style="20" customWidth="1"/>
    <col min="3076" max="3076" width="10.75" style="20" customWidth="1"/>
    <col min="3077" max="3077" width="11.875" style="20" customWidth="1"/>
    <col min="3078" max="3078" width="10" style="20" customWidth="1"/>
    <col min="3079" max="3079" width="10.875" style="20" customWidth="1"/>
    <col min="3080" max="3329" width="9" style="20"/>
    <col min="3330" max="3330" width="25.5" style="20" customWidth="1"/>
    <col min="3331" max="3331" width="11.125" style="20" customWidth="1"/>
    <col min="3332" max="3332" width="10.75" style="20" customWidth="1"/>
    <col min="3333" max="3333" width="11.875" style="20" customWidth="1"/>
    <col min="3334" max="3334" width="10" style="20" customWidth="1"/>
    <col min="3335" max="3335" width="10.875" style="20" customWidth="1"/>
    <col min="3336" max="3585" width="9" style="20"/>
    <col min="3586" max="3586" width="25.5" style="20" customWidth="1"/>
    <col min="3587" max="3587" width="11.125" style="20" customWidth="1"/>
    <col min="3588" max="3588" width="10.75" style="20" customWidth="1"/>
    <col min="3589" max="3589" width="11.875" style="20" customWidth="1"/>
    <col min="3590" max="3590" width="10" style="20" customWidth="1"/>
    <col min="3591" max="3591" width="10.875" style="20" customWidth="1"/>
    <col min="3592" max="3841" width="9" style="20"/>
    <col min="3842" max="3842" width="25.5" style="20" customWidth="1"/>
    <col min="3843" max="3843" width="11.125" style="20" customWidth="1"/>
    <col min="3844" max="3844" width="10.75" style="20" customWidth="1"/>
    <col min="3845" max="3845" width="11.875" style="20" customWidth="1"/>
    <col min="3846" max="3846" width="10" style="20" customWidth="1"/>
    <col min="3847" max="3847" width="10.875" style="20" customWidth="1"/>
    <col min="3848" max="4097" width="9" style="20"/>
    <col min="4098" max="4098" width="25.5" style="20" customWidth="1"/>
    <col min="4099" max="4099" width="11.125" style="20" customWidth="1"/>
    <col min="4100" max="4100" width="10.75" style="20" customWidth="1"/>
    <col min="4101" max="4101" width="11.875" style="20" customWidth="1"/>
    <col min="4102" max="4102" width="10" style="20" customWidth="1"/>
    <col min="4103" max="4103" width="10.875" style="20" customWidth="1"/>
    <col min="4104" max="4353" width="9" style="20"/>
    <col min="4354" max="4354" width="25.5" style="20" customWidth="1"/>
    <col min="4355" max="4355" width="11.125" style="20" customWidth="1"/>
    <col min="4356" max="4356" width="10.75" style="20" customWidth="1"/>
    <col min="4357" max="4357" width="11.875" style="20" customWidth="1"/>
    <col min="4358" max="4358" width="10" style="20" customWidth="1"/>
    <col min="4359" max="4359" width="10.875" style="20" customWidth="1"/>
    <col min="4360" max="4609" width="9" style="20"/>
    <col min="4610" max="4610" width="25.5" style="20" customWidth="1"/>
    <col min="4611" max="4611" width="11.125" style="20" customWidth="1"/>
    <col min="4612" max="4612" width="10.75" style="20" customWidth="1"/>
    <col min="4613" max="4613" width="11.875" style="20" customWidth="1"/>
    <col min="4614" max="4614" width="10" style="20" customWidth="1"/>
    <col min="4615" max="4615" width="10.875" style="20" customWidth="1"/>
    <col min="4616" max="4865" width="9" style="20"/>
    <col min="4866" max="4866" width="25.5" style="20" customWidth="1"/>
    <col min="4867" max="4867" width="11.125" style="20" customWidth="1"/>
    <col min="4868" max="4868" width="10.75" style="20" customWidth="1"/>
    <col min="4869" max="4869" width="11.875" style="20" customWidth="1"/>
    <col min="4870" max="4870" width="10" style="20" customWidth="1"/>
    <col min="4871" max="4871" width="10.875" style="20" customWidth="1"/>
    <col min="4872" max="5121" width="9" style="20"/>
    <col min="5122" max="5122" width="25.5" style="20" customWidth="1"/>
    <col min="5123" max="5123" width="11.125" style="20" customWidth="1"/>
    <col min="5124" max="5124" width="10.75" style="20" customWidth="1"/>
    <col min="5125" max="5125" width="11.875" style="20" customWidth="1"/>
    <col min="5126" max="5126" width="10" style="20" customWidth="1"/>
    <col min="5127" max="5127" width="10.875" style="20" customWidth="1"/>
    <col min="5128" max="5377" width="9" style="20"/>
    <col min="5378" max="5378" width="25.5" style="20" customWidth="1"/>
    <col min="5379" max="5379" width="11.125" style="20" customWidth="1"/>
    <col min="5380" max="5380" width="10.75" style="20" customWidth="1"/>
    <col min="5381" max="5381" width="11.875" style="20" customWidth="1"/>
    <col min="5382" max="5382" width="10" style="20" customWidth="1"/>
    <col min="5383" max="5383" width="10.875" style="20" customWidth="1"/>
    <col min="5384" max="5633" width="9" style="20"/>
    <col min="5634" max="5634" width="25.5" style="20" customWidth="1"/>
    <col min="5635" max="5635" width="11.125" style="20" customWidth="1"/>
    <col min="5636" max="5636" width="10.75" style="20" customWidth="1"/>
    <col min="5637" max="5637" width="11.875" style="20" customWidth="1"/>
    <col min="5638" max="5638" width="10" style="20" customWidth="1"/>
    <col min="5639" max="5639" width="10.875" style="20" customWidth="1"/>
    <col min="5640" max="5889" width="9" style="20"/>
    <col min="5890" max="5890" width="25.5" style="20" customWidth="1"/>
    <col min="5891" max="5891" width="11.125" style="20" customWidth="1"/>
    <col min="5892" max="5892" width="10.75" style="20" customWidth="1"/>
    <col min="5893" max="5893" width="11.875" style="20" customWidth="1"/>
    <col min="5894" max="5894" width="10" style="20" customWidth="1"/>
    <col min="5895" max="5895" width="10.875" style="20" customWidth="1"/>
    <col min="5896" max="6145" width="9" style="20"/>
    <col min="6146" max="6146" width="25.5" style="20" customWidth="1"/>
    <col min="6147" max="6147" width="11.125" style="20" customWidth="1"/>
    <col min="6148" max="6148" width="10.75" style="20" customWidth="1"/>
    <col min="6149" max="6149" width="11.875" style="20" customWidth="1"/>
    <col min="6150" max="6150" width="10" style="20" customWidth="1"/>
    <col min="6151" max="6151" width="10.875" style="20" customWidth="1"/>
    <col min="6152" max="6401" width="9" style="20"/>
    <col min="6402" max="6402" width="25.5" style="20" customWidth="1"/>
    <col min="6403" max="6403" width="11.125" style="20" customWidth="1"/>
    <col min="6404" max="6404" width="10.75" style="20" customWidth="1"/>
    <col min="6405" max="6405" width="11.875" style="20" customWidth="1"/>
    <col min="6406" max="6406" width="10" style="20" customWidth="1"/>
    <col min="6407" max="6407" width="10.875" style="20" customWidth="1"/>
    <col min="6408" max="6657" width="9" style="20"/>
    <col min="6658" max="6658" width="25.5" style="20" customWidth="1"/>
    <col min="6659" max="6659" width="11.125" style="20" customWidth="1"/>
    <col min="6660" max="6660" width="10.75" style="20" customWidth="1"/>
    <col min="6661" max="6661" width="11.875" style="20" customWidth="1"/>
    <col min="6662" max="6662" width="10" style="20" customWidth="1"/>
    <col min="6663" max="6663" width="10.875" style="20" customWidth="1"/>
    <col min="6664" max="6913" width="9" style="20"/>
    <col min="6914" max="6914" width="25.5" style="20" customWidth="1"/>
    <col min="6915" max="6915" width="11.125" style="20" customWidth="1"/>
    <col min="6916" max="6916" width="10.75" style="20" customWidth="1"/>
    <col min="6917" max="6917" width="11.875" style="20" customWidth="1"/>
    <col min="6918" max="6918" width="10" style="20" customWidth="1"/>
    <col min="6919" max="6919" width="10.875" style="20" customWidth="1"/>
    <col min="6920" max="7169" width="9" style="20"/>
    <col min="7170" max="7170" width="25.5" style="20" customWidth="1"/>
    <col min="7171" max="7171" width="11.125" style="20" customWidth="1"/>
    <col min="7172" max="7172" width="10.75" style="20" customWidth="1"/>
    <col min="7173" max="7173" width="11.875" style="20" customWidth="1"/>
    <col min="7174" max="7174" width="10" style="20" customWidth="1"/>
    <col min="7175" max="7175" width="10.875" style="20" customWidth="1"/>
    <col min="7176" max="7425" width="9" style="20"/>
    <col min="7426" max="7426" width="25.5" style="20" customWidth="1"/>
    <col min="7427" max="7427" width="11.125" style="20" customWidth="1"/>
    <col min="7428" max="7428" width="10.75" style="20" customWidth="1"/>
    <col min="7429" max="7429" width="11.875" style="20" customWidth="1"/>
    <col min="7430" max="7430" width="10" style="20" customWidth="1"/>
    <col min="7431" max="7431" width="10.875" style="20" customWidth="1"/>
    <col min="7432" max="7681" width="9" style="20"/>
    <col min="7682" max="7682" width="25.5" style="20" customWidth="1"/>
    <col min="7683" max="7683" width="11.125" style="20" customWidth="1"/>
    <col min="7684" max="7684" width="10.75" style="20" customWidth="1"/>
    <col min="7685" max="7685" width="11.875" style="20" customWidth="1"/>
    <col min="7686" max="7686" width="10" style="20" customWidth="1"/>
    <col min="7687" max="7687" width="10.875" style="20" customWidth="1"/>
    <col min="7688" max="7937" width="9" style="20"/>
    <col min="7938" max="7938" width="25.5" style="20" customWidth="1"/>
    <col min="7939" max="7939" width="11.125" style="20" customWidth="1"/>
    <col min="7940" max="7940" width="10.75" style="20" customWidth="1"/>
    <col min="7941" max="7941" width="11.875" style="20" customWidth="1"/>
    <col min="7942" max="7942" width="10" style="20" customWidth="1"/>
    <col min="7943" max="7943" width="10.875" style="20" customWidth="1"/>
    <col min="7944" max="8193" width="9" style="20"/>
    <col min="8194" max="8194" width="25.5" style="20" customWidth="1"/>
    <col min="8195" max="8195" width="11.125" style="20" customWidth="1"/>
    <col min="8196" max="8196" width="10.75" style="20" customWidth="1"/>
    <col min="8197" max="8197" width="11.875" style="20" customWidth="1"/>
    <col min="8198" max="8198" width="10" style="20" customWidth="1"/>
    <col min="8199" max="8199" width="10.875" style="20" customWidth="1"/>
    <col min="8200" max="8449" width="9" style="20"/>
    <col min="8450" max="8450" width="25.5" style="20" customWidth="1"/>
    <col min="8451" max="8451" width="11.125" style="20" customWidth="1"/>
    <col min="8452" max="8452" width="10.75" style="20" customWidth="1"/>
    <col min="8453" max="8453" width="11.875" style="20" customWidth="1"/>
    <col min="8454" max="8454" width="10" style="20" customWidth="1"/>
    <col min="8455" max="8455" width="10.875" style="20" customWidth="1"/>
    <col min="8456" max="8705" width="9" style="20"/>
    <col min="8706" max="8706" width="25.5" style="20" customWidth="1"/>
    <col min="8707" max="8707" width="11.125" style="20" customWidth="1"/>
    <col min="8708" max="8708" width="10.75" style="20" customWidth="1"/>
    <col min="8709" max="8709" width="11.875" style="20" customWidth="1"/>
    <col min="8710" max="8710" width="10" style="20" customWidth="1"/>
    <col min="8711" max="8711" width="10.875" style="20" customWidth="1"/>
    <col min="8712" max="8961" width="9" style="20"/>
    <col min="8962" max="8962" width="25.5" style="20" customWidth="1"/>
    <col min="8963" max="8963" width="11.125" style="20" customWidth="1"/>
    <col min="8964" max="8964" width="10.75" style="20" customWidth="1"/>
    <col min="8965" max="8965" width="11.875" style="20" customWidth="1"/>
    <col min="8966" max="8966" width="10" style="20" customWidth="1"/>
    <col min="8967" max="8967" width="10.875" style="20" customWidth="1"/>
    <col min="8968" max="9217" width="9" style="20"/>
    <col min="9218" max="9218" width="25.5" style="20" customWidth="1"/>
    <col min="9219" max="9219" width="11.125" style="20" customWidth="1"/>
    <col min="9220" max="9220" width="10.75" style="20" customWidth="1"/>
    <col min="9221" max="9221" width="11.875" style="20" customWidth="1"/>
    <col min="9222" max="9222" width="10" style="20" customWidth="1"/>
    <col min="9223" max="9223" width="10.875" style="20" customWidth="1"/>
    <col min="9224" max="9473" width="9" style="20"/>
    <col min="9474" max="9474" width="25.5" style="20" customWidth="1"/>
    <col min="9475" max="9475" width="11.125" style="20" customWidth="1"/>
    <col min="9476" max="9476" width="10.75" style="20" customWidth="1"/>
    <col min="9477" max="9477" width="11.875" style="20" customWidth="1"/>
    <col min="9478" max="9478" width="10" style="20" customWidth="1"/>
    <col min="9479" max="9479" width="10.875" style="20" customWidth="1"/>
    <col min="9480" max="9729" width="9" style="20"/>
    <col min="9730" max="9730" width="25.5" style="20" customWidth="1"/>
    <col min="9731" max="9731" width="11.125" style="20" customWidth="1"/>
    <col min="9732" max="9732" width="10.75" style="20" customWidth="1"/>
    <col min="9733" max="9733" width="11.875" style="20" customWidth="1"/>
    <col min="9734" max="9734" width="10" style="20" customWidth="1"/>
    <col min="9735" max="9735" width="10.875" style="20" customWidth="1"/>
    <col min="9736" max="9985" width="9" style="20"/>
    <col min="9986" max="9986" width="25.5" style="20" customWidth="1"/>
    <col min="9987" max="9987" width="11.125" style="20" customWidth="1"/>
    <col min="9988" max="9988" width="10.75" style="20" customWidth="1"/>
    <col min="9989" max="9989" width="11.875" style="20" customWidth="1"/>
    <col min="9990" max="9990" width="10" style="20" customWidth="1"/>
    <col min="9991" max="9991" width="10.875" style="20" customWidth="1"/>
    <col min="9992" max="10241" width="9" style="20"/>
    <col min="10242" max="10242" width="25.5" style="20" customWidth="1"/>
    <col min="10243" max="10243" width="11.125" style="20" customWidth="1"/>
    <col min="10244" max="10244" width="10.75" style="20" customWidth="1"/>
    <col min="10245" max="10245" width="11.875" style="20" customWidth="1"/>
    <col min="10246" max="10246" width="10" style="20" customWidth="1"/>
    <col min="10247" max="10247" width="10.875" style="20" customWidth="1"/>
    <col min="10248" max="10497" width="9" style="20"/>
    <col min="10498" max="10498" width="25.5" style="20" customWidth="1"/>
    <col min="10499" max="10499" width="11.125" style="20" customWidth="1"/>
    <col min="10500" max="10500" width="10.75" style="20" customWidth="1"/>
    <col min="10501" max="10501" width="11.875" style="20" customWidth="1"/>
    <col min="10502" max="10502" width="10" style="20" customWidth="1"/>
    <col min="10503" max="10503" width="10.875" style="20" customWidth="1"/>
    <col min="10504" max="10753" width="9" style="20"/>
    <col min="10754" max="10754" width="25.5" style="20" customWidth="1"/>
    <col min="10755" max="10755" width="11.125" style="20" customWidth="1"/>
    <col min="10756" max="10756" width="10.75" style="20" customWidth="1"/>
    <col min="10757" max="10757" width="11.875" style="20" customWidth="1"/>
    <col min="10758" max="10758" width="10" style="20" customWidth="1"/>
    <col min="10759" max="10759" width="10.875" style="20" customWidth="1"/>
    <col min="10760" max="11009" width="9" style="20"/>
    <col min="11010" max="11010" width="25.5" style="20" customWidth="1"/>
    <col min="11011" max="11011" width="11.125" style="20" customWidth="1"/>
    <col min="11012" max="11012" width="10.75" style="20" customWidth="1"/>
    <col min="11013" max="11013" width="11.875" style="20" customWidth="1"/>
    <col min="11014" max="11014" width="10" style="20" customWidth="1"/>
    <col min="11015" max="11015" width="10.875" style="20" customWidth="1"/>
    <col min="11016" max="11265" width="9" style="20"/>
    <col min="11266" max="11266" width="25.5" style="20" customWidth="1"/>
    <col min="11267" max="11267" width="11.125" style="20" customWidth="1"/>
    <col min="11268" max="11268" width="10.75" style="20" customWidth="1"/>
    <col min="11269" max="11269" width="11.875" style="20" customWidth="1"/>
    <col min="11270" max="11270" width="10" style="20" customWidth="1"/>
    <col min="11271" max="11271" width="10.875" style="20" customWidth="1"/>
    <col min="11272" max="11521" width="9" style="20"/>
    <col min="11522" max="11522" width="25.5" style="20" customWidth="1"/>
    <col min="11523" max="11523" width="11.125" style="20" customWidth="1"/>
    <col min="11524" max="11524" width="10.75" style="20" customWidth="1"/>
    <col min="11525" max="11525" width="11.875" style="20" customWidth="1"/>
    <col min="11526" max="11526" width="10" style="20" customWidth="1"/>
    <col min="11527" max="11527" width="10.875" style="20" customWidth="1"/>
    <col min="11528" max="11777" width="9" style="20"/>
    <col min="11778" max="11778" width="25.5" style="20" customWidth="1"/>
    <col min="11779" max="11779" width="11.125" style="20" customWidth="1"/>
    <col min="11780" max="11780" width="10.75" style="20" customWidth="1"/>
    <col min="11781" max="11781" width="11.875" style="20" customWidth="1"/>
    <col min="11782" max="11782" width="10" style="20" customWidth="1"/>
    <col min="11783" max="11783" width="10.875" style="20" customWidth="1"/>
    <col min="11784" max="12033" width="9" style="20"/>
    <col min="12034" max="12034" width="25.5" style="20" customWidth="1"/>
    <col min="12035" max="12035" width="11.125" style="20" customWidth="1"/>
    <col min="12036" max="12036" width="10.75" style="20" customWidth="1"/>
    <col min="12037" max="12037" width="11.875" style="20" customWidth="1"/>
    <col min="12038" max="12038" width="10" style="20" customWidth="1"/>
    <col min="12039" max="12039" width="10.875" style="20" customWidth="1"/>
    <col min="12040" max="12289" width="9" style="20"/>
    <col min="12290" max="12290" width="25.5" style="20" customWidth="1"/>
    <col min="12291" max="12291" width="11.125" style="20" customWidth="1"/>
    <col min="12292" max="12292" width="10.75" style="20" customWidth="1"/>
    <col min="12293" max="12293" width="11.875" style="20" customWidth="1"/>
    <col min="12294" max="12294" width="10" style="20" customWidth="1"/>
    <col min="12295" max="12295" width="10.875" style="20" customWidth="1"/>
    <col min="12296" max="12545" width="9" style="20"/>
    <col min="12546" max="12546" width="25.5" style="20" customWidth="1"/>
    <col min="12547" max="12547" width="11.125" style="20" customWidth="1"/>
    <col min="12548" max="12548" width="10.75" style="20" customWidth="1"/>
    <col min="12549" max="12549" width="11.875" style="20" customWidth="1"/>
    <col min="12550" max="12550" width="10" style="20" customWidth="1"/>
    <col min="12551" max="12551" width="10.875" style="20" customWidth="1"/>
    <col min="12552" max="12801" width="9" style="20"/>
    <col min="12802" max="12802" width="25.5" style="20" customWidth="1"/>
    <col min="12803" max="12803" width="11.125" style="20" customWidth="1"/>
    <col min="12804" max="12804" width="10.75" style="20" customWidth="1"/>
    <col min="12805" max="12805" width="11.875" style="20" customWidth="1"/>
    <col min="12806" max="12806" width="10" style="20" customWidth="1"/>
    <col min="12807" max="12807" width="10.875" style="20" customWidth="1"/>
    <col min="12808" max="13057" width="9" style="20"/>
    <col min="13058" max="13058" width="25.5" style="20" customWidth="1"/>
    <col min="13059" max="13059" width="11.125" style="20" customWidth="1"/>
    <col min="13060" max="13060" width="10.75" style="20" customWidth="1"/>
    <col min="13061" max="13061" width="11.875" style="20" customWidth="1"/>
    <col min="13062" max="13062" width="10" style="20" customWidth="1"/>
    <col min="13063" max="13063" width="10.875" style="20" customWidth="1"/>
    <col min="13064" max="13313" width="9" style="20"/>
    <col min="13314" max="13314" width="25.5" style="20" customWidth="1"/>
    <col min="13315" max="13315" width="11.125" style="20" customWidth="1"/>
    <col min="13316" max="13316" width="10.75" style="20" customWidth="1"/>
    <col min="13317" max="13317" width="11.875" style="20" customWidth="1"/>
    <col min="13318" max="13318" width="10" style="20" customWidth="1"/>
    <col min="13319" max="13319" width="10.875" style="20" customWidth="1"/>
    <col min="13320" max="13569" width="9" style="20"/>
    <col min="13570" max="13570" width="25.5" style="20" customWidth="1"/>
    <col min="13571" max="13571" width="11.125" style="20" customWidth="1"/>
    <col min="13572" max="13572" width="10.75" style="20" customWidth="1"/>
    <col min="13573" max="13573" width="11.875" style="20" customWidth="1"/>
    <col min="13574" max="13574" width="10" style="20" customWidth="1"/>
    <col min="13575" max="13575" width="10.875" style="20" customWidth="1"/>
    <col min="13576" max="13825" width="9" style="20"/>
    <col min="13826" max="13826" width="25.5" style="20" customWidth="1"/>
    <col min="13827" max="13827" width="11.125" style="20" customWidth="1"/>
    <col min="13828" max="13828" width="10.75" style="20" customWidth="1"/>
    <col min="13829" max="13829" width="11.875" style="20" customWidth="1"/>
    <col min="13830" max="13830" width="10" style="20" customWidth="1"/>
    <col min="13831" max="13831" width="10.875" style="20" customWidth="1"/>
    <col min="13832" max="14081" width="9" style="20"/>
    <col min="14082" max="14082" width="25.5" style="20" customWidth="1"/>
    <col min="14083" max="14083" width="11.125" style="20" customWidth="1"/>
    <col min="14084" max="14084" width="10.75" style="20" customWidth="1"/>
    <col min="14085" max="14085" width="11.875" style="20" customWidth="1"/>
    <col min="14086" max="14086" width="10" style="20" customWidth="1"/>
    <col min="14087" max="14087" width="10.875" style="20" customWidth="1"/>
    <col min="14088" max="14337" width="9" style="20"/>
    <col min="14338" max="14338" width="25.5" style="20" customWidth="1"/>
    <col min="14339" max="14339" width="11.125" style="20" customWidth="1"/>
    <col min="14340" max="14340" width="10.75" style="20" customWidth="1"/>
    <col min="14341" max="14341" width="11.875" style="20" customWidth="1"/>
    <col min="14342" max="14342" width="10" style="20" customWidth="1"/>
    <col min="14343" max="14343" width="10.875" style="20" customWidth="1"/>
    <col min="14344" max="14593" width="9" style="20"/>
    <col min="14594" max="14594" width="25.5" style="20" customWidth="1"/>
    <col min="14595" max="14595" width="11.125" style="20" customWidth="1"/>
    <col min="14596" max="14596" width="10.75" style="20" customWidth="1"/>
    <col min="14597" max="14597" width="11.875" style="20" customWidth="1"/>
    <col min="14598" max="14598" width="10" style="20" customWidth="1"/>
    <col min="14599" max="14599" width="10.875" style="20" customWidth="1"/>
    <col min="14600" max="14849" width="9" style="20"/>
    <col min="14850" max="14850" width="25.5" style="20" customWidth="1"/>
    <col min="14851" max="14851" width="11.125" style="20" customWidth="1"/>
    <col min="14852" max="14852" width="10.75" style="20" customWidth="1"/>
    <col min="14853" max="14853" width="11.875" style="20" customWidth="1"/>
    <col min="14854" max="14854" width="10" style="20" customWidth="1"/>
    <col min="14855" max="14855" width="10.875" style="20" customWidth="1"/>
    <col min="14856" max="15105" width="9" style="20"/>
    <col min="15106" max="15106" width="25.5" style="20" customWidth="1"/>
    <col min="15107" max="15107" width="11.125" style="20" customWidth="1"/>
    <col min="15108" max="15108" width="10.75" style="20" customWidth="1"/>
    <col min="15109" max="15109" width="11.875" style="20" customWidth="1"/>
    <col min="15110" max="15110" width="10" style="20" customWidth="1"/>
    <col min="15111" max="15111" width="10.875" style="20" customWidth="1"/>
    <col min="15112" max="15361" width="9" style="20"/>
    <col min="15362" max="15362" width="25.5" style="20" customWidth="1"/>
    <col min="15363" max="15363" width="11.125" style="20" customWidth="1"/>
    <col min="15364" max="15364" width="10.75" style="20" customWidth="1"/>
    <col min="15365" max="15365" width="11.875" style="20" customWidth="1"/>
    <col min="15366" max="15366" width="10" style="20" customWidth="1"/>
    <col min="15367" max="15367" width="10.875" style="20" customWidth="1"/>
    <col min="15368" max="15617" width="9" style="20"/>
    <col min="15618" max="15618" width="25.5" style="20" customWidth="1"/>
    <col min="15619" max="15619" width="11.125" style="20" customWidth="1"/>
    <col min="15620" max="15620" width="10.75" style="20" customWidth="1"/>
    <col min="15621" max="15621" width="11.875" style="20" customWidth="1"/>
    <col min="15622" max="15622" width="10" style="20" customWidth="1"/>
    <col min="15623" max="15623" width="10.875" style="20" customWidth="1"/>
    <col min="15624" max="15873" width="9" style="20"/>
    <col min="15874" max="15874" width="25.5" style="20" customWidth="1"/>
    <col min="15875" max="15875" width="11.125" style="20" customWidth="1"/>
    <col min="15876" max="15876" width="10.75" style="20" customWidth="1"/>
    <col min="15877" max="15877" width="11.875" style="20" customWidth="1"/>
    <col min="15878" max="15878" width="10" style="20" customWidth="1"/>
    <col min="15879" max="15879" width="10.875" style="20" customWidth="1"/>
    <col min="15880" max="16129" width="9" style="20"/>
    <col min="16130" max="16130" width="25.5" style="20" customWidth="1"/>
    <col min="16131" max="16131" width="11.125" style="20" customWidth="1"/>
    <col min="16132" max="16132" width="10.75" style="20" customWidth="1"/>
    <col min="16133" max="16133" width="11.875" style="20" customWidth="1"/>
    <col min="16134" max="16134" width="10" style="20" customWidth="1"/>
    <col min="16135" max="16135" width="10.875" style="20" customWidth="1"/>
    <col min="16136" max="16384" width="9" style="20"/>
  </cols>
  <sheetData>
    <row r="1" spans="1:8" ht="23.25" customHeight="1">
      <c r="A1" s="171" t="s">
        <v>516</v>
      </c>
      <c r="B1" s="171"/>
      <c r="C1" s="171"/>
      <c r="D1" s="171"/>
      <c r="E1" s="171"/>
      <c r="F1" s="171"/>
      <c r="G1" s="171"/>
    </row>
    <row r="2" spans="1:8" ht="23.25" customHeight="1">
      <c r="A2" s="8" t="s">
        <v>508</v>
      </c>
      <c r="B2" s="123"/>
      <c r="C2" s="123"/>
      <c r="E2" s="123"/>
      <c r="F2" s="123"/>
      <c r="G2" s="144" t="s">
        <v>0</v>
      </c>
    </row>
    <row r="3" spans="1:8" ht="41.25" customHeight="1">
      <c r="A3" s="21" t="s">
        <v>90</v>
      </c>
      <c r="B3" s="76" t="s">
        <v>517</v>
      </c>
      <c r="C3" s="164" t="s">
        <v>531</v>
      </c>
      <c r="D3" s="76" t="s">
        <v>532</v>
      </c>
      <c r="E3" s="76" t="s">
        <v>509</v>
      </c>
      <c r="F3" s="77" t="s">
        <v>518</v>
      </c>
      <c r="G3" s="22" t="s">
        <v>91</v>
      </c>
    </row>
    <row r="4" spans="1:8" ht="27.95" customHeight="1">
      <c r="A4" s="23" t="s">
        <v>92</v>
      </c>
      <c r="B4" s="145">
        <f>SUM(B5:B6,B9)</f>
        <v>536307.84</v>
      </c>
      <c r="C4" s="145">
        <f>SUM(C5:C6,C9)</f>
        <v>415000</v>
      </c>
      <c r="D4" s="145">
        <f>B4-C4</f>
        <v>121307.83999999997</v>
      </c>
      <c r="E4" s="145">
        <v>433269.75</v>
      </c>
      <c r="F4" s="146">
        <f>B4-E4</f>
        <v>103038.08999999997</v>
      </c>
      <c r="G4" s="147"/>
      <c r="H4" s="24"/>
    </row>
    <row r="5" spans="1:8" ht="27.95" customHeight="1">
      <c r="A5" s="23" t="s">
        <v>93</v>
      </c>
      <c r="B5" s="145"/>
      <c r="C5" s="145"/>
      <c r="D5" s="145"/>
      <c r="E5" s="145"/>
      <c r="F5" s="146">
        <f t="shared" ref="F5:F7" si="0">B5-E5</f>
        <v>0</v>
      </c>
      <c r="G5" s="147"/>
      <c r="H5" s="24"/>
    </row>
    <row r="6" spans="1:8" ht="27.95" customHeight="1">
      <c r="A6" s="23" t="s">
        <v>94</v>
      </c>
      <c r="B6" s="145">
        <f>B7+B8</f>
        <v>352180.74</v>
      </c>
      <c r="C6" s="145">
        <f>C7+C8</f>
        <v>210000</v>
      </c>
      <c r="D6" s="145">
        <f t="shared" ref="D6:D7" si="1">B6-C6</f>
        <v>142180.74</v>
      </c>
      <c r="E6" s="145">
        <v>218033.31</v>
      </c>
      <c r="F6" s="146">
        <f t="shared" si="0"/>
        <v>134147.43</v>
      </c>
      <c r="G6" s="147"/>
      <c r="H6" s="24"/>
    </row>
    <row r="7" spans="1:8" ht="27.95" customHeight="1">
      <c r="A7" s="23" t="s">
        <v>95</v>
      </c>
      <c r="B7" s="148">
        <v>178800</v>
      </c>
      <c r="C7" s="145"/>
      <c r="D7" s="145">
        <f t="shared" si="1"/>
        <v>178800</v>
      </c>
      <c r="E7" s="145"/>
      <c r="F7" s="146">
        <f t="shared" si="0"/>
        <v>178800</v>
      </c>
      <c r="G7" s="147"/>
      <c r="H7" s="24"/>
    </row>
    <row r="8" spans="1:8" ht="27.95" customHeight="1">
      <c r="A8" s="23" t="s">
        <v>96</v>
      </c>
      <c r="B8" s="148">
        <v>173380.74</v>
      </c>
      <c r="C8" s="145">
        <v>210000</v>
      </c>
      <c r="D8" s="163">
        <f>B8-C8</f>
        <v>-36619.260000000009</v>
      </c>
      <c r="E8" s="145">
        <v>218033.31</v>
      </c>
      <c r="F8" s="101">
        <f>B8-E8</f>
        <v>-44652.570000000007</v>
      </c>
      <c r="G8" s="147"/>
      <c r="H8" s="24"/>
    </row>
    <row r="9" spans="1:8" ht="27.95" customHeight="1">
      <c r="A9" s="23" t="s">
        <v>97</v>
      </c>
      <c r="B9" s="148">
        <v>184127.1</v>
      </c>
      <c r="C9" s="145">
        <v>205000</v>
      </c>
      <c r="D9" s="163">
        <f>B9-C9</f>
        <v>-20872.899999999994</v>
      </c>
      <c r="E9" s="145">
        <v>215236.44</v>
      </c>
      <c r="F9" s="101">
        <f>B9-E9</f>
        <v>-31109.339999999997</v>
      </c>
      <c r="G9" s="147"/>
      <c r="H9" s="24"/>
    </row>
    <row r="17" spans="11:17">
      <c r="K17" s="25"/>
      <c r="Q17" s="25"/>
    </row>
    <row r="18" spans="11:17">
      <c r="K18" s="25"/>
      <c r="N18" s="25"/>
      <c r="P18" s="25"/>
      <c r="Q18" s="25"/>
    </row>
    <row r="19" spans="11:17">
      <c r="K19" s="25"/>
    </row>
  </sheetData>
  <mergeCells count="1">
    <mergeCell ref="A1:G1"/>
  </mergeCells>
  <phoneticPr fontId="4" type="noConversion"/>
  <pageMargins left="1.1811023622047245" right="0.19685039370078741" top="0.98425196850393704" bottom="0.98425196850393704" header="0.51181102362204722" footer="0.51181102362204722"/>
  <pageSetup paperSize="9" firstPageNumber="6" orientation="landscape" useFirstPageNumber="1" r:id="rId1"/>
  <headerFooter alignWithMargins="0">
    <oddFooter>&amp;C第 &amp;P 页</oddFooter>
  </headerFooter>
  <ignoredErrors>
    <ignoredError sqref="D4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>
  <dimension ref="A1:B166"/>
  <sheetViews>
    <sheetView tabSelected="1" workbookViewId="0">
      <selection activeCell="A8" sqref="A8:XFD8"/>
    </sheetView>
  </sheetViews>
  <sheetFormatPr defaultColWidth="9" defaultRowHeight="13.5"/>
  <cols>
    <col min="1" max="1" width="60.375" customWidth="1"/>
    <col min="2" max="2" width="20.25" style="153" customWidth="1"/>
  </cols>
  <sheetData>
    <row r="1" spans="1:2" s="53" customFormat="1" ht="24">
      <c r="A1" s="172" t="s">
        <v>519</v>
      </c>
      <c r="B1" s="172"/>
    </row>
    <row r="2" spans="1:2" ht="21" customHeight="1">
      <c r="A2" s="8" t="s">
        <v>508</v>
      </c>
      <c r="B2" s="150" t="s">
        <v>0</v>
      </c>
    </row>
    <row r="3" spans="1:2" s="18" customFormat="1" ht="20.100000000000001" customHeight="1">
      <c r="A3" s="6" t="s">
        <v>98</v>
      </c>
      <c r="B3" s="81" t="s">
        <v>87</v>
      </c>
    </row>
    <row r="4" spans="1:2" s="18" customFormat="1" ht="20.100000000000001" customHeight="1">
      <c r="A4" s="56" t="s">
        <v>507</v>
      </c>
      <c r="B4" s="151">
        <f>B5+B36+B39+B47+B53+B90+B103+B108+B120+B148+B154+B160</f>
        <v>96807410.529999986</v>
      </c>
    </row>
    <row r="5" spans="1:2" s="18" customFormat="1" ht="20.100000000000001" customHeight="1">
      <c r="A5" s="19" t="s">
        <v>13</v>
      </c>
      <c r="B5" s="151">
        <f>B6+B11+B14+B16+B18+B24+B27+B30+B32+B22</f>
        <v>15171091.449999999</v>
      </c>
    </row>
    <row r="6" spans="1:2" s="18" customFormat="1" ht="20.100000000000001" customHeight="1">
      <c r="A6" s="19" t="s">
        <v>99</v>
      </c>
      <c r="B6" s="151">
        <f>SUM(B7:B10)</f>
        <v>742459.52</v>
      </c>
    </row>
    <row r="7" spans="1:2" s="18" customFormat="1" ht="20.100000000000001" customHeight="1">
      <c r="A7" s="19" t="s">
        <v>100</v>
      </c>
      <c r="B7" s="151">
        <v>277956.84000000003</v>
      </c>
    </row>
    <row r="8" spans="1:2" s="18" customFormat="1" ht="20.100000000000001" customHeight="1">
      <c r="A8" s="19" t="s">
        <v>102</v>
      </c>
      <c r="B8" s="151">
        <v>40000</v>
      </c>
    </row>
    <row r="9" spans="1:2" s="18" customFormat="1" ht="20.100000000000001" customHeight="1">
      <c r="A9" s="19" t="s">
        <v>103</v>
      </c>
      <c r="B9" s="151">
        <v>263528</v>
      </c>
    </row>
    <row r="10" spans="1:2" s="18" customFormat="1" ht="20.100000000000001" customHeight="1">
      <c r="A10" s="19" t="s">
        <v>105</v>
      </c>
      <c r="B10" s="151">
        <v>160974.68</v>
      </c>
    </row>
    <row r="11" spans="1:2" s="18" customFormat="1" ht="20.100000000000001" customHeight="1">
      <c r="A11" s="19" t="s">
        <v>106</v>
      </c>
      <c r="B11" s="151">
        <f>SUM(B12:B13)</f>
        <v>7966441.1600000001</v>
      </c>
    </row>
    <row r="12" spans="1:2" s="18" customFormat="1" ht="20.100000000000001" customHeight="1">
      <c r="A12" s="19" t="s">
        <v>100</v>
      </c>
      <c r="B12" s="151">
        <v>5680799.0899999999</v>
      </c>
    </row>
    <row r="13" spans="1:2" s="18" customFormat="1" ht="20.100000000000001" customHeight="1">
      <c r="A13" s="19" t="s">
        <v>101</v>
      </c>
      <c r="B13" s="151">
        <v>2285642.0699999998</v>
      </c>
    </row>
    <row r="14" spans="1:2" s="18" customFormat="1" ht="20.100000000000001" customHeight="1">
      <c r="A14" s="19" t="s">
        <v>107</v>
      </c>
      <c r="B14" s="151">
        <f>B15</f>
        <v>5600</v>
      </c>
    </row>
    <row r="15" spans="1:2" s="18" customFormat="1" ht="20.100000000000001" customHeight="1">
      <c r="A15" s="19" t="s">
        <v>108</v>
      </c>
      <c r="B15" s="151">
        <v>5600</v>
      </c>
    </row>
    <row r="16" spans="1:2" s="18" customFormat="1" ht="20.100000000000001" customHeight="1">
      <c r="A16" s="19" t="s">
        <v>109</v>
      </c>
      <c r="B16" s="151">
        <f>SUM(B17:B17)</f>
        <v>1159942.4099999999</v>
      </c>
    </row>
    <row r="17" spans="1:2" s="18" customFormat="1" ht="20.100000000000001" customHeight="1">
      <c r="A17" s="19" t="s">
        <v>100</v>
      </c>
      <c r="B17" s="151">
        <v>1159942.4099999999</v>
      </c>
    </row>
    <row r="18" spans="1:2" s="18" customFormat="1" ht="20.100000000000001" customHeight="1">
      <c r="A18" s="19" t="s">
        <v>110</v>
      </c>
      <c r="B18" s="151">
        <f>SUM(B19:B21)</f>
        <v>375090.36</v>
      </c>
    </row>
    <row r="19" spans="1:2" s="18" customFormat="1" ht="20.100000000000001" customHeight="1">
      <c r="A19" s="19" t="s">
        <v>100</v>
      </c>
      <c r="B19" s="151">
        <v>234697.78</v>
      </c>
    </row>
    <row r="20" spans="1:2" s="18" customFormat="1" ht="20.100000000000001" customHeight="1">
      <c r="A20" s="19" t="s">
        <v>101</v>
      </c>
      <c r="B20" s="151">
        <v>106792.58</v>
      </c>
    </row>
    <row r="21" spans="1:2" s="18" customFormat="1" ht="20.100000000000001" customHeight="1">
      <c r="A21" s="19" t="s">
        <v>111</v>
      </c>
      <c r="B21" s="151">
        <v>33600</v>
      </c>
    </row>
    <row r="22" spans="1:2" s="18" customFormat="1" ht="20.100000000000001" customHeight="1">
      <c r="A22" s="19" t="s">
        <v>112</v>
      </c>
      <c r="B22" s="151">
        <f>B23</f>
        <v>84195.7</v>
      </c>
    </row>
    <row r="23" spans="1:2" s="18" customFormat="1" ht="20.100000000000001" customHeight="1">
      <c r="A23" s="19" t="s">
        <v>113</v>
      </c>
      <c r="B23" s="151">
        <v>84195.7</v>
      </c>
    </row>
    <row r="24" spans="1:2" s="18" customFormat="1" ht="20.100000000000001" customHeight="1">
      <c r="A24" s="19" t="s">
        <v>114</v>
      </c>
      <c r="B24" s="151">
        <f>SUM(B25:B26)</f>
        <v>546448.23</v>
      </c>
    </row>
    <row r="25" spans="1:2" s="18" customFormat="1" ht="20.100000000000001" customHeight="1">
      <c r="A25" s="19" t="s">
        <v>100</v>
      </c>
      <c r="B25" s="151">
        <v>448685.38</v>
      </c>
    </row>
    <row r="26" spans="1:2" s="18" customFormat="1" ht="20.100000000000001" customHeight="1">
      <c r="A26" s="19" t="s">
        <v>115</v>
      </c>
      <c r="B26" s="151">
        <v>97762.85</v>
      </c>
    </row>
    <row r="27" spans="1:2" s="18" customFormat="1" ht="20.100000000000001" customHeight="1">
      <c r="A27" s="19" t="s">
        <v>116</v>
      </c>
      <c r="B27" s="151">
        <f>SUM(B28:B29)</f>
        <v>90031.3</v>
      </c>
    </row>
    <row r="28" spans="1:2" s="18" customFormat="1" ht="20.100000000000001" customHeight="1">
      <c r="A28" s="19" t="s">
        <v>101</v>
      </c>
      <c r="B28" s="151">
        <v>10880</v>
      </c>
    </row>
    <row r="29" spans="1:2" s="18" customFormat="1" ht="20.100000000000001" customHeight="1">
      <c r="A29" s="19" t="s">
        <v>117</v>
      </c>
      <c r="B29" s="151">
        <v>79151.3</v>
      </c>
    </row>
    <row r="30" spans="1:2" s="18" customFormat="1" ht="20.100000000000001" customHeight="1">
      <c r="A30" s="19" t="s">
        <v>118</v>
      </c>
      <c r="B30" s="151">
        <f>SUM(B31:B31)</f>
        <v>86601.45</v>
      </c>
    </row>
    <row r="31" spans="1:2" s="18" customFormat="1" ht="20.100000000000001" customHeight="1">
      <c r="A31" s="19" t="s">
        <v>119</v>
      </c>
      <c r="B31" s="151">
        <v>86601.45</v>
      </c>
    </row>
    <row r="32" spans="1:2" s="18" customFormat="1" ht="20.100000000000001" customHeight="1">
      <c r="A32" s="19" t="s">
        <v>120</v>
      </c>
      <c r="B32" s="151">
        <f>SUM(B33:B35)</f>
        <v>4114281.32</v>
      </c>
    </row>
    <row r="33" spans="1:2" s="18" customFormat="1" ht="20.100000000000001" customHeight="1">
      <c r="A33" s="19" t="s">
        <v>100</v>
      </c>
      <c r="B33" s="151">
        <v>1350323.09</v>
      </c>
    </row>
    <row r="34" spans="1:2" s="18" customFormat="1" ht="20.100000000000001" customHeight="1">
      <c r="A34" s="19" t="s">
        <v>101</v>
      </c>
      <c r="B34" s="151">
        <v>1872550.83</v>
      </c>
    </row>
    <row r="35" spans="1:2" s="18" customFormat="1" ht="20.100000000000001" customHeight="1">
      <c r="A35" s="19" t="s">
        <v>121</v>
      </c>
      <c r="B35" s="151">
        <v>891407.4</v>
      </c>
    </row>
    <row r="36" spans="1:2" s="18" customFormat="1" ht="20.100000000000001" customHeight="1">
      <c r="A36" s="19" t="s">
        <v>15</v>
      </c>
      <c r="B36" s="151">
        <f>B37</f>
        <v>6660</v>
      </c>
    </row>
    <row r="37" spans="1:2" s="18" customFormat="1" ht="20.100000000000001" customHeight="1">
      <c r="A37" s="19" t="s">
        <v>122</v>
      </c>
      <c r="B37" s="151">
        <f>B38</f>
        <v>6660</v>
      </c>
    </row>
    <row r="38" spans="1:2" s="18" customFormat="1" ht="20.100000000000001" customHeight="1">
      <c r="A38" s="19" t="s">
        <v>123</v>
      </c>
      <c r="B38" s="151">
        <v>6660</v>
      </c>
    </row>
    <row r="39" spans="1:2" s="18" customFormat="1" ht="20.100000000000001" customHeight="1">
      <c r="A39" s="19" t="s">
        <v>503</v>
      </c>
      <c r="B39" s="151">
        <f>B40+B45</f>
        <v>3069687.2</v>
      </c>
    </row>
    <row r="40" spans="1:2" s="18" customFormat="1" ht="20.100000000000001" customHeight="1">
      <c r="A40" s="19" t="s">
        <v>124</v>
      </c>
      <c r="B40" s="151">
        <f>SUM(B41:B44)</f>
        <v>412562.45999999996</v>
      </c>
    </row>
    <row r="41" spans="1:2" s="18" customFormat="1" ht="20.100000000000001" customHeight="1">
      <c r="A41" s="19" t="s">
        <v>100</v>
      </c>
      <c r="B41" s="151">
        <v>199058.46</v>
      </c>
    </row>
    <row r="42" spans="1:2" s="18" customFormat="1" ht="20.100000000000001" customHeight="1">
      <c r="A42" s="19" t="s">
        <v>101</v>
      </c>
      <c r="B42" s="151">
        <v>9960</v>
      </c>
    </row>
    <row r="43" spans="1:2" s="18" customFormat="1" ht="20.100000000000001" customHeight="1">
      <c r="A43" s="19" t="s">
        <v>125</v>
      </c>
      <c r="B43" s="151">
        <v>151544</v>
      </c>
    </row>
    <row r="44" spans="1:2" s="18" customFormat="1" ht="20.100000000000001" customHeight="1">
      <c r="A44" s="19" t="s">
        <v>126</v>
      </c>
      <c r="B44" s="151">
        <v>52000</v>
      </c>
    </row>
    <row r="45" spans="1:2" s="18" customFormat="1" ht="20.100000000000001" customHeight="1">
      <c r="A45" s="19" t="s">
        <v>127</v>
      </c>
      <c r="B45" s="151">
        <f>B46</f>
        <v>2657124.7400000002</v>
      </c>
    </row>
    <row r="46" spans="1:2" s="18" customFormat="1" ht="20.100000000000001" customHeight="1">
      <c r="A46" s="19" t="s">
        <v>128</v>
      </c>
      <c r="B46" s="151">
        <v>2657124.7400000002</v>
      </c>
    </row>
    <row r="47" spans="1:2" s="18" customFormat="1" ht="20.100000000000001" customHeight="1">
      <c r="A47" s="19" t="s">
        <v>59</v>
      </c>
      <c r="B47" s="152">
        <f>B48+B51</f>
        <v>1993743.98</v>
      </c>
    </row>
    <row r="48" spans="1:2" s="18" customFormat="1" ht="20.100000000000001" customHeight="1">
      <c r="A48" s="19" t="s">
        <v>129</v>
      </c>
      <c r="B48" s="151">
        <f>SUM(B49:B50)</f>
        <v>1882729.3599999999</v>
      </c>
    </row>
    <row r="49" spans="1:2" s="18" customFormat="1" ht="20.100000000000001" customHeight="1">
      <c r="A49" s="19" t="s">
        <v>130</v>
      </c>
      <c r="B49" s="151">
        <v>1040002.14</v>
      </c>
    </row>
    <row r="50" spans="1:2" s="18" customFormat="1" ht="20.100000000000001" customHeight="1">
      <c r="A50" s="19" t="s">
        <v>131</v>
      </c>
      <c r="B50" s="151">
        <v>842727.22</v>
      </c>
    </row>
    <row r="51" spans="1:2" s="18" customFormat="1" ht="20.100000000000001" customHeight="1">
      <c r="A51" s="19" t="s">
        <v>132</v>
      </c>
      <c r="B51" s="151">
        <f>B52</f>
        <v>111014.62</v>
      </c>
    </row>
    <row r="52" spans="1:2" s="18" customFormat="1" ht="20.100000000000001" customHeight="1">
      <c r="A52" s="19" t="s">
        <v>133</v>
      </c>
      <c r="B52" s="151">
        <v>111014.62</v>
      </c>
    </row>
    <row r="53" spans="1:2" s="18" customFormat="1" ht="20.100000000000001" customHeight="1">
      <c r="A53" s="19" t="s">
        <v>25</v>
      </c>
      <c r="B53" s="151">
        <f>B54+B56+B61+B65+B72+B75+B78+B81+B83+B85+B87</f>
        <v>17537261.259999998</v>
      </c>
    </row>
    <row r="54" spans="1:2" s="18" customFormat="1" ht="20.100000000000001" customHeight="1">
      <c r="A54" s="19" t="s">
        <v>134</v>
      </c>
      <c r="B54" s="151">
        <f>SUM(B55:B55)</f>
        <v>1146510.32</v>
      </c>
    </row>
    <row r="55" spans="1:2" s="18" customFormat="1" ht="20.100000000000001" customHeight="1">
      <c r="A55" s="19" t="s">
        <v>135</v>
      </c>
      <c r="B55" s="81">
        <v>1146510.32</v>
      </c>
    </row>
    <row r="56" spans="1:2" ht="20.100000000000001" customHeight="1">
      <c r="A56" s="7" t="s">
        <v>504</v>
      </c>
      <c r="B56" s="81">
        <f>SUM(B57:B60)</f>
        <v>2151984.33</v>
      </c>
    </row>
    <row r="57" spans="1:2" ht="20.100000000000001" customHeight="1">
      <c r="A57" s="7" t="s">
        <v>100</v>
      </c>
      <c r="B57" s="81">
        <v>1069752.68</v>
      </c>
    </row>
    <row r="58" spans="1:2" ht="20.100000000000001" customHeight="1">
      <c r="A58" s="7" t="s">
        <v>101</v>
      </c>
      <c r="B58" s="81">
        <v>32925</v>
      </c>
    </row>
    <row r="59" spans="1:2" ht="20.100000000000001" customHeight="1">
      <c r="A59" s="7" t="s">
        <v>136</v>
      </c>
      <c r="B59" s="81">
        <v>969306.65</v>
      </c>
    </row>
    <row r="60" spans="1:2" ht="20.100000000000001" customHeight="1">
      <c r="A60" s="7" t="s">
        <v>137</v>
      </c>
      <c r="B60" s="81">
        <v>80000</v>
      </c>
    </row>
    <row r="61" spans="1:2" ht="20.100000000000001" customHeight="1">
      <c r="A61" s="7" t="s">
        <v>138</v>
      </c>
      <c r="B61" s="81">
        <f>SUM(B62:B64)</f>
        <v>5409662.6600000001</v>
      </c>
    </row>
    <row r="62" spans="1:2" ht="20.100000000000001" customHeight="1">
      <c r="A62" s="7" t="s">
        <v>139</v>
      </c>
      <c r="B62" s="81">
        <v>2012585.04</v>
      </c>
    </row>
    <row r="63" spans="1:2" ht="20.100000000000001" customHeight="1">
      <c r="A63" s="7" t="s">
        <v>140</v>
      </c>
      <c r="B63" s="81">
        <v>1008572.73</v>
      </c>
    </row>
    <row r="64" spans="1:2" ht="20.100000000000001" customHeight="1">
      <c r="A64" s="7" t="s">
        <v>141</v>
      </c>
      <c r="B64" s="81">
        <v>2388504.89</v>
      </c>
    </row>
    <row r="65" spans="1:2" ht="20.100000000000001" customHeight="1">
      <c r="A65" s="7" t="s">
        <v>142</v>
      </c>
      <c r="B65" s="81">
        <f>SUM(B66:B71)</f>
        <v>3646101.36</v>
      </c>
    </row>
    <row r="66" spans="1:2" ht="20.100000000000001" customHeight="1">
      <c r="A66" s="7" t="s">
        <v>143</v>
      </c>
      <c r="B66" s="81">
        <v>279597.53999999998</v>
      </c>
    </row>
    <row r="67" spans="1:2" ht="20.100000000000001" customHeight="1">
      <c r="A67" s="7" t="s">
        <v>144</v>
      </c>
      <c r="B67" s="81">
        <v>354450.61</v>
      </c>
    </row>
    <row r="68" spans="1:2" ht="20.100000000000001" customHeight="1">
      <c r="A68" s="7" t="s">
        <v>145</v>
      </c>
      <c r="B68" s="81">
        <v>1521167.22</v>
      </c>
    </row>
    <row r="69" spans="1:2" ht="20.100000000000001" customHeight="1">
      <c r="A69" s="7" t="s">
        <v>146</v>
      </c>
      <c r="B69" s="81">
        <v>551085</v>
      </c>
    </row>
    <row r="70" spans="1:2" ht="20.100000000000001" customHeight="1">
      <c r="A70" s="7" t="s">
        <v>147</v>
      </c>
      <c r="B70" s="81">
        <v>645629.59</v>
      </c>
    </row>
    <row r="71" spans="1:2" ht="20.100000000000001" customHeight="1">
      <c r="A71" s="7" t="s">
        <v>148</v>
      </c>
      <c r="B71" s="81">
        <v>294171.40000000002</v>
      </c>
    </row>
    <row r="72" spans="1:2" ht="20.100000000000001" customHeight="1">
      <c r="A72" s="7" t="s">
        <v>149</v>
      </c>
      <c r="B72" s="81">
        <f>SUM(B73:B74)</f>
        <v>803140</v>
      </c>
    </row>
    <row r="73" spans="1:2" ht="20.100000000000001" customHeight="1">
      <c r="A73" s="7" t="s">
        <v>150</v>
      </c>
      <c r="B73" s="81">
        <v>80905</v>
      </c>
    </row>
    <row r="74" spans="1:2" ht="20.100000000000001" customHeight="1">
      <c r="A74" s="7" t="s">
        <v>151</v>
      </c>
      <c r="B74" s="81">
        <v>722235</v>
      </c>
    </row>
    <row r="75" spans="1:2" ht="20.100000000000001" customHeight="1">
      <c r="A75" s="7" t="s">
        <v>152</v>
      </c>
      <c r="B75" s="81">
        <f>SUM(B76:B77)</f>
        <v>520248.2</v>
      </c>
    </row>
    <row r="76" spans="1:2" ht="20.100000000000001" customHeight="1">
      <c r="A76" s="7" t="s">
        <v>153</v>
      </c>
      <c r="B76" s="81">
        <v>372950.2</v>
      </c>
    </row>
    <row r="77" spans="1:2" ht="20.100000000000001" customHeight="1">
      <c r="A77" s="7" t="s">
        <v>154</v>
      </c>
      <c r="B77" s="81">
        <v>147298</v>
      </c>
    </row>
    <row r="78" spans="1:2" ht="20.100000000000001" customHeight="1">
      <c r="A78" s="7" t="s">
        <v>155</v>
      </c>
      <c r="B78" s="81">
        <f>SUM(B79:B80)</f>
        <v>1516783.26</v>
      </c>
    </row>
    <row r="79" spans="1:2" ht="20.100000000000001" customHeight="1">
      <c r="A79" s="7" t="s">
        <v>156</v>
      </c>
      <c r="B79" s="81">
        <v>327463</v>
      </c>
    </row>
    <row r="80" spans="1:2" ht="20.100000000000001" customHeight="1">
      <c r="A80" s="7" t="s">
        <v>157</v>
      </c>
      <c r="B80" s="81">
        <v>1189320.26</v>
      </c>
    </row>
    <row r="81" spans="1:2" ht="20.100000000000001" customHeight="1">
      <c r="A81" s="7" t="s">
        <v>158</v>
      </c>
      <c r="B81" s="81">
        <f>SUM(B82:B82)</f>
        <v>182969.60000000001</v>
      </c>
    </row>
    <row r="82" spans="1:2" ht="20.100000000000001" customHeight="1">
      <c r="A82" s="7" t="s">
        <v>159</v>
      </c>
      <c r="B82" s="81">
        <v>182969.60000000001</v>
      </c>
    </row>
    <row r="83" spans="1:2" ht="20.100000000000001" customHeight="1">
      <c r="A83" s="7" t="s">
        <v>160</v>
      </c>
      <c r="B83" s="81">
        <f>SUM(B84:B84)</f>
        <v>1000000</v>
      </c>
    </row>
    <row r="84" spans="1:2" ht="20.100000000000001" customHeight="1">
      <c r="A84" s="7" t="s">
        <v>161</v>
      </c>
      <c r="B84" s="81">
        <v>1000000</v>
      </c>
    </row>
    <row r="85" spans="1:2" ht="20.100000000000001" customHeight="1">
      <c r="A85" s="7" t="s">
        <v>162</v>
      </c>
      <c r="B85" s="81">
        <f>SUM(B86:B86)</f>
        <v>272284</v>
      </c>
    </row>
    <row r="86" spans="1:2" ht="20.100000000000001" customHeight="1">
      <c r="A86" s="7" t="s">
        <v>163</v>
      </c>
      <c r="B86" s="81">
        <v>272284</v>
      </c>
    </row>
    <row r="87" spans="1:2" ht="20.100000000000001" customHeight="1">
      <c r="A87" s="7" t="s">
        <v>164</v>
      </c>
      <c r="B87" s="81">
        <f>SUM(B88:B89)</f>
        <v>887577.53</v>
      </c>
    </row>
    <row r="88" spans="1:2" ht="20.100000000000001" customHeight="1">
      <c r="A88" s="7" t="s">
        <v>104</v>
      </c>
      <c r="B88" s="81">
        <v>877851.73</v>
      </c>
    </row>
    <row r="89" spans="1:2" ht="20.100000000000001" customHeight="1">
      <c r="A89" s="7" t="s">
        <v>165</v>
      </c>
      <c r="B89" s="81">
        <v>9725.7999999999993</v>
      </c>
    </row>
    <row r="90" spans="1:2" ht="20.100000000000001" customHeight="1">
      <c r="A90" s="7" t="s">
        <v>166</v>
      </c>
      <c r="B90" s="81">
        <f>B91+B93+B96+B98+B101</f>
        <v>5526984.7800000003</v>
      </c>
    </row>
    <row r="91" spans="1:2" ht="20.100000000000001" customHeight="1">
      <c r="A91" s="7" t="s">
        <v>167</v>
      </c>
      <c r="B91" s="81">
        <f>SUM(B92:B92)</f>
        <v>10000</v>
      </c>
    </row>
    <row r="92" spans="1:2" ht="20.100000000000001" customHeight="1">
      <c r="A92" s="7" t="s">
        <v>168</v>
      </c>
      <c r="B92" s="81">
        <v>10000</v>
      </c>
    </row>
    <row r="93" spans="1:2" ht="20.100000000000001" customHeight="1">
      <c r="A93" s="7" t="s">
        <v>169</v>
      </c>
      <c r="B93" s="81">
        <f>SUM(B94:B95)</f>
        <v>541730.02</v>
      </c>
    </row>
    <row r="94" spans="1:2" ht="20.100000000000001" customHeight="1">
      <c r="A94" s="7" t="s">
        <v>170</v>
      </c>
      <c r="B94" s="81">
        <v>222061.32</v>
      </c>
    </row>
    <row r="95" spans="1:2" ht="20.100000000000001" customHeight="1">
      <c r="A95" s="7" t="s">
        <v>171</v>
      </c>
      <c r="B95" s="81">
        <v>319668.7</v>
      </c>
    </row>
    <row r="96" spans="1:2" ht="20.100000000000001" customHeight="1">
      <c r="A96" s="7" t="s">
        <v>172</v>
      </c>
      <c r="B96" s="81">
        <f>SUM(B97:B97)</f>
        <v>3430440</v>
      </c>
    </row>
    <row r="97" spans="1:2" ht="20.100000000000001" customHeight="1">
      <c r="A97" s="7" t="s">
        <v>173</v>
      </c>
      <c r="B97" s="81">
        <v>3430440</v>
      </c>
    </row>
    <row r="98" spans="1:2" ht="20.100000000000001" customHeight="1">
      <c r="A98" s="7" t="s">
        <v>174</v>
      </c>
      <c r="B98" s="81">
        <f>SUM(B99:B100)</f>
        <v>1282339.76</v>
      </c>
    </row>
    <row r="99" spans="1:2" ht="20.100000000000001" customHeight="1">
      <c r="A99" s="7" t="s">
        <v>175</v>
      </c>
      <c r="B99" s="81">
        <v>824536.16</v>
      </c>
    </row>
    <row r="100" spans="1:2" ht="20.100000000000001" customHeight="1">
      <c r="A100" s="7" t="s">
        <v>176</v>
      </c>
      <c r="B100" s="81">
        <v>457803.6</v>
      </c>
    </row>
    <row r="101" spans="1:2" s="55" customFormat="1" ht="20.100000000000001" customHeight="1">
      <c r="A101" s="7" t="s">
        <v>177</v>
      </c>
      <c r="B101" s="81">
        <f>SUM(B102:B102)</f>
        <v>262475</v>
      </c>
    </row>
    <row r="102" spans="1:2" ht="20.100000000000001" customHeight="1">
      <c r="A102" s="7" t="s">
        <v>178</v>
      </c>
      <c r="B102" s="81">
        <v>262475</v>
      </c>
    </row>
    <row r="103" spans="1:2" ht="20.100000000000001" customHeight="1">
      <c r="A103" s="7" t="s">
        <v>28</v>
      </c>
      <c r="B103" s="81">
        <f>B104+B106</f>
        <v>1887172.57</v>
      </c>
    </row>
    <row r="104" spans="1:2" ht="20.100000000000001" customHeight="1">
      <c r="A104" s="7" t="s">
        <v>179</v>
      </c>
      <c r="B104" s="81">
        <f>SUM(B105:B105)</f>
        <v>320872.57</v>
      </c>
    </row>
    <row r="105" spans="1:2" ht="20.100000000000001" customHeight="1">
      <c r="A105" s="7" t="s">
        <v>180</v>
      </c>
      <c r="B105" s="81">
        <v>320872.57</v>
      </c>
    </row>
    <row r="106" spans="1:2" ht="20.100000000000001" customHeight="1">
      <c r="A106" s="7" t="s">
        <v>181</v>
      </c>
      <c r="B106" s="81">
        <f>SUM(B107:B107)</f>
        <v>1566300</v>
      </c>
    </row>
    <row r="107" spans="1:2" ht="20.100000000000001" customHeight="1">
      <c r="A107" s="7" t="s">
        <v>182</v>
      </c>
      <c r="B107" s="81">
        <v>1566300</v>
      </c>
    </row>
    <row r="108" spans="1:2" ht="20.100000000000001" customHeight="1">
      <c r="A108" s="7" t="s">
        <v>30</v>
      </c>
      <c r="B108" s="81">
        <f>B109+B114+B116+B118</f>
        <v>9378295.2300000004</v>
      </c>
    </row>
    <row r="109" spans="1:2" ht="20.100000000000001" customHeight="1">
      <c r="A109" s="7" t="s">
        <v>183</v>
      </c>
      <c r="B109" s="81">
        <f>SUM(B110:B113)</f>
        <v>4387161.74</v>
      </c>
    </row>
    <row r="110" spans="1:2" ht="20.100000000000001" customHeight="1">
      <c r="A110" s="7" t="s">
        <v>100</v>
      </c>
      <c r="B110" s="81">
        <v>1574919.63</v>
      </c>
    </row>
    <row r="111" spans="1:2" ht="20.100000000000001" customHeight="1">
      <c r="A111" s="7" t="s">
        <v>101</v>
      </c>
      <c r="B111" s="81">
        <v>456011.02</v>
      </c>
    </row>
    <row r="112" spans="1:2" ht="20.100000000000001" customHeight="1">
      <c r="A112" s="7" t="s">
        <v>184</v>
      </c>
      <c r="B112" s="81">
        <v>2106231.09</v>
      </c>
    </row>
    <row r="113" spans="1:2" ht="20.100000000000001" customHeight="1">
      <c r="A113" s="7" t="s">
        <v>185</v>
      </c>
      <c r="B113" s="81">
        <v>250000</v>
      </c>
    </row>
    <row r="114" spans="1:2" ht="20.100000000000001" customHeight="1">
      <c r="A114" s="7" t="s">
        <v>186</v>
      </c>
      <c r="B114" s="81">
        <f>B115</f>
        <v>642817.44999999995</v>
      </c>
    </row>
    <row r="115" spans="1:2" ht="20.100000000000001" customHeight="1">
      <c r="A115" s="7" t="s">
        <v>187</v>
      </c>
      <c r="B115" s="81">
        <v>642817.44999999995</v>
      </c>
    </row>
    <row r="116" spans="1:2" ht="20.100000000000001" customHeight="1">
      <c r="A116" s="7" t="s">
        <v>188</v>
      </c>
      <c r="B116" s="81">
        <f>B117</f>
        <v>2836000</v>
      </c>
    </row>
    <row r="117" spans="1:2" ht="20.100000000000001" customHeight="1">
      <c r="A117" s="7" t="s">
        <v>189</v>
      </c>
      <c r="B117" s="81">
        <v>2836000</v>
      </c>
    </row>
    <row r="118" spans="1:2" ht="20.100000000000001" customHeight="1">
      <c r="A118" s="7" t="s">
        <v>190</v>
      </c>
      <c r="B118" s="81">
        <f>B119</f>
        <v>1512316.04</v>
      </c>
    </row>
    <row r="119" spans="1:2" ht="20.100000000000001" customHeight="1">
      <c r="A119" s="7" t="s">
        <v>191</v>
      </c>
      <c r="B119" s="81">
        <v>1512316.04</v>
      </c>
    </row>
    <row r="120" spans="1:2" ht="20.100000000000001" customHeight="1">
      <c r="A120" s="7" t="s">
        <v>32</v>
      </c>
      <c r="B120" s="81">
        <f>B121+B133+B136+B142+B145</f>
        <v>23665843.079999998</v>
      </c>
    </row>
    <row r="121" spans="1:2" ht="20.100000000000001" customHeight="1">
      <c r="A121" s="7" t="s">
        <v>192</v>
      </c>
      <c r="B121" s="81">
        <f>SUM(B122:B132)</f>
        <v>4557462.08</v>
      </c>
    </row>
    <row r="122" spans="1:2" ht="20.100000000000001" customHeight="1">
      <c r="A122" s="7" t="s">
        <v>100</v>
      </c>
      <c r="B122" s="81">
        <v>713744.11</v>
      </c>
    </row>
    <row r="123" spans="1:2" ht="20.100000000000001" customHeight="1">
      <c r="A123" s="7" t="s">
        <v>101</v>
      </c>
      <c r="B123" s="81">
        <v>84369</v>
      </c>
    </row>
    <row r="124" spans="1:2" ht="20.100000000000001" customHeight="1">
      <c r="A124" s="7" t="s">
        <v>104</v>
      </c>
      <c r="B124" s="81">
        <v>1924216.7</v>
      </c>
    </row>
    <row r="125" spans="1:2" ht="20.100000000000001" customHeight="1">
      <c r="A125" s="7" t="s">
        <v>193</v>
      </c>
      <c r="B125" s="81">
        <v>86200</v>
      </c>
    </row>
    <row r="126" spans="1:2" ht="20.100000000000001" customHeight="1">
      <c r="A126" s="7" t="s">
        <v>194</v>
      </c>
      <c r="B126" s="81">
        <v>2300</v>
      </c>
    </row>
    <row r="127" spans="1:2" ht="20.100000000000001" customHeight="1">
      <c r="A127" s="7" t="s">
        <v>195</v>
      </c>
      <c r="B127" s="81">
        <v>261180</v>
      </c>
    </row>
    <row r="128" spans="1:2" ht="20.100000000000001" customHeight="1">
      <c r="A128" s="7" t="s">
        <v>505</v>
      </c>
      <c r="B128" s="81">
        <v>10400</v>
      </c>
    </row>
    <row r="129" spans="1:2" ht="20.100000000000001" customHeight="1">
      <c r="A129" s="7" t="s">
        <v>196</v>
      </c>
      <c r="B129" s="81">
        <v>10000</v>
      </c>
    </row>
    <row r="130" spans="1:2" ht="20.100000000000001" customHeight="1">
      <c r="A130" s="7" t="s">
        <v>197</v>
      </c>
      <c r="B130" s="81">
        <v>980252</v>
      </c>
    </row>
    <row r="131" spans="1:2" ht="20.100000000000001" customHeight="1">
      <c r="A131" s="7" t="s">
        <v>198</v>
      </c>
      <c r="B131" s="81">
        <v>266870.27</v>
      </c>
    </row>
    <row r="132" spans="1:2" ht="20.100000000000001" customHeight="1">
      <c r="A132" s="7" t="s">
        <v>199</v>
      </c>
      <c r="B132" s="81">
        <v>217930</v>
      </c>
    </row>
    <row r="133" spans="1:2" ht="20.100000000000001" customHeight="1">
      <c r="A133" s="7" t="s">
        <v>200</v>
      </c>
      <c r="B133" s="81">
        <f>SUM(B134:B135)</f>
        <v>3445158.13</v>
      </c>
    </row>
    <row r="134" spans="1:2" ht="20.100000000000001" customHeight="1">
      <c r="A134" s="7" t="s">
        <v>201</v>
      </c>
      <c r="B134" s="81">
        <v>1823241.33</v>
      </c>
    </row>
    <row r="135" spans="1:2" ht="20.100000000000001" customHeight="1">
      <c r="A135" s="7" t="s">
        <v>202</v>
      </c>
      <c r="B135" s="81">
        <v>1621916.8</v>
      </c>
    </row>
    <row r="136" spans="1:2" ht="20.100000000000001" customHeight="1">
      <c r="A136" s="7" t="s">
        <v>203</v>
      </c>
      <c r="B136" s="81">
        <f>SUM(B137:B141)</f>
        <v>4739299.53</v>
      </c>
    </row>
    <row r="137" spans="1:2" ht="20.100000000000001" customHeight="1">
      <c r="A137" s="7" t="s">
        <v>204</v>
      </c>
      <c r="B137" s="81">
        <v>24000</v>
      </c>
    </row>
    <row r="138" spans="1:2" ht="20.100000000000001" customHeight="1">
      <c r="A138" s="7" t="s">
        <v>205</v>
      </c>
      <c r="B138" s="81">
        <v>164800</v>
      </c>
    </row>
    <row r="139" spans="1:2" ht="20.100000000000001" customHeight="1">
      <c r="A139" s="7" t="s">
        <v>206</v>
      </c>
      <c r="B139" s="81">
        <v>79999.53</v>
      </c>
    </row>
    <row r="140" spans="1:2" ht="20.100000000000001" customHeight="1">
      <c r="A140" s="7" t="s">
        <v>207</v>
      </c>
      <c r="B140" s="81">
        <v>4000000</v>
      </c>
    </row>
    <row r="141" spans="1:2" ht="20.100000000000001" customHeight="1">
      <c r="A141" s="7" t="s">
        <v>510</v>
      </c>
      <c r="B141" s="81">
        <v>470500</v>
      </c>
    </row>
    <row r="142" spans="1:2" ht="20.100000000000001" customHeight="1">
      <c r="A142" s="7" t="s">
        <v>511</v>
      </c>
      <c r="B142" s="81">
        <f>SUM(B143:B144)</f>
        <v>1895597</v>
      </c>
    </row>
    <row r="143" spans="1:2" ht="20.100000000000001" customHeight="1">
      <c r="A143" s="7" t="s">
        <v>208</v>
      </c>
      <c r="B143" s="81">
        <v>1883397</v>
      </c>
    </row>
    <row r="144" spans="1:2" ht="20.100000000000001" customHeight="1">
      <c r="A144" s="7" t="s">
        <v>512</v>
      </c>
      <c r="B144" s="81">
        <v>12200</v>
      </c>
    </row>
    <row r="145" spans="1:2" ht="20.100000000000001" customHeight="1">
      <c r="A145" s="7" t="s">
        <v>209</v>
      </c>
      <c r="B145" s="81">
        <f>SUM(B146:B147)</f>
        <v>9028326.3399999999</v>
      </c>
    </row>
    <row r="146" spans="1:2" ht="20.100000000000001" customHeight="1">
      <c r="A146" s="7" t="s">
        <v>506</v>
      </c>
      <c r="B146" s="81">
        <v>670540.5</v>
      </c>
    </row>
    <row r="147" spans="1:2" ht="20.100000000000001" customHeight="1">
      <c r="A147" s="7" t="s">
        <v>210</v>
      </c>
      <c r="B147" s="81">
        <v>8357785.8399999999</v>
      </c>
    </row>
    <row r="148" spans="1:2" ht="20.100000000000001" customHeight="1">
      <c r="A148" s="7" t="s">
        <v>34</v>
      </c>
      <c r="B148" s="81">
        <f>B149+B151</f>
        <v>15174048.6</v>
      </c>
    </row>
    <row r="149" spans="1:2" ht="20.100000000000001" customHeight="1">
      <c r="A149" s="7" t="s">
        <v>211</v>
      </c>
      <c r="B149" s="81">
        <f>SUM(B150:B150)</f>
        <v>2192310.52</v>
      </c>
    </row>
    <row r="150" spans="1:2" ht="20.100000000000001" customHeight="1">
      <c r="A150" s="7" t="s">
        <v>212</v>
      </c>
      <c r="B150" s="81">
        <v>2192310.52</v>
      </c>
    </row>
    <row r="151" spans="1:2" ht="20.100000000000001" customHeight="1">
      <c r="A151" s="7" t="s">
        <v>213</v>
      </c>
      <c r="B151" s="81">
        <f>SUM(B152:B153)</f>
        <v>12981738.08</v>
      </c>
    </row>
    <row r="152" spans="1:2" ht="20.100000000000001" customHeight="1">
      <c r="A152" s="7" t="s">
        <v>214</v>
      </c>
      <c r="B152" s="81">
        <v>6576819.8499999996</v>
      </c>
    </row>
    <row r="153" spans="1:2" ht="20.100000000000001" customHeight="1">
      <c r="A153" s="7" t="s">
        <v>215</v>
      </c>
      <c r="B153" s="81">
        <v>6404918.2300000004</v>
      </c>
    </row>
    <row r="154" spans="1:2" ht="20.100000000000001" customHeight="1">
      <c r="A154" s="7" t="s">
        <v>45</v>
      </c>
      <c r="B154" s="81">
        <f>B155+B157</f>
        <v>1991736</v>
      </c>
    </row>
    <row r="155" spans="1:2" ht="20.100000000000001" customHeight="1">
      <c r="A155" s="7" t="s">
        <v>216</v>
      </c>
      <c r="B155" s="81">
        <f>B156</f>
        <v>64800</v>
      </c>
    </row>
    <row r="156" spans="1:2" ht="20.100000000000001" customHeight="1">
      <c r="A156" s="7" t="s">
        <v>217</v>
      </c>
      <c r="B156" s="81">
        <v>64800</v>
      </c>
    </row>
    <row r="157" spans="1:2" ht="20.100000000000001" customHeight="1">
      <c r="A157" s="7" t="s">
        <v>218</v>
      </c>
      <c r="B157" s="81">
        <f>B158+B159</f>
        <v>1926936</v>
      </c>
    </row>
    <row r="158" spans="1:2" ht="20.100000000000001" customHeight="1">
      <c r="A158" s="7" t="s">
        <v>219</v>
      </c>
      <c r="B158" s="81">
        <v>1739745</v>
      </c>
    </row>
    <row r="159" spans="1:2" ht="20.100000000000001" customHeight="1">
      <c r="A159" s="7" t="s">
        <v>220</v>
      </c>
      <c r="B159" s="81">
        <v>187191</v>
      </c>
    </row>
    <row r="160" spans="1:2" ht="20.100000000000001" customHeight="1">
      <c r="A160" s="7" t="s">
        <v>49</v>
      </c>
      <c r="B160" s="81">
        <f>B161+B163+B165</f>
        <v>1404886.38</v>
      </c>
    </row>
    <row r="161" spans="1:2" ht="20.100000000000001" customHeight="1">
      <c r="A161" s="7" t="s">
        <v>221</v>
      </c>
      <c r="B161" s="81">
        <f>SUM(B162:B162)</f>
        <v>291756</v>
      </c>
    </row>
    <row r="162" spans="1:2" ht="20.100000000000001" customHeight="1">
      <c r="A162" s="7" t="s">
        <v>222</v>
      </c>
      <c r="B162" s="81">
        <v>291756</v>
      </c>
    </row>
    <row r="163" spans="1:2" ht="20.100000000000001" customHeight="1">
      <c r="A163" s="7" t="s">
        <v>223</v>
      </c>
      <c r="B163" s="81">
        <f>SUM(B164:B164)</f>
        <v>1098438.3799999999</v>
      </c>
    </row>
    <row r="164" spans="1:2" ht="20.100000000000001" customHeight="1">
      <c r="A164" s="7" t="s">
        <v>224</v>
      </c>
      <c r="B164" s="81">
        <v>1098438.3799999999</v>
      </c>
    </row>
    <row r="165" spans="1:2" ht="20.100000000000001" customHeight="1">
      <c r="A165" s="7" t="s">
        <v>225</v>
      </c>
      <c r="B165" s="81">
        <f>B166</f>
        <v>14692</v>
      </c>
    </row>
    <row r="166" spans="1:2" ht="20.100000000000001" customHeight="1">
      <c r="A166" s="7" t="s">
        <v>226</v>
      </c>
      <c r="B166" s="81">
        <v>14692</v>
      </c>
    </row>
  </sheetData>
  <autoFilter ref="A3:B166">
    <filterColumn colId="1"/>
  </autoFilter>
  <mergeCells count="1">
    <mergeCell ref="A1:B1"/>
  </mergeCells>
  <phoneticPr fontId="4" type="noConversion"/>
  <printOptions horizontalCentered="1"/>
  <pageMargins left="0.70866141732283472" right="0.70866141732283472" top="1.1811023622047245" bottom="0.74803149606299213" header="0.31496062992125984" footer="0.31496062992125984"/>
  <pageSetup paperSize="9" firstPageNumber="7" orientation="portrait" useFirstPageNumber="1" r:id="rId1"/>
  <headerFooter>
    <oddFooter>&amp;C第 &amp;P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1:E69"/>
  <sheetViews>
    <sheetView showZeros="0" workbookViewId="0">
      <pane xSplit="1" ySplit="4" topLeftCell="B5" activePane="bottomRight" state="frozen"/>
      <selection pane="topRight"/>
      <selection pane="bottomLeft"/>
      <selection pane="bottomRight" activeCell="E11" sqref="E11"/>
    </sheetView>
  </sheetViews>
  <sheetFormatPr defaultColWidth="6.875" defaultRowHeight="12.75" customHeight="1"/>
  <cols>
    <col min="1" max="1" width="30.375" style="12" customWidth="1"/>
    <col min="2" max="2" width="20" style="156" customWidth="1"/>
    <col min="3" max="3" width="15.625" style="156" customWidth="1"/>
    <col min="4" max="4" width="19.625" style="156" customWidth="1"/>
    <col min="5" max="5" width="12.625" style="12" customWidth="1"/>
    <col min="6" max="6" width="10.125" style="12" customWidth="1"/>
    <col min="7" max="7" width="4.625" style="12" customWidth="1"/>
    <col min="8" max="9" width="6.875" style="12"/>
    <col min="10" max="10" width="18.75" style="12" customWidth="1"/>
    <col min="11" max="11" width="13.125" style="12" customWidth="1"/>
    <col min="12" max="255" width="6.875" style="12"/>
    <col min="256" max="256" width="10.625" style="12" customWidth="1"/>
    <col min="257" max="257" width="12.625" style="12" customWidth="1"/>
    <col min="258" max="260" width="14.25" style="12" customWidth="1"/>
    <col min="261" max="261" width="12.625" style="12" customWidth="1"/>
    <col min="262" max="263" width="4.625" style="12" customWidth="1"/>
    <col min="264" max="511" width="6.875" style="12"/>
    <col min="512" max="512" width="10.625" style="12" customWidth="1"/>
    <col min="513" max="513" width="12.625" style="12" customWidth="1"/>
    <col min="514" max="516" width="14.25" style="12" customWidth="1"/>
    <col min="517" max="517" width="12.625" style="12" customWidth="1"/>
    <col min="518" max="519" width="4.625" style="12" customWidth="1"/>
    <col min="520" max="767" width="6.875" style="12"/>
    <col min="768" max="768" width="10.625" style="12" customWidth="1"/>
    <col min="769" max="769" width="12.625" style="12" customWidth="1"/>
    <col min="770" max="772" width="14.25" style="12" customWidth="1"/>
    <col min="773" max="773" width="12.625" style="12" customWidth="1"/>
    <col min="774" max="775" width="4.625" style="12" customWidth="1"/>
    <col min="776" max="1023" width="6.875" style="12"/>
    <col min="1024" max="1024" width="10.625" style="12" customWidth="1"/>
    <col min="1025" max="1025" width="12.625" style="12" customWidth="1"/>
    <col min="1026" max="1028" width="14.25" style="12" customWidth="1"/>
    <col min="1029" max="1029" width="12.625" style="12" customWidth="1"/>
    <col min="1030" max="1031" width="4.625" style="12" customWidth="1"/>
    <col min="1032" max="1279" width="6.875" style="12"/>
    <col min="1280" max="1280" width="10.625" style="12" customWidth="1"/>
    <col min="1281" max="1281" width="12.625" style="12" customWidth="1"/>
    <col min="1282" max="1284" width="14.25" style="12" customWidth="1"/>
    <col min="1285" max="1285" width="12.625" style="12" customWidth="1"/>
    <col min="1286" max="1287" width="4.625" style="12" customWidth="1"/>
    <col min="1288" max="1535" width="6.875" style="12"/>
    <col min="1536" max="1536" width="10.625" style="12" customWidth="1"/>
    <col min="1537" max="1537" width="12.625" style="12" customWidth="1"/>
    <col min="1538" max="1540" width="14.25" style="12" customWidth="1"/>
    <col min="1541" max="1541" width="12.625" style="12" customWidth="1"/>
    <col min="1542" max="1543" width="4.625" style="12" customWidth="1"/>
    <col min="1544" max="1791" width="6.875" style="12"/>
    <col min="1792" max="1792" width="10.625" style="12" customWidth="1"/>
    <col min="1793" max="1793" width="12.625" style="12" customWidth="1"/>
    <col min="1794" max="1796" width="14.25" style="12" customWidth="1"/>
    <col min="1797" max="1797" width="12.625" style="12" customWidth="1"/>
    <col min="1798" max="1799" width="4.625" style="12" customWidth="1"/>
    <col min="1800" max="2047" width="6.875" style="12"/>
    <col min="2048" max="2048" width="10.625" style="12" customWidth="1"/>
    <col min="2049" max="2049" width="12.625" style="12" customWidth="1"/>
    <col min="2050" max="2052" width="14.25" style="12" customWidth="1"/>
    <col min="2053" max="2053" width="12.625" style="12" customWidth="1"/>
    <col min="2054" max="2055" width="4.625" style="12" customWidth="1"/>
    <col min="2056" max="2303" width="6.875" style="12"/>
    <col min="2304" max="2304" width="10.625" style="12" customWidth="1"/>
    <col min="2305" max="2305" width="12.625" style="12" customWidth="1"/>
    <col min="2306" max="2308" width="14.25" style="12" customWidth="1"/>
    <col min="2309" max="2309" width="12.625" style="12" customWidth="1"/>
    <col min="2310" max="2311" width="4.625" style="12" customWidth="1"/>
    <col min="2312" max="2559" width="6.875" style="12"/>
    <col min="2560" max="2560" width="10.625" style="12" customWidth="1"/>
    <col min="2561" max="2561" width="12.625" style="12" customWidth="1"/>
    <col min="2562" max="2564" width="14.25" style="12" customWidth="1"/>
    <col min="2565" max="2565" width="12.625" style="12" customWidth="1"/>
    <col min="2566" max="2567" width="4.625" style="12" customWidth="1"/>
    <col min="2568" max="2815" width="6.875" style="12"/>
    <col min="2816" max="2816" width="10.625" style="12" customWidth="1"/>
    <col min="2817" max="2817" width="12.625" style="12" customWidth="1"/>
    <col min="2818" max="2820" width="14.25" style="12" customWidth="1"/>
    <col min="2821" max="2821" width="12.625" style="12" customWidth="1"/>
    <col min="2822" max="2823" width="4.625" style="12" customWidth="1"/>
    <col min="2824" max="3071" width="6.875" style="12"/>
    <col min="3072" max="3072" width="10.625" style="12" customWidth="1"/>
    <col min="3073" max="3073" width="12.625" style="12" customWidth="1"/>
    <col min="3074" max="3076" width="14.25" style="12" customWidth="1"/>
    <col min="3077" max="3077" width="12.625" style="12" customWidth="1"/>
    <col min="3078" max="3079" width="4.625" style="12" customWidth="1"/>
    <col min="3080" max="3327" width="6.875" style="12"/>
    <col min="3328" max="3328" width="10.625" style="12" customWidth="1"/>
    <col min="3329" max="3329" width="12.625" style="12" customWidth="1"/>
    <col min="3330" max="3332" width="14.25" style="12" customWidth="1"/>
    <col min="3333" max="3333" width="12.625" style="12" customWidth="1"/>
    <col min="3334" max="3335" width="4.625" style="12" customWidth="1"/>
    <col min="3336" max="3583" width="6.875" style="12"/>
    <col min="3584" max="3584" width="10.625" style="12" customWidth="1"/>
    <col min="3585" max="3585" width="12.625" style="12" customWidth="1"/>
    <col min="3586" max="3588" width="14.25" style="12" customWidth="1"/>
    <col min="3589" max="3589" width="12.625" style="12" customWidth="1"/>
    <col min="3590" max="3591" width="4.625" style="12" customWidth="1"/>
    <col min="3592" max="3839" width="6.875" style="12"/>
    <col min="3840" max="3840" width="10.625" style="12" customWidth="1"/>
    <col min="3841" max="3841" width="12.625" style="12" customWidth="1"/>
    <col min="3842" max="3844" width="14.25" style="12" customWidth="1"/>
    <col min="3845" max="3845" width="12.625" style="12" customWidth="1"/>
    <col min="3846" max="3847" width="4.625" style="12" customWidth="1"/>
    <col min="3848" max="4095" width="6.875" style="12"/>
    <col min="4096" max="4096" width="10.625" style="12" customWidth="1"/>
    <col min="4097" max="4097" width="12.625" style="12" customWidth="1"/>
    <col min="4098" max="4100" width="14.25" style="12" customWidth="1"/>
    <col min="4101" max="4101" width="12.625" style="12" customWidth="1"/>
    <col min="4102" max="4103" width="4.625" style="12" customWidth="1"/>
    <col min="4104" max="4351" width="6.875" style="12"/>
    <col min="4352" max="4352" width="10.625" style="12" customWidth="1"/>
    <col min="4353" max="4353" width="12.625" style="12" customWidth="1"/>
    <col min="4354" max="4356" width="14.25" style="12" customWidth="1"/>
    <col min="4357" max="4357" width="12.625" style="12" customWidth="1"/>
    <col min="4358" max="4359" width="4.625" style="12" customWidth="1"/>
    <col min="4360" max="4607" width="6.875" style="12"/>
    <col min="4608" max="4608" width="10.625" style="12" customWidth="1"/>
    <col min="4609" max="4609" width="12.625" style="12" customWidth="1"/>
    <col min="4610" max="4612" width="14.25" style="12" customWidth="1"/>
    <col min="4613" max="4613" width="12.625" style="12" customWidth="1"/>
    <col min="4614" max="4615" width="4.625" style="12" customWidth="1"/>
    <col min="4616" max="4863" width="6.875" style="12"/>
    <col min="4864" max="4864" width="10.625" style="12" customWidth="1"/>
    <col min="4865" max="4865" width="12.625" style="12" customWidth="1"/>
    <col min="4866" max="4868" width="14.25" style="12" customWidth="1"/>
    <col min="4869" max="4869" width="12.625" style="12" customWidth="1"/>
    <col min="4870" max="4871" width="4.625" style="12" customWidth="1"/>
    <col min="4872" max="5119" width="6.875" style="12"/>
    <col min="5120" max="5120" width="10.625" style="12" customWidth="1"/>
    <col min="5121" max="5121" width="12.625" style="12" customWidth="1"/>
    <col min="5122" max="5124" width="14.25" style="12" customWidth="1"/>
    <col min="5125" max="5125" width="12.625" style="12" customWidth="1"/>
    <col min="5126" max="5127" width="4.625" style="12" customWidth="1"/>
    <col min="5128" max="5375" width="6.875" style="12"/>
    <col min="5376" max="5376" width="10.625" style="12" customWidth="1"/>
    <col min="5377" max="5377" width="12.625" style="12" customWidth="1"/>
    <col min="5378" max="5380" width="14.25" style="12" customWidth="1"/>
    <col min="5381" max="5381" width="12.625" style="12" customWidth="1"/>
    <col min="5382" max="5383" width="4.625" style="12" customWidth="1"/>
    <col min="5384" max="5631" width="6.875" style="12"/>
    <col min="5632" max="5632" width="10.625" style="12" customWidth="1"/>
    <col min="5633" max="5633" width="12.625" style="12" customWidth="1"/>
    <col min="5634" max="5636" width="14.25" style="12" customWidth="1"/>
    <col min="5637" max="5637" width="12.625" style="12" customWidth="1"/>
    <col min="5638" max="5639" width="4.625" style="12" customWidth="1"/>
    <col min="5640" max="5887" width="6.875" style="12"/>
    <col min="5888" max="5888" width="10.625" style="12" customWidth="1"/>
    <col min="5889" max="5889" width="12.625" style="12" customWidth="1"/>
    <col min="5890" max="5892" width="14.25" style="12" customWidth="1"/>
    <col min="5893" max="5893" width="12.625" style="12" customWidth="1"/>
    <col min="5894" max="5895" width="4.625" style="12" customWidth="1"/>
    <col min="5896" max="6143" width="6.875" style="12"/>
    <col min="6144" max="6144" width="10.625" style="12" customWidth="1"/>
    <col min="6145" max="6145" width="12.625" style="12" customWidth="1"/>
    <col min="6146" max="6148" width="14.25" style="12" customWidth="1"/>
    <col min="6149" max="6149" width="12.625" style="12" customWidth="1"/>
    <col min="6150" max="6151" width="4.625" style="12" customWidth="1"/>
    <col min="6152" max="6399" width="6.875" style="12"/>
    <col min="6400" max="6400" width="10.625" style="12" customWidth="1"/>
    <col min="6401" max="6401" width="12.625" style="12" customWidth="1"/>
    <col min="6402" max="6404" width="14.25" style="12" customWidth="1"/>
    <col min="6405" max="6405" width="12.625" style="12" customWidth="1"/>
    <col min="6406" max="6407" width="4.625" style="12" customWidth="1"/>
    <col min="6408" max="6655" width="6.875" style="12"/>
    <col min="6656" max="6656" width="10.625" style="12" customWidth="1"/>
    <col min="6657" max="6657" width="12.625" style="12" customWidth="1"/>
    <col min="6658" max="6660" width="14.25" style="12" customWidth="1"/>
    <col min="6661" max="6661" width="12.625" style="12" customWidth="1"/>
    <col min="6662" max="6663" width="4.625" style="12" customWidth="1"/>
    <col min="6664" max="6911" width="6.875" style="12"/>
    <col min="6912" max="6912" width="10.625" style="12" customWidth="1"/>
    <col min="6913" max="6913" width="12.625" style="12" customWidth="1"/>
    <col min="6914" max="6916" width="14.25" style="12" customWidth="1"/>
    <col min="6917" max="6917" width="12.625" style="12" customWidth="1"/>
    <col min="6918" max="6919" width="4.625" style="12" customWidth="1"/>
    <col min="6920" max="7167" width="6.875" style="12"/>
    <col min="7168" max="7168" width="10.625" style="12" customWidth="1"/>
    <col min="7169" max="7169" width="12.625" style="12" customWidth="1"/>
    <col min="7170" max="7172" width="14.25" style="12" customWidth="1"/>
    <col min="7173" max="7173" width="12.625" style="12" customWidth="1"/>
    <col min="7174" max="7175" width="4.625" style="12" customWidth="1"/>
    <col min="7176" max="7423" width="6.875" style="12"/>
    <col min="7424" max="7424" width="10.625" style="12" customWidth="1"/>
    <col min="7425" max="7425" width="12.625" style="12" customWidth="1"/>
    <col min="7426" max="7428" width="14.25" style="12" customWidth="1"/>
    <col min="7429" max="7429" width="12.625" style="12" customWidth="1"/>
    <col min="7430" max="7431" width="4.625" style="12" customWidth="1"/>
    <col min="7432" max="7679" width="6.875" style="12"/>
    <col min="7680" max="7680" width="10.625" style="12" customWidth="1"/>
    <col min="7681" max="7681" width="12.625" style="12" customWidth="1"/>
    <col min="7682" max="7684" width="14.25" style="12" customWidth="1"/>
    <col min="7685" max="7685" width="12.625" style="12" customWidth="1"/>
    <col min="7686" max="7687" width="4.625" style="12" customWidth="1"/>
    <col min="7688" max="7935" width="6.875" style="12"/>
    <col min="7936" max="7936" width="10.625" style="12" customWidth="1"/>
    <col min="7937" max="7937" width="12.625" style="12" customWidth="1"/>
    <col min="7938" max="7940" width="14.25" style="12" customWidth="1"/>
    <col min="7941" max="7941" width="12.625" style="12" customWidth="1"/>
    <col min="7942" max="7943" width="4.625" style="12" customWidth="1"/>
    <col min="7944" max="8191" width="6.875" style="12"/>
    <col min="8192" max="8192" width="10.625" style="12" customWidth="1"/>
    <col min="8193" max="8193" width="12.625" style="12" customWidth="1"/>
    <col min="8194" max="8196" width="14.25" style="12" customWidth="1"/>
    <col min="8197" max="8197" width="12.625" style="12" customWidth="1"/>
    <col min="8198" max="8199" width="4.625" style="12" customWidth="1"/>
    <col min="8200" max="8447" width="6.875" style="12"/>
    <col min="8448" max="8448" width="10.625" style="12" customWidth="1"/>
    <col min="8449" max="8449" width="12.625" style="12" customWidth="1"/>
    <col min="8450" max="8452" width="14.25" style="12" customWidth="1"/>
    <col min="8453" max="8453" width="12.625" style="12" customWidth="1"/>
    <col min="8454" max="8455" width="4.625" style="12" customWidth="1"/>
    <col min="8456" max="8703" width="6.875" style="12"/>
    <col min="8704" max="8704" width="10.625" style="12" customWidth="1"/>
    <col min="8705" max="8705" width="12.625" style="12" customWidth="1"/>
    <col min="8706" max="8708" width="14.25" style="12" customWidth="1"/>
    <col min="8709" max="8709" width="12.625" style="12" customWidth="1"/>
    <col min="8710" max="8711" width="4.625" style="12" customWidth="1"/>
    <col min="8712" max="8959" width="6.875" style="12"/>
    <col min="8960" max="8960" width="10.625" style="12" customWidth="1"/>
    <col min="8961" max="8961" width="12.625" style="12" customWidth="1"/>
    <col min="8962" max="8964" width="14.25" style="12" customWidth="1"/>
    <col min="8965" max="8965" width="12.625" style="12" customWidth="1"/>
    <col min="8966" max="8967" width="4.625" style="12" customWidth="1"/>
    <col min="8968" max="9215" width="6.875" style="12"/>
    <col min="9216" max="9216" width="10.625" style="12" customWidth="1"/>
    <col min="9217" max="9217" width="12.625" style="12" customWidth="1"/>
    <col min="9218" max="9220" width="14.25" style="12" customWidth="1"/>
    <col min="9221" max="9221" width="12.625" style="12" customWidth="1"/>
    <col min="9222" max="9223" width="4.625" style="12" customWidth="1"/>
    <col min="9224" max="9471" width="6.875" style="12"/>
    <col min="9472" max="9472" width="10.625" style="12" customWidth="1"/>
    <col min="9473" max="9473" width="12.625" style="12" customWidth="1"/>
    <col min="9474" max="9476" width="14.25" style="12" customWidth="1"/>
    <col min="9477" max="9477" width="12.625" style="12" customWidth="1"/>
    <col min="9478" max="9479" width="4.625" style="12" customWidth="1"/>
    <col min="9480" max="9727" width="6.875" style="12"/>
    <col min="9728" max="9728" width="10.625" style="12" customWidth="1"/>
    <col min="9729" max="9729" width="12.625" style="12" customWidth="1"/>
    <col min="9730" max="9732" width="14.25" style="12" customWidth="1"/>
    <col min="9733" max="9733" width="12.625" style="12" customWidth="1"/>
    <col min="9734" max="9735" width="4.625" style="12" customWidth="1"/>
    <col min="9736" max="9983" width="6.875" style="12"/>
    <col min="9984" max="9984" width="10.625" style="12" customWidth="1"/>
    <col min="9985" max="9985" width="12.625" style="12" customWidth="1"/>
    <col min="9986" max="9988" width="14.25" style="12" customWidth="1"/>
    <col min="9989" max="9989" width="12.625" style="12" customWidth="1"/>
    <col min="9990" max="9991" width="4.625" style="12" customWidth="1"/>
    <col min="9992" max="10239" width="6.875" style="12"/>
    <col min="10240" max="10240" width="10.625" style="12" customWidth="1"/>
    <col min="10241" max="10241" width="12.625" style="12" customWidth="1"/>
    <col min="10242" max="10244" width="14.25" style="12" customWidth="1"/>
    <col min="10245" max="10245" width="12.625" style="12" customWidth="1"/>
    <col min="10246" max="10247" width="4.625" style="12" customWidth="1"/>
    <col min="10248" max="10495" width="6.875" style="12"/>
    <col min="10496" max="10496" width="10.625" style="12" customWidth="1"/>
    <col min="10497" max="10497" width="12.625" style="12" customWidth="1"/>
    <col min="10498" max="10500" width="14.25" style="12" customWidth="1"/>
    <col min="10501" max="10501" width="12.625" style="12" customWidth="1"/>
    <col min="10502" max="10503" width="4.625" style="12" customWidth="1"/>
    <col min="10504" max="10751" width="6.875" style="12"/>
    <col min="10752" max="10752" width="10.625" style="12" customWidth="1"/>
    <col min="10753" max="10753" width="12.625" style="12" customWidth="1"/>
    <col min="10754" max="10756" width="14.25" style="12" customWidth="1"/>
    <col min="10757" max="10757" width="12.625" style="12" customWidth="1"/>
    <col min="10758" max="10759" width="4.625" style="12" customWidth="1"/>
    <col min="10760" max="11007" width="6.875" style="12"/>
    <col min="11008" max="11008" width="10.625" style="12" customWidth="1"/>
    <col min="11009" max="11009" width="12.625" style="12" customWidth="1"/>
    <col min="11010" max="11012" width="14.25" style="12" customWidth="1"/>
    <col min="11013" max="11013" width="12.625" style="12" customWidth="1"/>
    <col min="11014" max="11015" width="4.625" style="12" customWidth="1"/>
    <col min="11016" max="11263" width="6.875" style="12"/>
    <col min="11264" max="11264" width="10.625" style="12" customWidth="1"/>
    <col min="11265" max="11265" width="12.625" style="12" customWidth="1"/>
    <col min="11266" max="11268" width="14.25" style="12" customWidth="1"/>
    <col min="11269" max="11269" width="12.625" style="12" customWidth="1"/>
    <col min="11270" max="11271" width="4.625" style="12" customWidth="1"/>
    <col min="11272" max="11519" width="6.875" style="12"/>
    <col min="11520" max="11520" width="10.625" style="12" customWidth="1"/>
    <col min="11521" max="11521" width="12.625" style="12" customWidth="1"/>
    <col min="11522" max="11524" width="14.25" style="12" customWidth="1"/>
    <col min="11525" max="11525" width="12.625" style="12" customWidth="1"/>
    <col min="11526" max="11527" width="4.625" style="12" customWidth="1"/>
    <col min="11528" max="11775" width="6.875" style="12"/>
    <col min="11776" max="11776" width="10.625" style="12" customWidth="1"/>
    <col min="11777" max="11777" width="12.625" style="12" customWidth="1"/>
    <col min="11778" max="11780" width="14.25" style="12" customWidth="1"/>
    <col min="11781" max="11781" width="12.625" style="12" customWidth="1"/>
    <col min="11782" max="11783" width="4.625" style="12" customWidth="1"/>
    <col min="11784" max="12031" width="6.875" style="12"/>
    <col min="12032" max="12032" width="10.625" style="12" customWidth="1"/>
    <col min="12033" max="12033" width="12.625" style="12" customWidth="1"/>
    <col min="12034" max="12036" width="14.25" style="12" customWidth="1"/>
    <col min="12037" max="12037" width="12.625" style="12" customWidth="1"/>
    <col min="12038" max="12039" width="4.625" style="12" customWidth="1"/>
    <col min="12040" max="12287" width="6.875" style="12"/>
    <col min="12288" max="12288" width="10.625" style="12" customWidth="1"/>
    <col min="12289" max="12289" width="12.625" style="12" customWidth="1"/>
    <col min="12290" max="12292" width="14.25" style="12" customWidth="1"/>
    <col min="12293" max="12293" width="12.625" style="12" customWidth="1"/>
    <col min="12294" max="12295" width="4.625" style="12" customWidth="1"/>
    <col min="12296" max="12543" width="6.875" style="12"/>
    <col min="12544" max="12544" width="10.625" style="12" customWidth="1"/>
    <col min="12545" max="12545" width="12.625" style="12" customWidth="1"/>
    <col min="12546" max="12548" width="14.25" style="12" customWidth="1"/>
    <col min="12549" max="12549" width="12.625" style="12" customWidth="1"/>
    <col min="12550" max="12551" width="4.625" style="12" customWidth="1"/>
    <col min="12552" max="12799" width="6.875" style="12"/>
    <col min="12800" max="12800" width="10.625" style="12" customWidth="1"/>
    <col min="12801" max="12801" width="12.625" style="12" customWidth="1"/>
    <col min="12802" max="12804" width="14.25" style="12" customWidth="1"/>
    <col min="12805" max="12805" width="12.625" style="12" customWidth="1"/>
    <col min="12806" max="12807" width="4.625" style="12" customWidth="1"/>
    <col min="12808" max="13055" width="6.875" style="12"/>
    <col min="13056" max="13056" width="10.625" style="12" customWidth="1"/>
    <col min="13057" max="13057" width="12.625" style="12" customWidth="1"/>
    <col min="13058" max="13060" width="14.25" style="12" customWidth="1"/>
    <col min="13061" max="13061" width="12.625" style="12" customWidth="1"/>
    <col min="13062" max="13063" width="4.625" style="12" customWidth="1"/>
    <col min="13064" max="13311" width="6.875" style="12"/>
    <col min="13312" max="13312" width="10.625" style="12" customWidth="1"/>
    <col min="13313" max="13313" width="12.625" style="12" customWidth="1"/>
    <col min="13314" max="13316" width="14.25" style="12" customWidth="1"/>
    <col min="13317" max="13317" width="12.625" style="12" customWidth="1"/>
    <col min="13318" max="13319" width="4.625" style="12" customWidth="1"/>
    <col min="13320" max="13567" width="6.875" style="12"/>
    <col min="13568" max="13568" width="10.625" style="12" customWidth="1"/>
    <col min="13569" max="13569" width="12.625" style="12" customWidth="1"/>
    <col min="13570" max="13572" width="14.25" style="12" customWidth="1"/>
    <col min="13573" max="13573" width="12.625" style="12" customWidth="1"/>
    <col min="13574" max="13575" width="4.625" style="12" customWidth="1"/>
    <col min="13576" max="13823" width="6.875" style="12"/>
    <col min="13824" max="13824" width="10.625" style="12" customWidth="1"/>
    <col min="13825" max="13825" width="12.625" style="12" customWidth="1"/>
    <col min="13826" max="13828" width="14.25" style="12" customWidth="1"/>
    <col min="13829" max="13829" width="12.625" style="12" customWidth="1"/>
    <col min="13830" max="13831" width="4.625" style="12" customWidth="1"/>
    <col min="13832" max="14079" width="6.875" style="12"/>
    <col min="14080" max="14080" width="10.625" style="12" customWidth="1"/>
    <col min="14081" max="14081" width="12.625" style="12" customWidth="1"/>
    <col min="14082" max="14084" width="14.25" style="12" customWidth="1"/>
    <col min="14085" max="14085" width="12.625" style="12" customWidth="1"/>
    <col min="14086" max="14087" width="4.625" style="12" customWidth="1"/>
    <col min="14088" max="14335" width="6.875" style="12"/>
    <col min="14336" max="14336" width="10.625" style="12" customWidth="1"/>
    <col min="14337" max="14337" width="12.625" style="12" customWidth="1"/>
    <col min="14338" max="14340" width="14.25" style="12" customWidth="1"/>
    <col min="14341" max="14341" width="12.625" style="12" customWidth="1"/>
    <col min="14342" max="14343" width="4.625" style="12" customWidth="1"/>
    <col min="14344" max="14591" width="6.875" style="12"/>
    <col min="14592" max="14592" width="10.625" style="12" customWidth="1"/>
    <col min="14593" max="14593" width="12.625" style="12" customWidth="1"/>
    <col min="14594" max="14596" width="14.25" style="12" customWidth="1"/>
    <col min="14597" max="14597" width="12.625" style="12" customWidth="1"/>
    <col min="14598" max="14599" width="4.625" style="12" customWidth="1"/>
    <col min="14600" max="14847" width="6.875" style="12"/>
    <col min="14848" max="14848" width="10.625" style="12" customWidth="1"/>
    <col min="14849" max="14849" width="12.625" style="12" customWidth="1"/>
    <col min="14850" max="14852" width="14.25" style="12" customWidth="1"/>
    <col min="14853" max="14853" width="12.625" style="12" customWidth="1"/>
    <col min="14854" max="14855" width="4.625" style="12" customWidth="1"/>
    <col min="14856" max="15103" width="6.875" style="12"/>
    <col min="15104" max="15104" width="10.625" style="12" customWidth="1"/>
    <col min="15105" max="15105" width="12.625" style="12" customWidth="1"/>
    <col min="15106" max="15108" width="14.25" style="12" customWidth="1"/>
    <col min="15109" max="15109" width="12.625" style="12" customWidth="1"/>
    <col min="15110" max="15111" width="4.625" style="12" customWidth="1"/>
    <col min="15112" max="15359" width="6.875" style="12"/>
    <col min="15360" max="15360" width="10.625" style="12" customWidth="1"/>
    <col min="15361" max="15361" width="12.625" style="12" customWidth="1"/>
    <col min="15362" max="15364" width="14.25" style="12" customWidth="1"/>
    <col min="15365" max="15365" width="12.625" style="12" customWidth="1"/>
    <col min="15366" max="15367" width="4.625" style="12" customWidth="1"/>
    <col min="15368" max="15615" width="6.875" style="12"/>
    <col min="15616" max="15616" width="10.625" style="12" customWidth="1"/>
    <col min="15617" max="15617" width="12.625" style="12" customWidth="1"/>
    <col min="15618" max="15620" width="14.25" style="12" customWidth="1"/>
    <col min="15621" max="15621" width="12.625" style="12" customWidth="1"/>
    <col min="15622" max="15623" width="4.625" style="12" customWidth="1"/>
    <col min="15624" max="15871" width="6.875" style="12"/>
    <col min="15872" max="15872" width="10.625" style="12" customWidth="1"/>
    <col min="15873" max="15873" width="12.625" style="12" customWidth="1"/>
    <col min="15874" max="15876" width="14.25" style="12" customWidth="1"/>
    <col min="15877" max="15877" width="12.625" style="12" customWidth="1"/>
    <col min="15878" max="15879" width="4.625" style="12" customWidth="1"/>
    <col min="15880" max="16127" width="6.875" style="12"/>
    <col min="16128" max="16128" width="10.625" style="12" customWidth="1"/>
    <col min="16129" max="16129" width="12.625" style="12" customWidth="1"/>
    <col min="16130" max="16132" width="14.25" style="12" customWidth="1"/>
    <col min="16133" max="16133" width="12.625" style="12" customWidth="1"/>
    <col min="16134" max="16135" width="4.625" style="12" customWidth="1"/>
    <col min="16136" max="16384" width="6.875" style="12"/>
  </cols>
  <sheetData>
    <row r="1" spans="1:5" s="54" customFormat="1" ht="30" customHeight="1">
      <c r="A1" s="173" t="s">
        <v>522</v>
      </c>
      <c r="B1" s="174"/>
      <c r="C1" s="174"/>
      <c r="D1" s="174"/>
    </row>
    <row r="2" spans="1:5" ht="17.25" customHeight="1">
      <c r="A2" s="8" t="s">
        <v>508</v>
      </c>
      <c r="B2" s="154"/>
      <c r="C2" s="154"/>
      <c r="D2" s="154" t="s">
        <v>0</v>
      </c>
    </row>
    <row r="3" spans="1:5" ht="45.75" customHeight="1">
      <c r="A3" s="13" t="s">
        <v>227</v>
      </c>
      <c r="B3" s="175" t="s">
        <v>526</v>
      </c>
      <c r="C3" s="176"/>
      <c r="D3" s="177"/>
    </row>
    <row r="4" spans="1:5" ht="20.100000000000001" customHeight="1">
      <c r="A4" s="182" t="s">
        <v>3</v>
      </c>
      <c r="B4" s="183" t="s">
        <v>228</v>
      </c>
      <c r="C4" s="183" t="s">
        <v>229</v>
      </c>
      <c r="D4" s="183" t="s">
        <v>230</v>
      </c>
    </row>
    <row r="5" spans="1:5" ht="20.100000000000001" customHeight="1">
      <c r="A5" s="14"/>
      <c r="B5" s="183">
        <f>SUM(B6,B11,B22,B30,B37,B44,B51,B57)</f>
        <v>36417793.959999993</v>
      </c>
      <c r="C5" s="183">
        <f t="shared" ref="C5:D5" si="0">SUM(C6,C11,C22,C30,C37,C44,C51,C57)</f>
        <v>30582816.879999999</v>
      </c>
      <c r="D5" s="183">
        <f t="shared" si="0"/>
        <v>5834977.0799999991</v>
      </c>
    </row>
    <row r="6" spans="1:5" ht="20.100000000000001" customHeight="1">
      <c r="A6" s="15" t="s">
        <v>231</v>
      </c>
      <c r="B6" s="183">
        <f>SUM(B7:B10)</f>
        <v>13102649.59</v>
      </c>
      <c r="C6" s="183">
        <f>SUM(C7:C10)</f>
        <v>13102649.59</v>
      </c>
      <c r="D6" s="183"/>
    </row>
    <row r="7" spans="1:5" ht="20.100000000000001" customHeight="1">
      <c r="A7" s="15" t="s">
        <v>232</v>
      </c>
      <c r="B7" s="183">
        <f>C7+D7</f>
        <v>8808151</v>
      </c>
      <c r="C7" s="155">
        <v>8808151</v>
      </c>
      <c r="D7" s="183"/>
    </row>
    <row r="8" spans="1:5" ht="20.100000000000001" customHeight="1">
      <c r="A8" s="15" t="s">
        <v>233</v>
      </c>
      <c r="B8" s="183">
        <f t="shared" ref="B8:B10" si="1">C8+D8</f>
        <v>2835800.91</v>
      </c>
      <c r="C8" s="155">
        <v>2835800.91</v>
      </c>
      <c r="D8" s="183"/>
    </row>
    <row r="9" spans="1:5" ht="20.100000000000001" customHeight="1">
      <c r="A9" s="15" t="s">
        <v>234</v>
      </c>
      <c r="B9" s="183">
        <f t="shared" si="1"/>
        <v>1271020.68</v>
      </c>
      <c r="C9" s="155">
        <v>1271020.68</v>
      </c>
      <c r="D9" s="183"/>
    </row>
    <row r="10" spans="1:5" ht="20.100000000000001" customHeight="1">
      <c r="A10" s="15" t="s">
        <v>235</v>
      </c>
      <c r="B10" s="183">
        <f t="shared" si="1"/>
        <v>187677</v>
      </c>
      <c r="C10" s="155">
        <v>187677</v>
      </c>
      <c r="D10" s="183"/>
    </row>
    <row r="11" spans="1:5" ht="20.100000000000001" customHeight="1">
      <c r="A11" s="15" t="s">
        <v>236</v>
      </c>
      <c r="B11" s="183">
        <f>SUM(B12:B21)</f>
        <v>5834977.0799999991</v>
      </c>
      <c r="C11" s="183">
        <f t="shared" ref="C11:D11" si="2">SUM(C12:C21)</f>
        <v>0</v>
      </c>
      <c r="D11" s="183">
        <f t="shared" si="2"/>
        <v>5834977.0799999991</v>
      </c>
      <c r="E11" s="16"/>
    </row>
    <row r="12" spans="1:5" ht="20.100000000000001" customHeight="1">
      <c r="A12" s="15" t="s">
        <v>237</v>
      </c>
      <c r="B12" s="183">
        <f>C12+D12</f>
        <v>3166129.65</v>
      </c>
      <c r="C12" s="183"/>
      <c r="D12" s="183">
        <v>3166129.65</v>
      </c>
      <c r="E12" s="16"/>
    </row>
    <row r="13" spans="1:5" ht="20.100000000000001" customHeight="1">
      <c r="A13" s="15" t="s">
        <v>238</v>
      </c>
      <c r="B13" s="183">
        <f t="shared" ref="B13:B50" si="3">C13+D13</f>
        <v>2285</v>
      </c>
      <c r="C13" s="183"/>
      <c r="D13" s="183">
        <v>2285</v>
      </c>
      <c r="E13" s="17"/>
    </row>
    <row r="14" spans="1:5" ht="20.100000000000001" customHeight="1">
      <c r="A14" s="15" t="s">
        <v>239</v>
      </c>
      <c r="B14" s="183">
        <f t="shared" si="3"/>
        <v>45879.3</v>
      </c>
      <c r="C14" s="183"/>
      <c r="D14" s="183">
        <v>45879.3</v>
      </c>
    </row>
    <row r="15" spans="1:5" ht="20.100000000000001" customHeight="1">
      <c r="A15" s="15" t="s">
        <v>240</v>
      </c>
      <c r="B15" s="183">
        <f t="shared" si="3"/>
        <v>0</v>
      </c>
      <c r="C15" s="183"/>
      <c r="D15" s="183"/>
    </row>
    <row r="16" spans="1:5" ht="20.100000000000001" customHeight="1">
      <c r="A16" s="15" t="s">
        <v>241</v>
      </c>
      <c r="B16" s="183">
        <f t="shared" si="3"/>
        <v>988209.43</v>
      </c>
      <c r="C16" s="183"/>
      <c r="D16" s="183">
        <v>988209.43</v>
      </c>
    </row>
    <row r="17" spans="1:4" ht="20.100000000000001" customHeight="1">
      <c r="A17" s="15" t="s">
        <v>242</v>
      </c>
      <c r="B17" s="183">
        <f t="shared" si="3"/>
        <v>112441</v>
      </c>
      <c r="C17" s="183"/>
      <c r="D17" s="183">
        <v>112441</v>
      </c>
    </row>
    <row r="18" spans="1:4" ht="20.100000000000001" customHeight="1">
      <c r="A18" s="15" t="s">
        <v>243</v>
      </c>
      <c r="B18" s="183">
        <f t="shared" si="3"/>
        <v>0</v>
      </c>
      <c r="C18" s="183"/>
      <c r="D18" s="183"/>
    </row>
    <row r="19" spans="1:4" ht="20.100000000000001" customHeight="1">
      <c r="A19" s="15" t="s">
        <v>244</v>
      </c>
      <c r="B19" s="183">
        <f t="shared" si="3"/>
        <v>153811.31</v>
      </c>
      <c r="C19" s="183"/>
      <c r="D19" s="183">
        <v>153811.31</v>
      </c>
    </row>
    <row r="20" spans="1:4" ht="20.100000000000001" customHeight="1">
      <c r="A20" s="15" t="s">
        <v>245</v>
      </c>
      <c r="B20" s="183">
        <f t="shared" si="3"/>
        <v>128740.63</v>
      </c>
      <c r="C20" s="183"/>
      <c r="D20" s="183">
        <v>128740.63</v>
      </c>
    </row>
    <row r="21" spans="1:4" ht="20.100000000000001" customHeight="1">
      <c r="A21" s="15" t="s">
        <v>246</v>
      </c>
      <c r="B21" s="183">
        <f t="shared" si="3"/>
        <v>1237480.7599999998</v>
      </c>
      <c r="C21" s="183"/>
      <c r="D21" s="183">
        <v>1237480.7599999998</v>
      </c>
    </row>
    <row r="22" spans="1:4" ht="20.100000000000001" customHeight="1">
      <c r="A22" s="15" t="s">
        <v>247</v>
      </c>
      <c r="B22" s="183">
        <f t="shared" si="3"/>
        <v>0</v>
      </c>
      <c r="C22" s="183"/>
      <c r="D22" s="183">
        <f>SUM(D24:D27)</f>
        <v>0</v>
      </c>
    </row>
    <row r="23" spans="1:4" ht="20.100000000000001" customHeight="1">
      <c r="A23" s="15" t="s">
        <v>248</v>
      </c>
      <c r="B23" s="183">
        <f t="shared" si="3"/>
        <v>0</v>
      </c>
      <c r="C23" s="183"/>
      <c r="D23" s="183"/>
    </row>
    <row r="24" spans="1:4" ht="20.100000000000001" customHeight="1">
      <c r="A24" s="15" t="s">
        <v>249</v>
      </c>
      <c r="B24" s="183">
        <f t="shared" si="3"/>
        <v>0</v>
      </c>
      <c r="C24" s="183"/>
      <c r="D24" s="183"/>
    </row>
    <row r="25" spans="1:4" ht="20.100000000000001" customHeight="1">
      <c r="A25" s="15" t="s">
        <v>250</v>
      </c>
      <c r="B25" s="183">
        <f t="shared" si="3"/>
        <v>0</v>
      </c>
      <c r="C25" s="183"/>
      <c r="D25" s="183"/>
    </row>
    <row r="26" spans="1:4" ht="20.100000000000001" customHeight="1">
      <c r="A26" s="15" t="s">
        <v>251</v>
      </c>
      <c r="B26" s="183">
        <f t="shared" si="3"/>
        <v>0</v>
      </c>
      <c r="C26" s="183"/>
      <c r="D26" s="183"/>
    </row>
    <row r="27" spans="1:4" ht="20.100000000000001" customHeight="1">
      <c r="A27" s="15" t="s">
        <v>252</v>
      </c>
      <c r="B27" s="183">
        <f t="shared" si="3"/>
        <v>0</v>
      </c>
      <c r="C27" s="183"/>
      <c r="D27" s="183"/>
    </row>
    <row r="28" spans="1:4" ht="20.100000000000001" customHeight="1">
      <c r="A28" s="15" t="s">
        <v>253</v>
      </c>
      <c r="B28" s="183">
        <f t="shared" si="3"/>
        <v>0</v>
      </c>
      <c r="C28" s="183"/>
      <c r="D28" s="183"/>
    </row>
    <row r="29" spans="1:4" ht="20.100000000000001" customHeight="1">
      <c r="A29" s="15" t="s">
        <v>254</v>
      </c>
      <c r="B29" s="183">
        <f t="shared" si="3"/>
        <v>0</v>
      </c>
      <c r="C29" s="183"/>
      <c r="D29" s="183"/>
    </row>
    <row r="30" spans="1:4" ht="20.100000000000001" customHeight="1">
      <c r="A30" s="15" t="s">
        <v>255</v>
      </c>
      <c r="B30" s="183">
        <f t="shared" si="3"/>
        <v>0</v>
      </c>
      <c r="C30" s="183"/>
      <c r="D30" s="183"/>
    </row>
    <row r="31" spans="1:4" ht="20.100000000000001" customHeight="1">
      <c r="A31" s="15" t="s">
        <v>248</v>
      </c>
      <c r="B31" s="183">
        <f t="shared" si="3"/>
        <v>0</v>
      </c>
      <c r="C31" s="183"/>
      <c r="D31" s="183"/>
    </row>
    <row r="32" spans="1:4" ht="20.100000000000001" customHeight="1">
      <c r="A32" s="15" t="s">
        <v>249</v>
      </c>
      <c r="B32" s="183">
        <f t="shared" si="3"/>
        <v>0</v>
      </c>
      <c r="C32" s="183"/>
      <c r="D32" s="183"/>
    </row>
    <row r="33" spans="1:4" ht="20.100000000000001" customHeight="1">
      <c r="A33" s="15" t="s">
        <v>250</v>
      </c>
      <c r="B33" s="183">
        <f t="shared" si="3"/>
        <v>0</v>
      </c>
      <c r="C33" s="183"/>
      <c r="D33" s="183"/>
    </row>
    <row r="34" spans="1:4" ht="20.100000000000001" customHeight="1">
      <c r="A34" s="15" t="s">
        <v>252</v>
      </c>
      <c r="B34" s="183">
        <f t="shared" si="3"/>
        <v>0</v>
      </c>
      <c r="C34" s="183"/>
      <c r="D34" s="183"/>
    </row>
    <row r="35" spans="1:4" ht="20.100000000000001" customHeight="1">
      <c r="A35" s="15" t="s">
        <v>253</v>
      </c>
      <c r="B35" s="183">
        <f t="shared" si="3"/>
        <v>0</v>
      </c>
      <c r="C35" s="183"/>
      <c r="D35" s="183"/>
    </row>
    <row r="36" spans="1:4" ht="20.100000000000001" customHeight="1">
      <c r="A36" s="15" t="s">
        <v>254</v>
      </c>
      <c r="B36" s="183">
        <f t="shared" si="3"/>
        <v>0</v>
      </c>
      <c r="C36" s="183"/>
      <c r="D36" s="183"/>
    </row>
    <row r="37" spans="1:4" ht="20.100000000000001" customHeight="1">
      <c r="A37" s="15" t="s">
        <v>256</v>
      </c>
      <c r="B37" s="183">
        <f t="shared" si="3"/>
        <v>9216566.3800000008</v>
      </c>
      <c r="C37" s="183">
        <f>C38+C39+C40</f>
        <v>9216566.3800000008</v>
      </c>
      <c r="D37" s="183"/>
    </row>
    <row r="38" spans="1:4" ht="20.100000000000001" customHeight="1">
      <c r="A38" s="15" t="s">
        <v>257</v>
      </c>
      <c r="B38" s="183">
        <f t="shared" si="3"/>
        <v>7978096.3300000001</v>
      </c>
      <c r="C38" s="183">
        <v>7978096.3300000001</v>
      </c>
      <c r="D38" s="183"/>
    </row>
    <row r="39" spans="1:4" ht="20.100000000000001" customHeight="1">
      <c r="A39" s="15" t="s">
        <v>258</v>
      </c>
      <c r="B39" s="183">
        <f t="shared" si="3"/>
        <v>1238470.05</v>
      </c>
      <c r="C39" s="183">
        <v>1238470.05</v>
      </c>
      <c r="D39" s="183"/>
    </row>
    <row r="40" spans="1:4" ht="20.100000000000001" customHeight="1">
      <c r="A40" s="15" t="s">
        <v>259</v>
      </c>
      <c r="B40" s="183">
        <f t="shared" si="3"/>
        <v>0</v>
      </c>
      <c r="C40" s="183"/>
      <c r="D40" s="183"/>
    </row>
    <row r="41" spans="1:4" ht="20.100000000000001" customHeight="1">
      <c r="A41" s="15" t="s">
        <v>260</v>
      </c>
      <c r="B41" s="183">
        <f t="shared" si="3"/>
        <v>0</v>
      </c>
      <c r="C41" s="183"/>
      <c r="D41" s="183"/>
    </row>
    <row r="42" spans="1:4" ht="20.100000000000001" customHeight="1">
      <c r="A42" s="15" t="s">
        <v>261</v>
      </c>
      <c r="B42" s="183">
        <f t="shared" si="3"/>
        <v>0</v>
      </c>
      <c r="C42" s="183"/>
      <c r="D42" s="183"/>
    </row>
    <row r="43" spans="1:4" ht="20.100000000000001" customHeight="1">
      <c r="A43" s="15" t="s">
        <v>262</v>
      </c>
      <c r="B43" s="183">
        <f t="shared" si="3"/>
        <v>0</v>
      </c>
      <c r="C43" s="183"/>
      <c r="D43" s="183"/>
    </row>
    <row r="44" spans="1:4" ht="20.100000000000001" customHeight="1">
      <c r="A44" s="15" t="s">
        <v>263</v>
      </c>
      <c r="B44" s="183">
        <f t="shared" si="3"/>
        <v>0</v>
      </c>
      <c r="C44" s="183"/>
      <c r="D44" s="183"/>
    </row>
    <row r="45" spans="1:4" ht="20.100000000000001" customHeight="1">
      <c r="A45" s="15" t="s">
        <v>264</v>
      </c>
      <c r="B45" s="183">
        <f t="shared" si="3"/>
        <v>0</v>
      </c>
      <c r="C45" s="183"/>
      <c r="D45" s="183"/>
    </row>
    <row r="46" spans="1:4" ht="20.100000000000001" customHeight="1">
      <c r="A46" s="15" t="s">
        <v>265</v>
      </c>
      <c r="B46" s="183">
        <f t="shared" si="3"/>
        <v>0</v>
      </c>
      <c r="C46" s="183"/>
      <c r="D46" s="183"/>
    </row>
    <row r="47" spans="1:4" ht="20.100000000000001" customHeight="1">
      <c r="A47" s="15" t="s">
        <v>266</v>
      </c>
      <c r="B47" s="183">
        <f t="shared" si="3"/>
        <v>0</v>
      </c>
      <c r="C47" s="183"/>
      <c r="D47" s="183"/>
    </row>
    <row r="48" spans="1:4" ht="20.100000000000001" customHeight="1">
      <c r="A48" s="15" t="s">
        <v>267</v>
      </c>
      <c r="B48" s="183">
        <f t="shared" si="3"/>
        <v>0</v>
      </c>
      <c r="C48" s="183"/>
      <c r="D48" s="183"/>
    </row>
    <row r="49" spans="1:4" ht="20.100000000000001" customHeight="1">
      <c r="A49" s="15" t="s">
        <v>268</v>
      </c>
      <c r="B49" s="183">
        <f t="shared" si="3"/>
        <v>0</v>
      </c>
      <c r="C49" s="183"/>
      <c r="D49" s="183"/>
    </row>
    <row r="50" spans="1:4" ht="20.100000000000001" customHeight="1">
      <c r="A50" s="15" t="s">
        <v>269</v>
      </c>
      <c r="B50" s="183">
        <f t="shared" si="3"/>
        <v>0</v>
      </c>
      <c r="C50" s="183"/>
      <c r="D50" s="183"/>
    </row>
    <row r="51" spans="1:4" ht="20.100000000000001" customHeight="1">
      <c r="A51" s="15" t="s">
        <v>270</v>
      </c>
      <c r="B51" s="183">
        <f>SUM(B52:B56)</f>
        <v>8263600.9100000001</v>
      </c>
      <c r="C51" s="183">
        <f t="shared" ref="C51:D51" si="4">SUM(C52:C56)</f>
        <v>8263600.9100000001</v>
      </c>
      <c r="D51" s="183">
        <f t="shared" si="4"/>
        <v>0</v>
      </c>
    </row>
    <row r="52" spans="1:4" ht="20.100000000000001" customHeight="1">
      <c r="A52" s="15" t="s">
        <v>271</v>
      </c>
      <c r="B52" s="183">
        <f>C52+D52</f>
        <v>8263600.9100000001</v>
      </c>
      <c r="C52" s="183">
        <v>8263600.9100000001</v>
      </c>
      <c r="D52" s="183"/>
    </row>
    <row r="53" spans="1:4" ht="20.100000000000001" customHeight="1">
      <c r="A53" s="15" t="s">
        <v>272</v>
      </c>
      <c r="B53" s="183"/>
      <c r="C53" s="183"/>
      <c r="D53" s="183"/>
    </row>
    <row r="54" spans="1:4" ht="20.100000000000001" customHeight="1">
      <c r="A54" s="15" t="s">
        <v>273</v>
      </c>
      <c r="B54" s="183"/>
      <c r="C54" s="183"/>
      <c r="D54" s="183"/>
    </row>
    <row r="55" spans="1:4" ht="20.100000000000001" customHeight="1">
      <c r="A55" s="15" t="s">
        <v>274</v>
      </c>
      <c r="B55" s="183"/>
      <c r="C55" s="183"/>
      <c r="D55" s="183"/>
    </row>
    <row r="56" spans="1:4" ht="20.100000000000001" customHeight="1">
      <c r="A56" s="15" t="s">
        <v>275</v>
      </c>
      <c r="B56" s="183">
        <f>C56+D56</f>
        <v>0</v>
      </c>
      <c r="C56" s="183"/>
      <c r="D56" s="183"/>
    </row>
    <row r="57" spans="1:4" ht="20.100000000000001" customHeight="1">
      <c r="A57" s="15" t="s">
        <v>276</v>
      </c>
      <c r="B57" s="183">
        <v>0</v>
      </c>
      <c r="C57" s="183"/>
      <c r="D57" s="183"/>
    </row>
    <row r="58" spans="1:4" ht="20.100000000000001" customHeight="1">
      <c r="A58" s="15" t="s">
        <v>277</v>
      </c>
      <c r="B58" s="183">
        <v>0</v>
      </c>
      <c r="C58" s="183"/>
      <c r="D58" s="183"/>
    </row>
    <row r="59" spans="1:4" ht="20.100000000000001" customHeight="1">
      <c r="A59" s="15" t="s">
        <v>278</v>
      </c>
      <c r="B59" s="183">
        <v>0</v>
      </c>
      <c r="C59" s="183"/>
      <c r="D59" s="183"/>
    </row>
    <row r="60" spans="1:4" ht="20.100000000000001" customHeight="1">
      <c r="A60" s="15" t="s">
        <v>279</v>
      </c>
      <c r="B60" s="183">
        <v>0</v>
      </c>
      <c r="C60" s="183"/>
      <c r="D60" s="183"/>
    </row>
    <row r="61" spans="1:4" ht="20.100000000000001" customHeight="1">
      <c r="A61" s="15" t="s">
        <v>280</v>
      </c>
      <c r="B61" s="183">
        <v>0</v>
      </c>
      <c r="C61" s="183"/>
      <c r="D61" s="183"/>
    </row>
    <row r="62" spans="1:4" ht="20.100000000000001" customHeight="1">
      <c r="A62" s="15" t="s">
        <v>281</v>
      </c>
      <c r="B62" s="183">
        <v>0</v>
      </c>
      <c r="C62" s="183"/>
      <c r="D62" s="183"/>
    </row>
    <row r="63" spans="1:4" ht="20.100000000000001" customHeight="1">
      <c r="A63" s="15" t="s">
        <v>282</v>
      </c>
      <c r="B63" s="183">
        <v>0</v>
      </c>
      <c r="C63" s="183"/>
      <c r="D63" s="183"/>
    </row>
    <row r="64" spans="1:4" ht="20.100000000000001" customHeight="1">
      <c r="A64" s="15" t="s">
        <v>283</v>
      </c>
      <c r="B64" s="183">
        <v>0</v>
      </c>
      <c r="C64" s="183"/>
      <c r="D64" s="183"/>
    </row>
    <row r="65" spans="1:4" ht="20.100000000000001" customHeight="1">
      <c r="A65" s="15" t="s">
        <v>51</v>
      </c>
      <c r="B65" s="183">
        <v>0</v>
      </c>
      <c r="C65" s="183"/>
      <c r="D65" s="183"/>
    </row>
    <row r="66" spans="1:4" ht="20.100000000000001" customHeight="1">
      <c r="A66" s="15" t="s">
        <v>284</v>
      </c>
      <c r="B66" s="183">
        <v>0</v>
      </c>
      <c r="C66" s="183"/>
      <c r="D66" s="183"/>
    </row>
    <row r="67" spans="1:4" ht="20.100000000000001" customHeight="1">
      <c r="A67" s="15" t="s">
        <v>285</v>
      </c>
      <c r="B67" s="183">
        <v>0</v>
      </c>
      <c r="C67" s="183"/>
      <c r="D67" s="183"/>
    </row>
    <row r="68" spans="1:4" ht="20.100000000000001" customHeight="1">
      <c r="A68" s="15" t="s">
        <v>286</v>
      </c>
      <c r="B68" s="183">
        <v>0</v>
      </c>
      <c r="C68" s="183"/>
      <c r="D68" s="183"/>
    </row>
    <row r="69" spans="1:4" ht="20.100000000000001" customHeight="1">
      <c r="A69" s="15" t="s">
        <v>287</v>
      </c>
      <c r="B69" s="183">
        <v>0</v>
      </c>
      <c r="C69" s="183"/>
      <c r="D69" s="183"/>
    </row>
  </sheetData>
  <mergeCells count="2">
    <mergeCell ref="A1:D1"/>
    <mergeCell ref="B3:D3"/>
  </mergeCells>
  <phoneticPr fontId="4" type="noConversion"/>
  <printOptions horizontalCentered="1"/>
  <pageMargins left="0.78740157480314965" right="0.59055118110236227" top="1.1811023622047245" bottom="0.78740157480314965" header="0.31496062992125984" footer="0.31496062992125984"/>
  <pageSetup paperSize="9" firstPageNumber="25" orientation="portrait" useFirstPageNumber="1" r:id="rId1"/>
  <headerFooter alignWithMargins="0">
    <oddFooter>&amp;C第 &amp;P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10"/>
  <sheetViews>
    <sheetView showZeros="0" workbookViewId="0">
      <pane xSplit="1" ySplit="2" topLeftCell="B3" activePane="bottomRight" state="frozen"/>
      <selection pane="topRight"/>
      <selection pane="bottomLeft"/>
      <selection pane="bottomRight" activeCell="A91" sqref="A91"/>
    </sheetView>
  </sheetViews>
  <sheetFormatPr defaultColWidth="9" defaultRowHeight="13.5"/>
  <cols>
    <col min="1" max="1" width="40" customWidth="1"/>
    <col min="2" max="2" width="15" style="157" bestFit="1" customWidth="1"/>
    <col min="3" max="3" width="35" customWidth="1"/>
    <col min="4" max="4" width="13.875" style="159" bestFit="1" customWidth="1"/>
    <col min="5" max="5" width="38.25" customWidth="1"/>
  </cols>
  <sheetData>
    <row r="1" spans="1:5" s="53" customFormat="1" ht="22.5" customHeight="1">
      <c r="A1" s="172" t="s">
        <v>523</v>
      </c>
      <c r="B1" s="172"/>
      <c r="C1" s="172"/>
      <c r="D1" s="172"/>
    </row>
    <row r="2" spans="1:5" ht="20.100000000000001" customHeight="1">
      <c r="A2" s="8" t="s">
        <v>508</v>
      </c>
      <c r="B2" s="178" t="s">
        <v>0</v>
      </c>
      <c r="C2" s="178"/>
      <c r="D2" s="178"/>
    </row>
    <row r="3" spans="1:5" ht="20.100000000000001" customHeight="1">
      <c r="A3" s="9" t="s">
        <v>10</v>
      </c>
      <c r="B3" s="81">
        <v>324210051.88</v>
      </c>
      <c r="C3" s="85" t="s">
        <v>11</v>
      </c>
      <c r="D3" s="81">
        <v>96807410.530000001</v>
      </c>
    </row>
    <row r="4" spans="1:5" ht="20.100000000000001" customHeight="1">
      <c r="A4" s="9" t="s">
        <v>61</v>
      </c>
      <c r="B4" s="81">
        <f>B5+B12+B48</f>
        <v>31890387.09</v>
      </c>
      <c r="C4" s="9" t="s">
        <v>288</v>
      </c>
      <c r="D4" s="158"/>
      <c r="E4" s="10"/>
    </row>
    <row r="5" spans="1:5" ht="20.100000000000001" customHeight="1">
      <c r="A5" s="11" t="s">
        <v>289</v>
      </c>
      <c r="B5" s="81"/>
      <c r="C5" s="11" t="s">
        <v>290</v>
      </c>
      <c r="D5" s="158">
        <v>0</v>
      </c>
    </row>
    <row r="6" spans="1:5" ht="20.100000000000001" customHeight="1">
      <c r="A6" s="11" t="s">
        <v>291</v>
      </c>
      <c r="B6" s="81"/>
      <c r="C6" s="11" t="s">
        <v>292</v>
      </c>
      <c r="D6" s="158">
        <v>0</v>
      </c>
      <c r="E6" s="10"/>
    </row>
    <row r="7" spans="1:5" ht="20.100000000000001" customHeight="1">
      <c r="A7" s="11" t="s">
        <v>293</v>
      </c>
      <c r="B7" s="81"/>
      <c r="C7" s="11" t="s">
        <v>294</v>
      </c>
      <c r="D7" s="158">
        <v>0</v>
      </c>
    </row>
    <row r="8" spans="1:5" ht="20.100000000000001" customHeight="1">
      <c r="A8" s="11" t="s">
        <v>295</v>
      </c>
      <c r="B8" s="81"/>
      <c r="C8" s="11" t="s">
        <v>296</v>
      </c>
      <c r="D8" s="158">
        <v>0</v>
      </c>
    </row>
    <row r="9" spans="1:5" ht="20.100000000000001" customHeight="1">
      <c r="A9" s="11" t="s">
        <v>297</v>
      </c>
      <c r="B9" s="81"/>
      <c r="C9" s="11" t="s">
        <v>298</v>
      </c>
      <c r="D9" s="158">
        <v>0</v>
      </c>
    </row>
    <row r="10" spans="1:5" ht="20.100000000000001" customHeight="1">
      <c r="A10" s="11" t="s">
        <v>299</v>
      </c>
      <c r="B10" s="81"/>
      <c r="C10" s="11" t="s">
        <v>300</v>
      </c>
      <c r="D10" s="158">
        <v>0</v>
      </c>
    </row>
    <row r="11" spans="1:5" ht="20.100000000000001" customHeight="1">
      <c r="A11" s="11" t="s">
        <v>301</v>
      </c>
      <c r="B11" s="81"/>
      <c r="C11" s="11" t="s">
        <v>302</v>
      </c>
      <c r="D11" s="158"/>
    </row>
    <row r="12" spans="1:5" ht="20.100000000000001" customHeight="1">
      <c r="A12" s="11" t="s">
        <v>303</v>
      </c>
      <c r="B12" s="81">
        <f>SUM(B13:B47)</f>
        <v>1279437</v>
      </c>
      <c r="C12" s="11" t="s">
        <v>304</v>
      </c>
      <c r="D12" s="158"/>
    </row>
    <row r="13" spans="1:5" ht="20.100000000000001" customHeight="1">
      <c r="A13" s="11" t="s">
        <v>305</v>
      </c>
      <c r="B13" s="81">
        <v>0</v>
      </c>
      <c r="C13" s="11" t="s">
        <v>306</v>
      </c>
      <c r="D13" s="158"/>
    </row>
    <row r="14" spans="1:5" ht="20.100000000000001" customHeight="1">
      <c r="A14" s="11" t="s">
        <v>307</v>
      </c>
      <c r="B14" s="81"/>
      <c r="C14" s="11" t="s">
        <v>308</v>
      </c>
      <c r="D14" s="158"/>
    </row>
    <row r="15" spans="1:5" ht="20.100000000000001" customHeight="1">
      <c r="A15" s="11" t="s">
        <v>309</v>
      </c>
      <c r="B15" s="81"/>
      <c r="C15" s="11" t="s">
        <v>310</v>
      </c>
      <c r="D15" s="158"/>
    </row>
    <row r="16" spans="1:5" ht="20.100000000000001" customHeight="1">
      <c r="A16" s="11" t="s">
        <v>311</v>
      </c>
      <c r="B16" s="81"/>
      <c r="C16" s="11" t="s">
        <v>312</v>
      </c>
      <c r="D16" s="158">
        <v>0</v>
      </c>
    </row>
    <row r="17" spans="1:4" ht="20.100000000000001" customHeight="1">
      <c r="A17" s="11" t="s">
        <v>313</v>
      </c>
      <c r="B17" s="81"/>
      <c r="C17" s="11" t="s">
        <v>314</v>
      </c>
      <c r="D17" s="158">
        <v>0</v>
      </c>
    </row>
    <row r="18" spans="1:4" ht="20.100000000000001" customHeight="1">
      <c r="A18" s="11" t="s">
        <v>315</v>
      </c>
      <c r="B18" s="81"/>
      <c r="C18" s="11" t="s">
        <v>316</v>
      </c>
      <c r="D18" s="158">
        <v>0</v>
      </c>
    </row>
    <row r="19" spans="1:4" ht="20.100000000000001" customHeight="1">
      <c r="A19" s="11" t="s">
        <v>317</v>
      </c>
      <c r="B19" s="81"/>
      <c r="C19" s="11" t="s">
        <v>318</v>
      </c>
      <c r="D19" s="158">
        <v>0</v>
      </c>
    </row>
    <row r="20" spans="1:4" ht="20.100000000000001" customHeight="1">
      <c r="A20" s="11" t="s">
        <v>319</v>
      </c>
      <c r="B20" s="81"/>
      <c r="C20" s="11" t="s">
        <v>320</v>
      </c>
      <c r="D20" s="158">
        <v>0</v>
      </c>
    </row>
    <row r="21" spans="1:4" ht="20.100000000000001" customHeight="1">
      <c r="A21" s="11" t="s">
        <v>321</v>
      </c>
      <c r="B21" s="81"/>
      <c r="C21" s="11" t="s">
        <v>322</v>
      </c>
      <c r="D21" s="158"/>
    </row>
    <row r="22" spans="1:4" ht="20.100000000000001" customHeight="1">
      <c r="A22" s="11" t="s">
        <v>323</v>
      </c>
      <c r="B22" s="81"/>
      <c r="C22" s="11" t="s">
        <v>324</v>
      </c>
      <c r="D22" s="158">
        <v>0</v>
      </c>
    </row>
    <row r="23" spans="1:4" ht="20.100000000000001" customHeight="1">
      <c r="A23" s="11" t="s">
        <v>325</v>
      </c>
      <c r="B23" s="81"/>
      <c r="C23" s="11" t="s">
        <v>326</v>
      </c>
      <c r="D23" s="158">
        <v>0</v>
      </c>
    </row>
    <row r="24" spans="1:4" ht="20.100000000000001" customHeight="1">
      <c r="A24" s="11" t="s">
        <v>327</v>
      </c>
      <c r="B24" s="81"/>
      <c r="C24" s="11" t="s">
        <v>328</v>
      </c>
      <c r="D24" s="158">
        <v>0</v>
      </c>
    </row>
    <row r="25" spans="1:4" ht="20.100000000000001" customHeight="1">
      <c r="A25" s="11" t="s">
        <v>329</v>
      </c>
      <c r="B25" s="81"/>
      <c r="C25" s="11" t="s">
        <v>330</v>
      </c>
      <c r="D25" s="158">
        <v>0</v>
      </c>
    </row>
    <row r="26" spans="1:4" ht="20.100000000000001" customHeight="1">
      <c r="A26" s="11" t="s">
        <v>331</v>
      </c>
      <c r="B26" s="81"/>
      <c r="C26" s="11" t="s">
        <v>332</v>
      </c>
      <c r="D26" s="158">
        <v>0</v>
      </c>
    </row>
    <row r="27" spans="1:4" ht="20.100000000000001" customHeight="1">
      <c r="A27" s="11" t="s">
        <v>333</v>
      </c>
      <c r="B27" s="81"/>
      <c r="C27" s="11" t="s">
        <v>334</v>
      </c>
      <c r="D27" s="158">
        <v>0</v>
      </c>
    </row>
    <row r="28" spans="1:4" ht="20.100000000000001" customHeight="1">
      <c r="A28" s="11" t="s">
        <v>335</v>
      </c>
      <c r="B28" s="81"/>
      <c r="C28" s="11" t="s">
        <v>336</v>
      </c>
      <c r="D28" s="158">
        <v>0</v>
      </c>
    </row>
    <row r="29" spans="1:4" ht="20.100000000000001" customHeight="1">
      <c r="A29" s="11" t="s">
        <v>337</v>
      </c>
      <c r="B29" s="81"/>
      <c r="C29" s="11" t="s">
        <v>338</v>
      </c>
      <c r="D29" s="158">
        <v>0</v>
      </c>
    </row>
    <row r="30" spans="1:4" ht="20.100000000000001" customHeight="1">
      <c r="A30" s="11" t="s">
        <v>339</v>
      </c>
      <c r="B30" s="81"/>
      <c r="C30" s="11" t="s">
        <v>340</v>
      </c>
      <c r="D30" s="158">
        <v>0</v>
      </c>
    </row>
    <row r="31" spans="1:4" ht="20.100000000000001" customHeight="1">
      <c r="A31" s="11" t="s">
        <v>341</v>
      </c>
      <c r="B31" s="81"/>
      <c r="C31" s="11" t="s">
        <v>342</v>
      </c>
      <c r="D31" s="158">
        <v>0</v>
      </c>
    </row>
    <row r="32" spans="1:4" ht="20.100000000000001" customHeight="1">
      <c r="A32" s="11" t="s">
        <v>343</v>
      </c>
      <c r="B32" s="81"/>
      <c r="C32" s="11" t="s">
        <v>344</v>
      </c>
      <c r="D32" s="158">
        <v>0</v>
      </c>
    </row>
    <row r="33" spans="1:4" ht="20.100000000000001" customHeight="1">
      <c r="A33" s="11" t="s">
        <v>345</v>
      </c>
      <c r="B33" s="81"/>
      <c r="C33" s="11" t="s">
        <v>346</v>
      </c>
      <c r="D33" s="158">
        <v>0</v>
      </c>
    </row>
    <row r="34" spans="1:4" ht="20.100000000000001" customHeight="1">
      <c r="A34" s="11" t="s">
        <v>347</v>
      </c>
      <c r="B34" s="81"/>
      <c r="C34" s="11" t="s">
        <v>348</v>
      </c>
      <c r="D34" s="158">
        <v>0</v>
      </c>
    </row>
    <row r="35" spans="1:4" ht="20.100000000000001" customHeight="1">
      <c r="A35" s="11" t="s">
        <v>349</v>
      </c>
      <c r="B35" s="81"/>
      <c r="C35" s="11" t="s">
        <v>350</v>
      </c>
      <c r="D35" s="158">
        <v>0</v>
      </c>
    </row>
    <row r="36" spans="1:4" ht="20.100000000000001" customHeight="1">
      <c r="A36" s="11" t="s">
        <v>351</v>
      </c>
      <c r="B36" s="81"/>
      <c r="C36" s="11" t="s">
        <v>352</v>
      </c>
      <c r="D36" s="158">
        <v>0</v>
      </c>
    </row>
    <row r="37" spans="1:4" ht="20.100000000000001" customHeight="1">
      <c r="A37" s="11" t="s">
        <v>353</v>
      </c>
      <c r="B37" s="81"/>
      <c r="C37" s="11" t="s">
        <v>354</v>
      </c>
      <c r="D37" s="158">
        <v>0</v>
      </c>
    </row>
    <row r="38" spans="1:4" ht="20.100000000000001" customHeight="1">
      <c r="A38" s="11" t="s">
        <v>355</v>
      </c>
      <c r="B38" s="81"/>
      <c r="C38" s="11" t="s">
        <v>356</v>
      </c>
      <c r="D38" s="158">
        <v>0</v>
      </c>
    </row>
    <row r="39" spans="1:4" ht="20.100000000000001" customHeight="1">
      <c r="A39" s="11" t="s">
        <v>357</v>
      </c>
      <c r="B39" s="81"/>
      <c r="C39" s="11" t="s">
        <v>358</v>
      </c>
      <c r="D39" s="158">
        <v>0</v>
      </c>
    </row>
    <row r="40" spans="1:4" ht="20.100000000000001" customHeight="1">
      <c r="A40" s="11" t="s">
        <v>359</v>
      </c>
      <c r="B40" s="81"/>
      <c r="C40" s="11" t="s">
        <v>360</v>
      </c>
      <c r="D40" s="158">
        <v>0</v>
      </c>
    </row>
    <row r="41" spans="1:4" ht="20.100000000000001" customHeight="1">
      <c r="A41" s="11" t="s">
        <v>361</v>
      </c>
      <c r="B41" s="81"/>
      <c r="C41" s="11" t="s">
        <v>362</v>
      </c>
      <c r="D41" s="158">
        <v>0</v>
      </c>
    </row>
    <row r="42" spans="1:4" ht="20.100000000000001" customHeight="1">
      <c r="A42" s="11" t="s">
        <v>363</v>
      </c>
      <c r="B42" s="81"/>
      <c r="C42" s="11" t="s">
        <v>364</v>
      </c>
      <c r="D42" s="158">
        <v>0</v>
      </c>
    </row>
    <row r="43" spans="1:4" ht="20.100000000000001" customHeight="1">
      <c r="A43" s="11" t="s">
        <v>365</v>
      </c>
      <c r="B43" s="81"/>
      <c r="C43" s="11" t="s">
        <v>366</v>
      </c>
      <c r="D43" s="158">
        <v>0</v>
      </c>
    </row>
    <row r="44" spans="1:4" ht="20.100000000000001" customHeight="1">
      <c r="A44" s="11" t="s">
        <v>367</v>
      </c>
      <c r="B44" s="81"/>
      <c r="C44" s="11" t="s">
        <v>368</v>
      </c>
      <c r="D44" s="158">
        <v>0</v>
      </c>
    </row>
    <row r="45" spans="1:4" ht="20.100000000000001" customHeight="1">
      <c r="A45" s="11" t="s">
        <v>369</v>
      </c>
      <c r="B45" s="81"/>
      <c r="C45" s="11" t="s">
        <v>370</v>
      </c>
      <c r="D45" s="158">
        <v>0</v>
      </c>
    </row>
    <row r="46" spans="1:4" ht="20.100000000000001" customHeight="1">
      <c r="A46" s="11" t="s">
        <v>371</v>
      </c>
      <c r="B46" s="81"/>
      <c r="C46" s="11" t="s">
        <v>372</v>
      </c>
      <c r="D46" s="158">
        <v>0</v>
      </c>
    </row>
    <row r="47" spans="1:4" ht="20.100000000000001" customHeight="1">
      <c r="A47" s="11" t="s">
        <v>373</v>
      </c>
      <c r="B47" s="81">
        <v>1279437</v>
      </c>
      <c r="C47" s="11" t="s">
        <v>374</v>
      </c>
      <c r="D47" s="158"/>
    </row>
    <row r="48" spans="1:4" ht="20.100000000000001" customHeight="1">
      <c r="A48" s="11" t="s">
        <v>375</v>
      </c>
      <c r="B48" s="81">
        <f>SUM(B49:B69)</f>
        <v>30610950.09</v>
      </c>
      <c r="C48" s="11" t="s">
        <v>376</v>
      </c>
      <c r="D48" s="158"/>
    </row>
    <row r="49" spans="1:4" ht="20.100000000000001" customHeight="1">
      <c r="A49" s="11" t="s">
        <v>377</v>
      </c>
      <c r="B49" s="81">
        <v>399594.8</v>
      </c>
      <c r="C49" s="11" t="s">
        <v>377</v>
      </c>
      <c r="D49" s="158"/>
    </row>
    <row r="50" spans="1:4" ht="20.100000000000001" customHeight="1">
      <c r="A50" s="11" t="s">
        <v>378</v>
      </c>
      <c r="B50" s="81"/>
      <c r="C50" s="11" t="s">
        <v>378</v>
      </c>
      <c r="D50" s="158"/>
    </row>
    <row r="51" spans="1:4" ht="20.100000000000001" customHeight="1">
      <c r="A51" s="11" t="s">
        <v>379</v>
      </c>
      <c r="B51" s="81">
        <v>20000</v>
      </c>
      <c r="C51" s="11" t="s">
        <v>379</v>
      </c>
      <c r="D51" s="158"/>
    </row>
    <row r="52" spans="1:4" ht="20.100000000000001" customHeight="1">
      <c r="A52" s="11" t="s">
        <v>380</v>
      </c>
      <c r="B52" s="81">
        <v>1016800</v>
      </c>
      <c r="C52" s="11" t="s">
        <v>380</v>
      </c>
      <c r="D52" s="158"/>
    </row>
    <row r="53" spans="1:4" ht="20.100000000000001" customHeight="1">
      <c r="A53" s="11" t="s">
        <v>381</v>
      </c>
      <c r="B53" s="81"/>
      <c r="C53" s="11" t="s">
        <v>381</v>
      </c>
      <c r="D53" s="158"/>
    </row>
    <row r="54" spans="1:4" ht="20.100000000000001" customHeight="1">
      <c r="A54" s="11" t="s">
        <v>382</v>
      </c>
      <c r="B54" s="81"/>
      <c r="C54" s="11" t="s">
        <v>382</v>
      </c>
      <c r="D54" s="158"/>
    </row>
    <row r="55" spans="1:4" ht="20.100000000000001" customHeight="1">
      <c r="A55" s="11" t="s">
        <v>383</v>
      </c>
      <c r="B55" s="81"/>
      <c r="C55" s="11" t="s">
        <v>383</v>
      </c>
      <c r="D55" s="158"/>
    </row>
    <row r="56" spans="1:4" ht="20.100000000000001" customHeight="1">
      <c r="A56" s="11" t="s">
        <v>384</v>
      </c>
      <c r="B56" s="81">
        <v>4080960.2</v>
      </c>
      <c r="C56" s="11" t="s">
        <v>384</v>
      </c>
      <c r="D56" s="158"/>
    </row>
    <row r="57" spans="1:4" ht="20.100000000000001" customHeight="1">
      <c r="A57" s="11" t="s">
        <v>385</v>
      </c>
      <c r="B57" s="150">
        <v>3805914.86</v>
      </c>
      <c r="C57" s="11" t="s">
        <v>385</v>
      </c>
      <c r="D57" s="158"/>
    </row>
    <row r="58" spans="1:4" ht="20.100000000000001" customHeight="1">
      <c r="A58" s="11" t="s">
        <v>386</v>
      </c>
      <c r="B58" s="81"/>
      <c r="C58" s="11" t="s">
        <v>386</v>
      </c>
      <c r="D58" s="158"/>
    </row>
    <row r="59" spans="1:4" ht="20.100000000000001" customHeight="1">
      <c r="A59" s="11" t="s">
        <v>387</v>
      </c>
      <c r="B59" s="81">
        <v>45200</v>
      </c>
      <c r="C59" s="11" t="s">
        <v>387</v>
      </c>
      <c r="D59" s="158"/>
    </row>
    <row r="60" spans="1:4" ht="20.100000000000001" customHeight="1">
      <c r="A60" s="11" t="s">
        <v>388</v>
      </c>
      <c r="B60" s="81">
        <v>8552479.2300000004</v>
      </c>
      <c r="C60" s="11" t="s">
        <v>388</v>
      </c>
      <c r="D60" s="158"/>
    </row>
    <row r="61" spans="1:4" ht="20.100000000000001" customHeight="1">
      <c r="A61" s="11" t="s">
        <v>389</v>
      </c>
      <c r="B61" s="81">
        <v>12145210</v>
      </c>
      <c r="C61" s="11" t="s">
        <v>389</v>
      </c>
      <c r="D61" s="158"/>
    </row>
    <row r="62" spans="1:4" ht="20.100000000000001" customHeight="1">
      <c r="A62" s="11" t="s">
        <v>390</v>
      </c>
      <c r="B62" s="81"/>
      <c r="C62" s="11" t="s">
        <v>390</v>
      </c>
      <c r="D62" s="158">
        <v>0</v>
      </c>
    </row>
    <row r="63" spans="1:4" ht="20.100000000000001" customHeight="1">
      <c r="A63" s="11" t="s">
        <v>391</v>
      </c>
      <c r="B63" s="81"/>
      <c r="C63" s="11" t="s">
        <v>391</v>
      </c>
      <c r="D63" s="158">
        <v>0</v>
      </c>
    </row>
    <row r="64" spans="1:4" ht="20.100000000000001" customHeight="1">
      <c r="A64" s="11" t="s">
        <v>392</v>
      </c>
      <c r="B64" s="81"/>
      <c r="C64" s="11" t="s">
        <v>392</v>
      </c>
      <c r="D64" s="158">
        <v>0</v>
      </c>
    </row>
    <row r="65" spans="1:4" ht="20.100000000000001" customHeight="1">
      <c r="A65" s="11" t="s">
        <v>393</v>
      </c>
      <c r="B65" s="81"/>
      <c r="C65" s="11" t="s">
        <v>393</v>
      </c>
      <c r="D65" s="158"/>
    </row>
    <row r="66" spans="1:4" ht="20.100000000000001" customHeight="1">
      <c r="A66" s="11" t="s">
        <v>394</v>
      </c>
      <c r="B66" s="81">
        <v>251991</v>
      </c>
      <c r="C66" s="11" t="s">
        <v>394</v>
      </c>
      <c r="D66" s="158"/>
    </row>
    <row r="67" spans="1:4" ht="20.100000000000001" customHeight="1">
      <c r="A67" s="11" t="s">
        <v>395</v>
      </c>
      <c r="B67" s="81"/>
      <c r="C67" s="11" t="s">
        <v>395</v>
      </c>
      <c r="D67" s="158"/>
    </row>
    <row r="68" spans="1:4" ht="20.100000000000001" customHeight="1">
      <c r="A68" s="11" t="s">
        <v>396</v>
      </c>
      <c r="B68" s="81"/>
      <c r="C68" s="11" t="s">
        <v>396</v>
      </c>
      <c r="D68" s="158"/>
    </row>
    <row r="69" spans="1:4" ht="20.100000000000001" customHeight="1">
      <c r="A69" s="11" t="s">
        <v>397</v>
      </c>
      <c r="B69" s="81">
        <v>292800</v>
      </c>
      <c r="C69" s="11" t="s">
        <v>398</v>
      </c>
      <c r="D69" s="158"/>
    </row>
    <row r="70" spans="1:4" ht="20.100000000000001" customHeight="1">
      <c r="A70" s="11" t="s">
        <v>399</v>
      </c>
      <c r="B70" s="81"/>
      <c r="C70" s="11" t="s">
        <v>66</v>
      </c>
      <c r="D70" s="81">
        <f>D71+D72</f>
        <v>272958026.52999997</v>
      </c>
    </row>
    <row r="71" spans="1:4" ht="20.100000000000001" customHeight="1">
      <c r="A71" s="11" t="s">
        <v>400</v>
      </c>
      <c r="B71" s="81"/>
      <c r="C71" s="11" t="s">
        <v>401</v>
      </c>
      <c r="D71" s="104">
        <v>271847216.88</v>
      </c>
    </row>
    <row r="72" spans="1:4" ht="20.100000000000001" customHeight="1">
      <c r="A72" s="11" t="s">
        <v>402</v>
      </c>
      <c r="B72" s="81"/>
      <c r="C72" s="11" t="s">
        <v>403</v>
      </c>
      <c r="D72" s="104">
        <v>1110809.6499999999</v>
      </c>
    </row>
    <row r="73" spans="1:4" ht="20.100000000000001" customHeight="1">
      <c r="A73" s="11" t="s">
        <v>404</v>
      </c>
      <c r="B73" s="81"/>
      <c r="C73" s="11"/>
      <c r="D73" s="81"/>
    </row>
    <row r="74" spans="1:4" ht="20.100000000000001" customHeight="1">
      <c r="A74" s="11" t="s">
        <v>405</v>
      </c>
      <c r="B74" s="81">
        <v>10174214.970000001</v>
      </c>
      <c r="C74" s="9"/>
      <c r="D74" s="158"/>
    </row>
    <row r="75" spans="1:4" ht="20.100000000000001" customHeight="1">
      <c r="A75" s="11" t="s">
        <v>406</v>
      </c>
      <c r="B75" s="81"/>
      <c r="C75" s="11" t="s">
        <v>80</v>
      </c>
      <c r="D75" s="158"/>
    </row>
    <row r="76" spans="1:4" ht="20.100000000000001" customHeight="1">
      <c r="A76" s="11" t="s">
        <v>407</v>
      </c>
      <c r="B76" s="81"/>
      <c r="C76" s="11"/>
      <c r="D76" s="158"/>
    </row>
    <row r="77" spans="1:4" ht="20.100000000000001" customHeight="1">
      <c r="A77" s="11" t="s">
        <v>408</v>
      </c>
      <c r="B77" s="81"/>
      <c r="C77" s="11"/>
      <c r="D77" s="158"/>
    </row>
    <row r="78" spans="1:4" ht="20.100000000000001" customHeight="1">
      <c r="A78" s="11" t="s">
        <v>409</v>
      </c>
      <c r="B78" s="81"/>
      <c r="C78" s="11"/>
      <c r="D78" s="158"/>
    </row>
    <row r="79" spans="1:4" ht="20.100000000000001" customHeight="1">
      <c r="A79" s="11" t="s">
        <v>410</v>
      </c>
      <c r="B79" s="81"/>
      <c r="C79" s="11"/>
      <c r="D79" s="158"/>
    </row>
    <row r="80" spans="1:4" ht="20.100000000000001" customHeight="1">
      <c r="A80" s="11" t="s">
        <v>411</v>
      </c>
      <c r="B80" s="81"/>
      <c r="C80" s="11" t="s">
        <v>70</v>
      </c>
      <c r="D80" s="158"/>
    </row>
    <row r="81" spans="1:4" ht="20.100000000000001" customHeight="1">
      <c r="A81" s="11" t="s">
        <v>412</v>
      </c>
      <c r="B81" s="81"/>
      <c r="C81" s="11" t="s">
        <v>413</v>
      </c>
      <c r="D81" s="158"/>
    </row>
    <row r="82" spans="1:4" ht="20.100000000000001" customHeight="1">
      <c r="A82" s="11" t="s">
        <v>414</v>
      </c>
      <c r="B82" s="81"/>
      <c r="C82" s="11" t="s">
        <v>415</v>
      </c>
      <c r="D82" s="158"/>
    </row>
    <row r="83" spans="1:4" ht="20.100000000000001" customHeight="1">
      <c r="A83" s="11" t="s">
        <v>416</v>
      </c>
      <c r="B83" s="81"/>
      <c r="C83" s="11" t="s">
        <v>417</v>
      </c>
      <c r="D83" s="158"/>
    </row>
    <row r="84" spans="1:4" ht="20.100000000000001" customHeight="1">
      <c r="A84" s="11" t="s">
        <v>418</v>
      </c>
      <c r="B84" s="81"/>
      <c r="C84" s="11" t="s">
        <v>419</v>
      </c>
      <c r="D84" s="158"/>
    </row>
    <row r="85" spans="1:4" ht="20.100000000000001" customHeight="1">
      <c r="A85" s="11" t="s">
        <v>420</v>
      </c>
      <c r="B85" s="81"/>
      <c r="C85" s="11" t="s">
        <v>421</v>
      </c>
      <c r="D85" s="158"/>
    </row>
    <row r="86" spans="1:4" ht="20.100000000000001" customHeight="1">
      <c r="A86" s="11" t="s">
        <v>422</v>
      </c>
      <c r="B86" s="81"/>
      <c r="C86" s="11"/>
      <c r="D86" s="158"/>
    </row>
    <row r="87" spans="1:4" ht="20.100000000000001" customHeight="1">
      <c r="A87" s="11" t="s">
        <v>69</v>
      </c>
      <c r="B87" s="81"/>
      <c r="C87" s="11" t="s">
        <v>423</v>
      </c>
      <c r="D87" s="158">
        <v>0</v>
      </c>
    </row>
    <row r="88" spans="1:4" ht="20.100000000000001" customHeight="1">
      <c r="A88" s="11" t="s">
        <v>424</v>
      </c>
      <c r="B88" s="81"/>
      <c r="C88" s="11" t="s">
        <v>425</v>
      </c>
      <c r="D88" s="158">
        <v>0</v>
      </c>
    </row>
    <row r="89" spans="1:4" ht="20.100000000000001" customHeight="1">
      <c r="A89" s="11" t="s">
        <v>426</v>
      </c>
      <c r="B89" s="81"/>
      <c r="C89" s="11" t="s">
        <v>427</v>
      </c>
      <c r="D89" s="158">
        <v>0</v>
      </c>
    </row>
    <row r="90" spans="1:4" ht="20.100000000000001" customHeight="1">
      <c r="A90" s="11" t="s">
        <v>428</v>
      </c>
      <c r="B90" s="81"/>
      <c r="C90" s="11" t="s">
        <v>429</v>
      </c>
      <c r="D90" s="158">
        <v>0</v>
      </c>
    </row>
    <row r="91" spans="1:4" ht="20.100000000000001" customHeight="1">
      <c r="A91" s="11" t="s">
        <v>430</v>
      </c>
      <c r="B91" s="81"/>
      <c r="C91" s="11" t="s">
        <v>431</v>
      </c>
      <c r="D91" s="158">
        <v>0</v>
      </c>
    </row>
    <row r="92" spans="1:4" ht="20.100000000000001" customHeight="1">
      <c r="A92" s="11" t="s">
        <v>432</v>
      </c>
      <c r="B92" s="81"/>
      <c r="C92" s="11"/>
      <c r="D92" s="158"/>
    </row>
    <row r="93" spans="1:4" ht="20.100000000000001" customHeight="1">
      <c r="A93" s="11" t="s">
        <v>433</v>
      </c>
      <c r="B93" s="81"/>
      <c r="C93" s="11" t="s">
        <v>434</v>
      </c>
      <c r="D93" s="158">
        <v>0</v>
      </c>
    </row>
    <row r="94" spans="1:4" ht="20.100000000000001" customHeight="1">
      <c r="A94" s="11" t="s">
        <v>435</v>
      </c>
      <c r="B94" s="81"/>
      <c r="C94" s="11" t="s">
        <v>436</v>
      </c>
      <c r="D94" s="158">
        <v>0</v>
      </c>
    </row>
    <row r="95" spans="1:4" ht="20.100000000000001" customHeight="1">
      <c r="A95" s="11" t="s">
        <v>437</v>
      </c>
      <c r="B95" s="81"/>
      <c r="C95" s="11" t="s">
        <v>438</v>
      </c>
      <c r="D95" s="158">
        <v>0</v>
      </c>
    </row>
    <row r="96" spans="1:4" ht="20.100000000000001" customHeight="1">
      <c r="A96" s="11" t="s">
        <v>71</v>
      </c>
      <c r="B96" s="81">
        <v>15369811.85</v>
      </c>
      <c r="C96" s="11" t="s">
        <v>72</v>
      </c>
      <c r="D96" s="118">
        <v>6368107.5099999998</v>
      </c>
    </row>
    <row r="97" spans="1:4" ht="20.100000000000001" customHeight="1">
      <c r="A97" s="11" t="s">
        <v>439</v>
      </c>
      <c r="B97" s="81"/>
      <c r="C97" s="11" t="s">
        <v>42</v>
      </c>
      <c r="D97" s="158">
        <v>0</v>
      </c>
    </row>
    <row r="98" spans="1:4" ht="20.100000000000001" customHeight="1">
      <c r="A98" s="11" t="s">
        <v>440</v>
      </c>
      <c r="B98" s="81"/>
      <c r="C98" s="11" t="s">
        <v>441</v>
      </c>
      <c r="D98" s="158">
        <v>0</v>
      </c>
    </row>
    <row r="99" spans="1:4" ht="20.100000000000001" customHeight="1">
      <c r="A99" s="11" t="s">
        <v>442</v>
      </c>
      <c r="B99" s="81"/>
      <c r="C99" s="11" t="s">
        <v>443</v>
      </c>
      <c r="D99" s="158">
        <v>0</v>
      </c>
    </row>
    <row r="100" spans="1:4" ht="20.100000000000001" customHeight="1">
      <c r="A100" s="11" t="s">
        <v>444</v>
      </c>
      <c r="B100" s="81"/>
      <c r="C100" s="11" t="s">
        <v>445</v>
      </c>
      <c r="D100" s="158">
        <v>0</v>
      </c>
    </row>
    <row r="101" spans="1:4" ht="20.100000000000001" customHeight="1">
      <c r="A101" s="11" t="s">
        <v>446</v>
      </c>
      <c r="B101" s="81"/>
      <c r="C101" s="11" t="s">
        <v>447</v>
      </c>
      <c r="D101" s="158">
        <v>0</v>
      </c>
    </row>
    <row r="102" spans="1:4" ht="20.100000000000001" customHeight="1">
      <c r="A102" s="11" t="s">
        <v>448</v>
      </c>
      <c r="B102" s="81"/>
      <c r="C102" s="11" t="s">
        <v>449</v>
      </c>
      <c r="D102" s="158">
        <v>0</v>
      </c>
    </row>
    <row r="103" spans="1:4" ht="20.100000000000001" customHeight="1">
      <c r="A103" s="11"/>
      <c r="B103" s="81"/>
      <c r="C103" s="11" t="s">
        <v>450</v>
      </c>
      <c r="D103" s="158">
        <v>0</v>
      </c>
    </row>
    <row r="104" spans="1:4" ht="20.100000000000001" customHeight="1">
      <c r="A104" s="11"/>
      <c r="B104" s="81"/>
      <c r="C104" s="11" t="s">
        <v>451</v>
      </c>
      <c r="D104" s="81">
        <f>D105</f>
        <v>5510921.2199999997</v>
      </c>
    </row>
    <row r="105" spans="1:4" ht="20.100000000000001" customHeight="1">
      <c r="A105" s="11"/>
      <c r="B105" s="81"/>
      <c r="C105" s="11" t="s">
        <v>452</v>
      </c>
      <c r="D105" s="119">
        <v>5510921.2199999997</v>
      </c>
    </row>
    <row r="106" spans="1:4" ht="20.100000000000001" customHeight="1">
      <c r="A106" s="11"/>
      <c r="B106" s="81"/>
      <c r="C106" s="11" t="s">
        <v>453</v>
      </c>
      <c r="D106" s="81"/>
    </row>
    <row r="107" spans="1:4" ht="20.100000000000001" customHeight="1">
      <c r="A107" s="11" t="s">
        <v>454</v>
      </c>
      <c r="B107" s="81">
        <f>B3+B4+B70+B73+B74+B75+B80+B87+B93+B94+B95+B96+B97+B101+B102</f>
        <v>381644465.79000002</v>
      </c>
      <c r="C107" s="11" t="s">
        <v>455</v>
      </c>
      <c r="D107" s="81">
        <f>D3+D4+D70+D80+D87+D93+D94+D95+D96+D97+D101+D102+D103+D104+D106</f>
        <v>381644465.78999996</v>
      </c>
    </row>
    <row r="108" spans="1:4" ht="13.35" customHeight="1">
      <c r="D108" s="157"/>
    </row>
    <row r="109" spans="1:4" ht="13.35" customHeight="1"/>
    <row r="110" spans="1:4" ht="13.35" customHeight="1"/>
  </sheetData>
  <mergeCells count="2">
    <mergeCell ref="A1:D1"/>
    <mergeCell ref="B2:D2"/>
  </mergeCells>
  <phoneticPr fontId="4" type="noConversion"/>
  <printOptions horizontalCentered="1"/>
  <pageMargins left="0.70866141732283472" right="0.51181102362204722" top="1.1811023622047245" bottom="0.55118110236220474" header="0.31496062992125984" footer="0.31496062992125984"/>
  <pageSetup paperSize="9" scale="88" firstPageNumber="27" fitToHeight="0" orientation="portrait" useFirstPageNumber="1" r:id="rId1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11</vt:i4>
      </vt:variant>
      <vt:variant>
        <vt:lpstr>命名范围</vt:lpstr>
      </vt:variant>
      <vt:variant>
        <vt:i4>11</vt:i4>
      </vt:variant>
    </vt:vector>
  </HeadingPairs>
  <TitlesOfParts>
    <vt:vector size="22" baseType="lpstr">
      <vt:lpstr>F1</vt:lpstr>
      <vt:lpstr>F2</vt:lpstr>
      <vt:lpstr>F3</vt:lpstr>
      <vt:lpstr>F4（此表为空）</vt:lpstr>
      <vt:lpstr>F5（此表为空）</vt:lpstr>
      <vt:lpstr>F6</vt:lpstr>
      <vt:lpstr>F7</vt:lpstr>
      <vt:lpstr>F8</vt:lpstr>
      <vt:lpstr>F9</vt:lpstr>
      <vt:lpstr>F10</vt:lpstr>
      <vt:lpstr>F11（此表为空）</vt:lpstr>
      <vt:lpstr>'F2'!Print_Area</vt:lpstr>
      <vt:lpstr>'F3'!Print_Area</vt:lpstr>
      <vt:lpstr>'F4（此表为空）'!Print_Area</vt:lpstr>
      <vt:lpstr>'F10'!Print_Titles</vt:lpstr>
      <vt:lpstr>'F2'!Print_Titles</vt:lpstr>
      <vt:lpstr>'F3'!Print_Titles</vt:lpstr>
      <vt:lpstr>'F4（此表为空）'!Print_Titles</vt:lpstr>
      <vt:lpstr>'F5（此表为空）'!Print_Titles</vt:lpstr>
      <vt:lpstr>'F7'!Print_Titles</vt:lpstr>
      <vt:lpstr>'F8'!Print_Titles</vt:lpstr>
      <vt:lpstr>'F9'!Print_Titles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段学亚</dc:creator>
  <cp:lastModifiedBy>MM</cp:lastModifiedBy>
  <cp:lastPrinted>2024-11-14T02:36:52Z</cp:lastPrinted>
  <dcterms:created xsi:type="dcterms:W3CDTF">2017-07-04T02:20:00Z</dcterms:created>
  <dcterms:modified xsi:type="dcterms:W3CDTF">2024-11-14T02:36:57Z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2052-11.1.0.9739</vt:lpwstr>
  </property>
</Properties>
</file>