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My Documents\公开\2022年\决算公开\政府决算\"/>
    </mc:Choice>
  </mc:AlternateContent>
  <xr:revisionPtr revIDLastSave="0" documentId="13_ncr:1_{2C4D5046-2BD7-479E-B04B-F7C72B930F56}" xr6:coauthVersionLast="45" xr6:coauthVersionMax="45" xr10:uidLastSave="{00000000-0000-0000-0000-000000000000}"/>
  <bookViews>
    <workbookView xWindow="-120" yWindow="-120" windowWidth="29040" windowHeight="15840" tabRatio="796" activeTab="9" xr2:uid="{00000000-000D-0000-FFFF-FFFF00000000}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'F10'!$A$4:$B$58</definedName>
    <definedName name="_xlnm._FilterDatabase" localSheetId="7" hidden="1">'F7'!$A$3:$B$3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23" l="1"/>
  <c r="B9" i="23"/>
  <c r="G41" i="24"/>
  <c r="F41" i="24"/>
  <c r="C5" i="24"/>
  <c r="B5" i="24"/>
  <c r="C39" i="24"/>
  <c r="B39" i="24"/>
  <c r="C16" i="10" l="1"/>
  <c r="D16" i="10"/>
  <c r="E16" i="10"/>
  <c r="B9" i="24" l="1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B21" i="24"/>
  <c r="C21" i="24"/>
  <c r="B36" i="23" l="1"/>
  <c r="B31" i="23" s="1"/>
  <c r="B12" i="23"/>
  <c r="B11" i="23" s="1"/>
  <c r="B6" i="23"/>
  <c r="B56" i="25" l="1"/>
  <c r="B55" i="25"/>
  <c r="B54" i="25"/>
  <c r="B53" i="25"/>
  <c r="B52" i="25"/>
  <c r="B39" i="25"/>
  <c r="B38" i="25"/>
  <c r="B21" i="25"/>
  <c r="B20" i="25"/>
  <c r="B19" i="25"/>
  <c r="B18" i="25"/>
  <c r="B17" i="25"/>
  <c r="B16" i="25"/>
  <c r="B15" i="25"/>
  <c r="B14" i="25"/>
  <c r="B13" i="25"/>
  <c r="B12" i="25"/>
  <c r="B8" i="25"/>
  <c r="B9" i="25"/>
  <c r="B10" i="25"/>
  <c r="B7" i="25"/>
  <c r="C6" i="5"/>
  <c r="D6" i="5"/>
  <c r="E6" i="5"/>
  <c r="B6" i="5"/>
  <c r="D12" i="24" l="1"/>
  <c r="D15" i="24"/>
  <c r="D16" i="24"/>
  <c r="B26" i="24"/>
  <c r="C26" i="24"/>
  <c r="B42" i="24"/>
  <c r="C42" i="24"/>
  <c r="B43" i="24"/>
  <c r="C43" i="24"/>
  <c r="B45" i="24"/>
  <c r="C45" i="24"/>
  <c r="B47" i="24"/>
  <c r="C47" i="24"/>
  <c r="F8" i="2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34" i="24"/>
  <c r="G34" i="24"/>
  <c r="F35" i="24"/>
  <c r="G35" i="24"/>
  <c r="F36" i="24"/>
  <c r="G36" i="24"/>
  <c r="F37" i="24"/>
  <c r="G37" i="24"/>
  <c r="B4" i="23"/>
  <c r="B82" i="18"/>
  <c r="B75" i="18"/>
  <c r="D70" i="18"/>
  <c r="D107" i="18" s="1"/>
  <c r="B70" i="18"/>
  <c r="D48" i="18"/>
  <c r="B48" i="18"/>
  <c r="B12" i="18"/>
  <c r="B5" i="18"/>
  <c r="B51" i="25"/>
  <c r="D51" i="25"/>
  <c r="C51" i="25"/>
  <c r="B50" i="25"/>
  <c r="B49" i="25"/>
  <c r="B48" i="25"/>
  <c r="B47" i="25"/>
  <c r="B46" i="25"/>
  <c r="B45" i="25"/>
  <c r="B44" i="25"/>
  <c r="B43" i="25"/>
  <c r="B42" i="25"/>
  <c r="B41" i="25"/>
  <c r="B40" i="25"/>
  <c r="B37" i="25"/>
  <c r="D37" i="25"/>
  <c r="C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11" i="25"/>
  <c r="D11" i="25"/>
  <c r="C11" i="25"/>
  <c r="B6" i="25"/>
  <c r="C6" i="25"/>
  <c r="H9" i="5"/>
  <c r="F9" i="5"/>
  <c r="H8" i="5"/>
  <c r="F8" i="5"/>
  <c r="F6" i="5" s="1"/>
  <c r="F7" i="5"/>
  <c r="D7" i="5"/>
  <c r="F5" i="5"/>
  <c r="D5" i="5"/>
  <c r="C4" i="5"/>
  <c r="B4" i="5"/>
  <c r="D13" i="30"/>
  <c r="C13" i="30"/>
  <c r="C12" i="30" s="1"/>
  <c r="C5" i="30" s="1"/>
  <c r="B13" i="30"/>
  <c r="D12" i="30"/>
  <c r="B12" i="30"/>
  <c r="B5" i="30" s="1"/>
  <c r="J5" i="30"/>
  <c r="I5" i="30"/>
  <c r="H5" i="30"/>
  <c r="D5" i="30"/>
  <c r="B13" i="12"/>
  <c r="E12" i="12"/>
  <c r="E5" i="12" s="1"/>
  <c r="D12" i="12"/>
  <c r="D5" i="12" s="1"/>
  <c r="C12" i="12"/>
  <c r="B12" i="12"/>
  <c r="O5" i="12"/>
  <c r="C5" i="12"/>
  <c r="B5" i="12"/>
  <c r="K16" i="10"/>
  <c r="K15" i="10" s="1"/>
  <c r="J16" i="10"/>
  <c r="J15" i="10" s="1"/>
  <c r="I16" i="10"/>
  <c r="I15" i="10" s="1"/>
  <c r="H16" i="10"/>
  <c r="D15" i="10"/>
  <c r="D5" i="10" s="1"/>
  <c r="C15" i="10"/>
  <c r="C5" i="10" s="1"/>
  <c r="B16" i="10"/>
  <c r="B15" i="10" s="1"/>
  <c r="B5" i="10" s="1"/>
  <c r="H15" i="10"/>
  <c r="E15" i="10"/>
  <c r="E5" i="10" s="1"/>
  <c r="K6" i="10"/>
  <c r="J6" i="10"/>
  <c r="I6" i="10"/>
  <c r="H6" i="10"/>
  <c r="K32" i="4"/>
  <c r="K31" i="4" s="1"/>
  <c r="J32" i="4"/>
  <c r="I32" i="4"/>
  <c r="I31" i="4" s="1"/>
  <c r="H32" i="4"/>
  <c r="H31" i="4" s="1"/>
  <c r="J31" i="4"/>
  <c r="E30" i="4"/>
  <c r="E29" i="4" s="1"/>
  <c r="D30" i="4"/>
  <c r="D29" i="4" s="1"/>
  <c r="C30" i="4"/>
  <c r="C29" i="4" s="1"/>
  <c r="B30" i="4"/>
  <c r="B29" i="4" s="1"/>
  <c r="E21" i="4"/>
  <c r="D21" i="4"/>
  <c r="C21" i="4"/>
  <c r="B21" i="4"/>
  <c r="E7" i="4"/>
  <c r="D7" i="4"/>
  <c r="C7" i="4"/>
  <c r="B7" i="4"/>
  <c r="K6" i="4"/>
  <c r="J6" i="4"/>
  <c r="I6" i="4"/>
  <c r="H6" i="4"/>
  <c r="G47" i="24"/>
  <c r="F47" i="24"/>
  <c r="G45" i="24"/>
  <c r="F45" i="24"/>
  <c r="G44" i="24"/>
  <c r="F44" i="24"/>
  <c r="C44" i="24"/>
  <c r="B44" i="24"/>
  <c r="G43" i="24"/>
  <c r="F43" i="24"/>
  <c r="F42" i="24" s="1"/>
  <c r="C41" i="24"/>
  <c r="B41" i="24"/>
  <c r="G40" i="24"/>
  <c r="F40" i="24"/>
  <c r="G39" i="24"/>
  <c r="F39" i="24"/>
  <c r="G38" i="24"/>
  <c r="F38" i="24"/>
  <c r="D38" i="24"/>
  <c r="D34" i="24"/>
  <c r="G33" i="24"/>
  <c r="F33" i="24"/>
  <c r="G31" i="24"/>
  <c r="H31" i="24" s="1"/>
  <c r="F31" i="24"/>
  <c r="C31" i="24"/>
  <c r="B31" i="24"/>
  <c r="G30" i="24"/>
  <c r="F30" i="24"/>
  <c r="C30" i="24"/>
  <c r="B30" i="24"/>
  <c r="G29" i="24"/>
  <c r="F29" i="24"/>
  <c r="C29" i="24"/>
  <c r="B29" i="24"/>
  <c r="G28" i="24"/>
  <c r="F28" i="24"/>
  <c r="C28" i="24"/>
  <c r="B28" i="24"/>
  <c r="C27" i="24"/>
  <c r="B27" i="24"/>
  <c r="C25" i="24"/>
  <c r="B25" i="24"/>
  <c r="C24" i="24"/>
  <c r="B24" i="24"/>
  <c r="C23" i="24"/>
  <c r="B23" i="24"/>
  <c r="D30" i="24" l="1"/>
  <c r="H37" i="24"/>
  <c r="H38" i="24"/>
  <c r="H26" i="24"/>
  <c r="H20" i="24"/>
  <c r="H18" i="24"/>
  <c r="H14" i="24"/>
  <c r="H12" i="24"/>
  <c r="H10" i="24"/>
  <c r="H8" i="24"/>
  <c r="D42" i="24"/>
  <c r="D31" i="24"/>
  <c r="H39" i="24"/>
  <c r="H33" i="24"/>
  <c r="H36" i="24"/>
  <c r="H35" i="24"/>
  <c r="H34" i="24"/>
  <c r="H5" i="10"/>
  <c r="D28" i="24"/>
  <c r="D18" i="24"/>
  <c r="B22" i="24"/>
  <c r="D6" i="4"/>
  <c r="D5" i="4" s="1"/>
  <c r="B40" i="24"/>
  <c r="H5" i="4"/>
  <c r="D24" i="24"/>
  <c r="B6" i="4"/>
  <c r="B5" i="4" s="1"/>
  <c r="D20" i="24"/>
  <c r="D23" i="24"/>
  <c r="D25" i="24"/>
  <c r="D29" i="24"/>
  <c r="H44" i="24"/>
  <c r="D19" i="24"/>
  <c r="D21" i="24"/>
  <c r="D27" i="24"/>
  <c r="H29" i="24"/>
  <c r="D41" i="24"/>
  <c r="D44" i="24"/>
  <c r="H45" i="24"/>
  <c r="H25" i="24"/>
  <c r="H23" i="24"/>
  <c r="H21" i="24"/>
  <c r="H19" i="24"/>
  <c r="H17" i="24"/>
  <c r="H15" i="24"/>
  <c r="H13" i="24"/>
  <c r="H11" i="24"/>
  <c r="H9" i="24"/>
  <c r="D47" i="24"/>
  <c r="D43" i="24"/>
  <c r="D26" i="24"/>
  <c r="D11" i="24"/>
  <c r="D9" i="24"/>
  <c r="H43" i="24"/>
  <c r="H27" i="24"/>
  <c r="H24" i="24"/>
  <c r="H16" i="24"/>
  <c r="F7" i="24"/>
  <c r="D14" i="24"/>
  <c r="B8" i="24"/>
  <c r="D10" i="24"/>
  <c r="B4" i="18"/>
  <c r="B107" i="18" s="1"/>
  <c r="D5" i="25"/>
  <c r="C5" i="25"/>
  <c r="D4" i="5"/>
  <c r="E4" i="5"/>
  <c r="I5" i="10"/>
  <c r="J5" i="10"/>
  <c r="H47" i="24"/>
  <c r="J5" i="4"/>
  <c r="G42" i="24"/>
  <c r="H42" i="24" s="1"/>
  <c r="H28" i="24"/>
  <c r="H30" i="24"/>
  <c r="I5" i="4"/>
  <c r="D45" i="24"/>
  <c r="D17" i="24"/>
  <c r="C6" i="4"/>
  <c r="C5" i="4" s="1"/>
  <c r="D13" i="24"/>
  <c r="C8" i="24"/>
  <c r="G7" i="24"/>
  <c r="F32" i="24"/>
  <c r="B5" i="25"/>
  <c r="C22" i="24"/>
  <c r="C40" i="24"/>
  <c r="K5" i="4"/>
  <c r="E6" i="4"/>
  <c r="K5" i="10"/>
  <c r="G32" i="24"/>
  <c r="B7" i="24" l="1"/>
  <c r="B6" i="24" s="1"/>
  <c r="H41" i="24"/>
  <c r="D22" i="24"/>
  <c r="H7" i="24"/>
  <c r="F6" i="24"/>
  <c r="F5" i="24" s="1"/>
  <c r="D8" i="24"/>
  <c r="H4" i="5"/>
  <c r="F4" i="5"/>
  <c r="H6" i="5"/>
  <c r="G6" i="24"/>
  <c r="H32" i="24"/>
  <c r="D39" i="24"/>
  <c r="D40" i="24"/>
  <c r="E5" i="4"/>
  <c r="C7" i="24"/>
  <c r="D7" i="24" l="1"/>
  <c r="C6" i="24"/>
  <c r="G5" i="24"/>
  <c r="H5" i="24" s="1"/>
  <c r="H6" i="24"/>
  <c r="D5" i="24" l="1"/>
  <c r="D6" i="24"/>
</calcChain>
</file>

<file path=xl/sharedStrings.xml><?xml version="1.0" encoding="utf-8"?>
<sst xmlns="http://schemas.openxmlformats.org/spreadsheetml/2006/main" count="818" uniqueCount="545">
  <si>
    <r>
      <rPr>
        <sz val="18"/>
        <color theme="1"/>
        <rFont val="方正黑体_GBK"/>
        <family val="4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family val="4"/>
        <charset val="134"/>
      </rPr>
      <t>录</t>
    </r>
  </si>
  <si>
    <t xml:space="preserve">                        名     称</t>
  </si>
  <si>
    <t>页码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</si>
  <si>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</si>
  <si>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</si>
  <si>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</si>
  <si>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</si>
  <si>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</si>
  <si>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</si>
  <si>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</si>
  <si>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</si>
  <si>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</si>
  <si>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</si>
  <si>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</si>
  <si>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</si>
  <si>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</si>
  <si>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</si>
  <si>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</si>
  <si>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</si>
  <si>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</si>
  <si>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</si>
  <si>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</si>
  <si>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</si>
  <si>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</si>
  <si>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</si>
  <si>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</si>
  <si>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</si>
  <si>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</si>
  <si>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</si>
  <si>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</si>
  <si>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</si>
  <si>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</si>
  <si>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</si>
  <si>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</si>
  <si>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</si>
  <si>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</si>
  <si>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</si>
  <si>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</si>
  <si>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</si>
  <si>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</si>
  <si>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</si>
  <si>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</si>
  <si>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</si>
  <si>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</si>
  <si>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</si>
  <si>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</si>
  <si>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</si>
  <si>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</si>
  <si>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</si>
  <si>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</si>
  <si>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</si>
  <si>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</si>
  <si>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</si>
  <si>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</si>
  <si>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</si>
  <si>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</si>
  <si>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</si>
  <si>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</si>
  <si>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</si>
  <si>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</si>
  <si>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</si>
  <si>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</si>
  <si>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</si>
  <si>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</si>
  <si>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</si>
  <si>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</si>
  <si>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</si>
  <si>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</si>
  <si>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</si>
  <si>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</si>
  <si>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</si>
  <si>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</si>
  <si>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</si>
  <si>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</si>
  <si>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</si>
  <si>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</si>
  <si>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</si>
  <si>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</si>
  <si>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年初预算</t>
  </si>
  <si>
    <t>调整预算</t>
  </si>
  <si>
    <t>同比增长%</t>
  </si>
  <si>
    <t>决算数</t>
  </si>
  <si>
    <t>卫生健康支出</t>
  </si>
  <si>
    <t>资源勘探工业信息等支出</t>
  </si>
  <si>
    <t>自然资源海洋气象等支出</t>
  </si>
  <si>
    <t>预备费</t>
  </si>
  <si>
    <t>调入资金</t>
  </si>
  <si>
    <t>调出资金</t>
  </si>
  <si>
    <t>增长%</t>
  </si>
  <si>
    <t>抗疫特别国债安排的支出</t>
  </si>
  <si>
    <t>2019年</t>
  </si>
  <si>
    <t>此表无数据</t>
  </si>
  <si>
    <t>社会保险基金预算收入</t>
  </si>
  <si>
    <t>社会保险基金预算支出</t>
  </si>
  <si>
    <t>项  目</t>
  </si>
  <si>
    <t>与人代会数据增减情况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</si>
  <si>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</si>
  <si>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</si>
  <si>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</si>
  <si>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</si>
  <si>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</si>
  <si>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</si>
  <si>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</si>
  <si>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支        出</t>
  </si>
  <si>
    <t>合计</t>
  </si>
  <si>
    <t>人大事务</t>
  </si>
  <si>
    <t xml:space="preserve">  行政运行</t>
  </si>
  <si>
    <t xml:space="preserve">  一般行政管理事务</t>
  </si>
  <si>
    <t xml:space="preserve">  人大会议</t>
  </si>
  <si>
    <t xml:space="preserve">  人大代表履职能力提升</t>
  </si>
  <si>
    <t xml:space="preserve">  代表工作</t>
  </si>
  <si>
    <t>政协事务</t>
  </si>
  <si>
    <t xml:space="preserve">  参政议政</t>
  </si>
  <si>
    <t>政府办公厅（室）及相关机构事务</t>
  </si>
  <si>
    <t>统计信息事务</t>
  </si>
  <si>
    <t xml:space="preserve">  专项普查活动</t>
  </si>
  <si>
    <t>财政事务</t>
  </si>
  <si>
    <t>纪检监察事务</t>
  </si>
  <si>
    <t>党委办公厅（室）及相关机构事务</t>
  </si>
  <si>
    <t>组织事务</t>
  </si>
  <si>
    <t xml:space="preserve">  其他组织事务支出</t>
  </si>
  <si>
    <t>其他共产党事务支出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</si>
  <si>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</si>
  <si>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</si>
  <si>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</si>
  <si>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</si>
  <si>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</si>
  <si>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</si>
  <si>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</si>
  <si>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旅游宣传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</si>
  <si>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</si>
  <si>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</si>
  <si>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</si>
  <si>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</si>
  <si>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</si>
  <si>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</si>
  <si>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</si>
  <si>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</si>
  <si>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</si>
  <si>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</si>
  <si>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</si>
  <si>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</si>
  <si>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>社会福利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</si>
  <si>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</si>
  <si>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</si>
  <si>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</si>
  <si>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</si>
  <si>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</si>
  <si>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</si>
  <si>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</si>
  <si>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</si>
  <si>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</si>
  <si>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</si>
  <si>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</si>
  <si>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</si>
  <si>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</si>
  <si>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</si>
  <si>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事业运行</t>
  </si>
  <si>
    <t>其他社会保障和就业支出</t>
  </si>
  <si>
    <t xml:space="preserve">  其他社会保障和就业支出</t>
  </si>
  <si>
    <t>公共卫生</t>
  </si>
  <si>
    <t xml:space="preserve">  突发公共卫生事件应急处理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</si>
  <si>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</si>
  <si>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</si>
  <si>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</si>
  <si>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</si>
  <si>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</si>
  <si>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</si>
  <si>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</si>
  <si>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</si>
  <si>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水体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</si>
  <si>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</si>
  <si>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</si>
  <si>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</si>
  <si>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</si>
  <si>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</si>
  <si>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</si>
  <si>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</si>
  <si>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</si>
  <si>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</si>
  <si>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</si>
  <si>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</si>
  <si>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</si>
  <si>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病虫害控制</t>
  </si>
  <si>
    <t xml:space="preserve">  农业生产发展</t>
  </si>
  <si>
    <t xml:space="preserve">  农业资源保护修复与利用</t>
  </si>
  <si>
    <t xml:space="preserve">  对高校毕业生到基层任职补助</t>
  </si>
  <si>
    <t xml:space="preserve">  其他农业农村支出</t>
  </si>
  <si>
    <t>林业和草原</t>
  </si>
  <si>
    <t xml:space="preserve">  森林资源培育</t>
  </si>
  <si>
    <t xml:space="preserve">  林业草原防灾减灾</t>
  </si>
  <si>
    <t>水利</t>
  </si>
  <si>
    <t xml:space="preserve">  水利工程运行与维护</t>
  </si>
  <si>
    <t xml:space="preserve">  水资源节约管理与保护</t>
  </si>
  <si>
    <t>扶贫</t>
  </si>
  <si>
    <t xml:space="preserve">  生产发展</t>
  </si>
  <si>
    <t>农村综合改革</t>
  </si>
  <si>
    <t xml:space="preserve">  对村民委员会和村党支部的补助</t>
  </si>
  <si>
    <t>公路水路运输</t>
  </si>
  <si>
    <t xml:space="preserve">  公路养护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</si>
  <si>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</si>
  <si>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</si>
  <si>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</si>
  <si>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</si>
  <si>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</si>
  <si>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</si>
  <si>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</si>
  <si>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消防事务</t>
  </si>
  <si>
    <t>自然灾害防治</t>
  </si>
  <si>
    <t xml:space="preserve">  地质灾害防治</t>
  </si>
  <si>
    <t>经济分类科目（按“款”级经济分类科目)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</si>
  <si>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</si>
  <si>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</si>
  <si>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</si>
  <si>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</si>
  <si>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</si>
  <si>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</si>
  <si>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</si>
  <si>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</si>
  <si>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</si>
  <si>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</si>
  <si>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</si>
  <si>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</si>
  <si>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</si>
  <si>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</si>
  <si>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</si>
  <si>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</si>
  <si>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</si>
  <si>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</si>
  <si>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</si>
  <si>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</si>
  <si>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</si>
  <si>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</si>
  <si>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</si>
  <si>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</si>
  <si>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</si>
  <si>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</si>
  <si>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</si>
  <si>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</si>
  <si>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</si>
  <si>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</si>
  <si>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</si>
  <si>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</si>
  <si>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</si>
  <si>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</si>
  <si>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</si>
  <si>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</si>
  <si>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</si>
  <si>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</si>
  <si>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</si>
  <si>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</si>
  <si>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</si>
  <si>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</si>
  <si>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</si>
  <si>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</si>
  <si>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</si>
  <si>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</si>
  <si>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</si>
  <si>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</si>
  <si>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</si>
  <si>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</si>
  <si>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</si>
  <si>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</si>
  <si>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</si>
  <si>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</si>
  <si>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</si>
  <si>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</si>
  <si>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</si>
  <si>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</si>
  <si>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</si>
  <si>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</si>
  <si>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</si>
  <si>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</si>
  <si>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</si>
  <si>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</si>
  <si>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</si>
  <si>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</si>
  <si>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</si>
  <si>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</si>
  <si>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</si>
  <si>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</si>
  <si>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</si>
  <si>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</si>
  <si>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</si>
  <si>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</si>
  <si>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</si>
  <si>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</si>
  <si>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</si>
  <si>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</si>
  <si>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</si>
  <si>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</si>
  <si>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</si>
  <si>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</si>
  <si>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</si>
  <si>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</si>
  <si>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</si>
  <si>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</si>
  <si>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</si>
  <si>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</si>
  <si>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</si>
  <si>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</si>
  <si>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</si>
  <si>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</si>
  <si>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</si>
  <si>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</si>
  <si>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</si>
  <si>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</si>
  <si>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</si>
  <si>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</si>
  <si>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</si>
  <si>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</si>
  <si>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</si>
  <si>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</si>
  <si>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</si>
  <si>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</si>
  <si>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</si>
  <si>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</si>
  <si>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</si>
  <si>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</si>
  <si>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</si>
  <si>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</si>
  <si>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</si>
  <si>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</si>
  <si>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</si>
  <si>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</si>
  <si>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</si>
  <si>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</si>
  <si>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</si>
  <si>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</si>
  <si>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</si>
  <si>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</si>
  <si>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</si>
  <si>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</si>
  <si>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</si>
  <si>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</si>
  <si>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</si>
  <si>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</si>
  <si>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</si>
  <si>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</si>
  <si>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</si>
  <si>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</si>
  <si>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</si>
  <si>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</si>
  <si>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</si>
  <si>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</si>
  <si>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</si>
  <si>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</si>
  <si>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</si>
  <si>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</si>
  <si>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</si>
  <si>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</si>
  <si>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</si>
  <si>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</si>
  <si>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</si>
  <si>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</si>
  <si>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</si>
  <si>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</si>
  <si>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</si>
  <si>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</si>
  <si>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</si>
  <si>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</si>
  <si>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</si>
  <si>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</si>
  <si>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</si>
  <si>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</si>
  <si>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</si>
  <si>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</si>
  <si>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</si>
  <si>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</si>
  <si>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</si>
  <si>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</si>
  <si>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</si>
  <si>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</si>
  <si>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</si>
  <si>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</si>
  <si>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</si>
  <si>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</si>
  <si>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</si>
  <si>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</si>
  <si>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</si>
  <si>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</si>
  <si>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</si>
  <si>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</si>
  <si>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</si>
  <si>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</si>
  <si>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</si>
  <si>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</si>
  <si>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</si>
  <si>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</si>
  <si>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</si>
  <si>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</si>
  <si>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</si>
  <si>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</si>
  <si>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</si>
  <si>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</si>
  <si>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</si>
  <si>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</si>
  <si>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</si>
  <si>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</si>
  <si>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</si>
  <si>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</si>
  <si>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</si>
  <si>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</si>
  <si>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</si>
  <si>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</si>
  <si>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</si>
  <si>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</si>
  <si>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</si>
  <si>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</si>
  <si>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</si>
  <si>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</si>
  <si>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</si>
  <si>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</si>
  <si>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</si>
  <si>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</si>
  <si>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</si>
  <si>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</si>
  <si>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</si>
  <si>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</si>
  <si>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</si>
  <si>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</si>
  <si>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</si>
  <si>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</si>
  <si>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</si>
  <si>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</si>
  <si>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</si>
  <si>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</si>
  <si>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</si>
  <si>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</si>
  <si>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</si>
  <si>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</si>
  <si>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</si>
  <si>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</si>
  <si>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</si>
  <si>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</si>
  <si>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</si>
  <si>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</si>
  <si>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</si>
  <si>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</si>
  <si>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</si>
  <si>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</si>
  <si>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</si>
  <si>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</si>
  <si>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</si>
  <si>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</si>
  <si>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</si>
  <si>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</si>
  <si>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</si>
  <si>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</si>
  <si>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</si>
  <si>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</si>
  <si>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</si>
  <si>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</si>
  <si>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</si>
  <si>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</si>
  <si>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</si>
  <si>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</si>
  <si>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</si>
  <si>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</si>
  <si>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</si>
  <si>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</si>
  <si>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</si>
  <si>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</si>
  <si>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</si>
  <si>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</si>
  <si>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</si>
  <si>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</si>
  <si>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</si>
  <si>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</si>
  <si>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</si>
  <si>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</si>
  <si>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</si>
  <si>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</si>
  <si>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</si>
  <si>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</si>
  <si>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</si>
  <si>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</si>
  <si>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</si>
  <si>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</si>
  <si>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</si>
  <si>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地   区</t>
  </si>
  <si>
    <t>小计</t>
  </si>
  <si>
    <t>一般债务</t>
  </si>
  <si>
    <t>专项债务</t>
  </si>
  <si>
    <t>渝北区</t>
  </si>
  <si>
    <t xml:space="preserve">  信访事务</t>
  </si>
  <si>
    <t xml:space="preserve">  文化活动</t>
  </si>
  <si>
    <t xml:space="preserve">  文化和旅游管理事务</t>
  </si>
  <si>
    <t xml:space="preserve">  其他文化和旅游支出</t>
  </si>
  <si>
    <t>其他文化旅游体育与传媒支出</t>
  </si>
  <si>
    <t xml:space="preserve">  其他文化旅游体育与传媒支出</t>
  </si>
  <si>
    <t xml:space="preserve">  拥军优属</t>
  </si>
  <si>
    <t>城乡社区环境卫生</t>
  </si>
  <si>
    <t xml:space="preserve">  城乡社区环境卫生</t>
  </si>
  <si>
    <t xml:space="preserve">  农田建设</t>
  </si>
  <si>
    <t xml:space="preserve">  水土保持</t>
  </si>
  <si>
    <t xml:space="preserve">  消防应急救援</t>
  </si>
  <si>
    <t>编制单位：财政办</t>
    <phoneticPr fontId="64" type="noConversion"/>
  </si>
  <si>
    <t xml:space="preserve">编制单位： 财政办                    </t>
    <phoneticPr fontId="64" type="noConversion"/>
  </si>
  <si>
    <t xml:space="preserve">编制单位：财政办                          </t>
    <phoneticPr fontId="64" type="noConversion"/>
  </si>
  <si>
    <t>1．2021年渝北区兴隆镇财政决算表</t>
  </si>
  <si>
    <t>2．2021年渝北区兴隆镇一般公共预算收支决算表</t>
  </si>
  <si>
    <t>3．2021年渝北区兴隆镇政府性基金预算收支决算表</t>
  </si>
  <si>
    <t>4．2021年渝北区兴隆镇国有资本经营预算收支决算表</t>
  </si>
  <si>
    <t>5．2021年渝北区兴隆镇社会保险基金预算收支决算表</t>
  </si>
  <si>
    <t>6．2021年渝北区兴隆镇三公经费决算情况表</t>
  </si>
  <si>
    <t>8. 2021年渝北区兴隆镇一般公共预算基本支出决算表</t>
  </si>
  <si>
    <t>9. 2021年渝北区兴隆镇一般公共预算转移性收支决算表</t>
  </si>
  <si>
    <t>10. 2021年渝北区兴隆镇政府性基金预算支出决算表</t>
  </si>
  <si>
    <t>11. 2021年重庆市渝北区兴隆镇政府债务限额及余额决算情况表</t>
  </si>
  <si>
    <t>2021年渝北区兴隆镇财政决算表</t>
    <phoneticPr fontId="64" type="noConversion"/>
  </si>
  <si>
    <t>2021年渝北区兴隆镇一般公共预算收支决算表</t>
    <phoneticPr fontId="64" type="noConversion"/>
  </si>
  <si>
    <t>2021年渝北区兴隆镇政府性基金预算收支决算表</t>
    <phoneticPr fontId="64" type="noConversion"/>
  </si>
  <si>
    <t>2021年渝北区兴隆镇国有资本经营预算收支决算表</t>
    <phoneticPr fontId="64" type="noConversion"/>
  </si>
  <si>
    <t>调入资金</t>
    <phoneticPr fontId="64" type="noConversion"/>
  </si>
  <si>
    <t>调出资金</t>
    <phoneticPr fontId="64" type="noConversion"/>
  </si>
  <si>
    <t>2021年渝北区兴隆镇社会保险基金预算收支决算表</t>
    <phoneticPr fontId="64" type="noConversion"/>
  </si>
  <si>
    <t>2020年决算数</t>
    <phoneticPr fontId="64" type="noConversion"/>
  </si>
  <si>
    <t>与2020年决算数据增减情况</t>
    <phoneticPr fontId="64" type="noConversion"/>
  </si>
  <si>
    <t>2021年决算数</t>
    <phoneticPr fontId="64" type="noConversion"/>
  </si>
  <si>
    <t>2021年人代会</t>
    <phoneticPr fontId="64" type="noConversion"/>
  </si>
  <si>
    <t>2021年渝北区兴隆镇“三公经费”决算数据统计表</t>
    <phoneticPr fontId="64" type="noConversion"/>
  </si>
  <si>
    <t xml:space="preserve">  其他人大事务支出</t>
  </si>
  <si>
    <t xml:space="preserve">  普法宣传</t>
  </si>
  <si>
    <t xml:space="preserve">  儿童福利</t>
  </si>
  <si>
    <t xml:space="preserve">  其他社会福利支出</t>
  </si>
  <si>
    <t xml:space="preserve">  残疾人康复</t>
  </si>
  <si>
    <t>基层医疗卫生机构</t>
  </si>
  <si>
    <t xml:space="preserve">  乡镇卫生院</t>
  </si>
  <si>
    <t xml:space="preserve">  农村社会事业</t>
  </si>
  <si>
    <t xml:space="preserve">  防汛</t>
  </si>
  <si>
    <t xml:space="preserve">  其他水利支出</t>
  </si>
  <si>
    <t xml:space="preserve">  其他扶贫支出</t>
  </si>
  <si>
    <t xml:space="preserve">  对村级公益事业建设的补助</t>
  </si>
  <si>
    <t>2021年渝北区兴隆镇一般公共预算基本支出决算表</t>
    <phoneticPr fontId="64" type="noConversion"/>
  </si>
  <si>
    <t>2021年一般公共预算财政拨款基本支出</t>
    <phoneticPr fontId="64" type="noConversion"/>
  </si>
  <si>
    <t>2021年渝北区兴隆镇一般公共预算转移性收支决算表</t>
    <phoneticPr fontId="64" type="noConversion"/>
  </si>
  <si>
    <t>2021年渝北区兴隆镇政府性基金预算支出决算表</t>
    <phoneticPr fontId="64" type="noConversion"/>
  </si>
  <si>
    <t>2021年重庆市渝北区兴隆镇政府债务限额及余额决算情况表</t>
    <phoneticPr fontId="64" type="noConversion"/>
  </si>
  <si>
    <t>2021年债务限额</t>
    <phoneticPr fontId="64" type="noConversion"/>
  </si>
  <si>
    <t>2021年债务余额</t>
    <phoneticPr fontId="64" type="noConversion"/>
  </si>
  <si>
    <t>本年全镇收入小计</t>
    <phoneticPr fontId="64" type="noConversion"/>
  </si>
  <si>
    <t>本年全镇支出小计</t>
    <phoneticPr fontId="64" type="noConversion"/>
  </si>
  <si>
    <t>7．2021年渝北区兴隆镇一般公共预算支出决算表</t>
    <phoneticPr fontId="64" type="noConversion"/>
  </si>
  <si>
    <t>2021年渝北区兴隆镇一般公共预算支出决算表</t>
    <phoneticPr fontId="6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</si>
</sst>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0.00_ "/>
    <numFmt numFmtId="178" formatCode="_(* #,##0.00_);_(* \(#,##0.00\);_(* &quot;-&quot;??_);_(@_)"/>
    <numFmt numFmtId="179" formatCode="0_ "/>
    <numFmt numFmtId="180" formatCode="_(\¥* #,##0_);_(\¥* \(#,##0\);_(\¥* &quot;-&quot;_);_(@_)"/>
    <numFmt numFmtId="181" formatCode="_(* #,##0_);_(* \(#,##0\);_(* &quot;-&quot;_);_(@_)"/>
    <numFmt numFmtId="182" formatCode="#,##0.00_ "/>
    <numFmt numFmtId="183" formatCode="#,##0.0"/>
    <numFmt numFmtId="184" formatCode="0.00_);[Red]\(0.00\)"/>
    <numFmt numFmtId="185" formatCode="0.0_ "/>
    <numFmt numFmtId="186" formatCode="0_);[Red]\(0\)"/>
  </numFmts>
  <fonts count="67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18"/>
      <color theme="1"/>
      <name val="方正小标宋_GBK"/>
      <family val="4"/>
      <charset val="134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方正黑体_GBK"/>
      <family val="4"/>
      <charset val="134"/>
    </font>
    <font>
      <b/>
      <sz val="12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42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sz val="11"/>
      <color indexed="6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color theme="1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9"/>
      <color indexed="6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name val="MS Sans Serif"/>
      <family val="2"/>
    </font>
    <font>
      <b/>
      <sz val="11"/>
      <color indexed="42"/>
      <name val="宋体"/>
      <family val="3"/>
      <charset val="134"/>
    </font>
    <font>
      <sz val="9"/>
      <color indexed="52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9"/>
      <color indexed="63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52"/>
      <name val="宋体"/>
      <family val="3"/>
      <charset val="134"/>
    </font>
    <font>
      <sz val="7"/>
      <name val="Small Fonts"/>
      <family val="2"/>
    </font>
    <font>
      <sz val="11"/>
      <color rgb="FF9C0006"/>
      <name val="宋体"/>
      <family val="3"/>
      <charset val="134"/>
      <scheme val="minor"/>
    </font>
    <font>
      <sz val="9"/>
      <color indexed="20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62"/>
      <name val="宋体"/>
      <family val="3"/>
      <charset val="134"/>
    </font>
    <font>
      <sz val="18"/>
      <color theme="1"/>
      <name val="Times New Roman"/>
      <family val="1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ck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04">
    <xf numFmtId="0" fontId="0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0" borderId="0"/>
    <xf numFmtId="0" fontId="23" fillId="1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0" borderId="0" applyProtection="0"/>
    <xf numFmtId="0" fontId="22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0" borderId="0"/>
    <xf numFmtId="0" fontId="3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0" borderId="0"/>
    <xf numFmtId="0" fontId="18" fillId="4" borderId="9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0" borderId="0"/>
    <xf numFmtId="0" fontId="22" fillId="9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0" fillId="0" borderId="0"/>
    <xf numFmtId="0" fontId="23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8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25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0" borderId="0"/>
    <xf numFmtId="0" fontId="43" fillId="0" borderId="0">
      <alignment vertical="center"/>
    </xf>
    <xf numFmtId="0" fontId="39" fillId="17" borderId="15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54" fillId="19" borderId="11" applyNumberFormat="0" applyAlignment="0" applyProtection="0">
      <alignment vertical="center"/>
    </xf>
    <xf numFmtId="0" fontId="13" fillId="0" borderId="0"/>
    <xf numFmtId="0" fontId="23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17" borderId="15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7" fillId="0" borderId="0"/>
    <xf numFmtId="0" fontId="18" fillId="4" borderId="9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7" fillId="0" borderId="0"/>
    <xf numFmtId="0" fontId="18" fillId="4" borderId="9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0" borderId="0"/>
    <xf numFmtId="0" fontId="23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0" fillId="0" borderId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0" fillId="0" borderId="0"/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80" fontId="10" fillId="0" borderId="0"/>
    <xf numFmtId="0" fontId="23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3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6" fillId="19" borderId="15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37" fontId="57" fillId="0" borderId="0"/>
    <xf numFmtId="0" fontId="22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0" borderId="0"/>
    <xf numFmtId="0" fontId="18" fillId="4" borderId="9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178" fontId="4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3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176" fontId="37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2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8" fontId="37" fillId="0" borderId="0" applyFont="0" applyFill="0" applyBorder="0" applyAlignment="0">
      <protection locked="0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178" fontId="4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45" fillId="0" borderId="0"/>
    <xf numFmtId="0" fontId="23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0" borderId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0" borderId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3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3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80" fontId="10" fillId="0" borderId="0"/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5" fillId="0" borderId="0"/>
    <xf numFmtId="0" fontId="18" fillId="4" borderId="9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0" borderId="0"/>
    <xf numFmtId="0" fontId="2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15" fillId="0" borderId="0"/>
    <xf numFmtId="0" fontId="26" fillId="0" borderId="0" applyNumberFormat="0" applyFill="0" applyBorder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39" fillId="17" borderId="15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39" fillId="17" borderId="15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51" fillId="24" borderId="16" applyNumberFormat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5" fillId="0" borderId="0"/>
    <xf numFmtId="0" fontId="34" fillId="0" borderId="12" applyNumberFormat="0" applyFill="0" applyAlignment="0" applyProtection="0">
      <alignment vertical="center"/>
    </xf>
    <xf numFmtId="0" fontId="15" fillId="0" borderId="0"/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5" fillId="0" borderId="0"/>
    <xf numFmtId="0" fontId="36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7" fontId="22" fillId="0" borderId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/>
    <xf numFmtId="0" fontId="41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0" fillId="0" borderId="0"/>
    <xf numFmtId="0" fontId="53" fillId="5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5" fillId="0" borderId="0"/>
    <xf numFmtId="0" fontId="23" fillId="2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0"/>
    <xf numFmtId="0" fontId="15" fillId="0" borderId="0"/>
    <xf numFmtId="0" fontId="15" fillId="0" borderId="0"/>
    <xf numFmtId="0" fontId="18" fillId="0" borderId="0"/>
    <xf numFmtId="0" fontId="22" fillId="0" borderId="0">
      <alignment vertical="center"/>
    </xf>
    <xf numFmtId="0" fontId="15" fillId="0" borderId="0"/>
    <xf numFmtId="0" fontId="22" fillId="0" borderId="0">
      <alignment vertical="center"/>
    </xf>
    <xf numFmtId="0" fontId="22" fillId="0" borderId="0">
      <alignment vertical="center"/>
    </xf>
    <xf numFmtId="0" fontId="15" fillId="0" borderId="0"/>
    <xf numFmtId="0" fontId="13" fillId="0" borderId="0"/>
    <xf numFmtId="0" fontId="1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15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9" fillId="17" borderId="15" applyNumberFormat="0" applyAlignment="0" applyProtection="0">
      <alignment vertical="center"/>
    </xf>
    <xf numFmtId="0" fontId="45" fillId="0" borderId="0"/>
    <xf numFmtId="0" fontId="23" fillId="6" borderId="0" applyNumberFormat="0" applyBorder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45" fillId="0" borderId="0"/>
    <xf numFmtId="0" fontId="32" fillId="19" borderId="11" applyNumberFormat="0" applyAlignment="0" applyProtection="0">
      <alignment vertical="center"/>
    </xf>
    <xf numFmtId="0" fontId="33" fillId="0" borderId="0">
      <alignment vertical="center"/>
    </xf>
    <xf numFmtId="0" fontId="13" fillId="0" borderId="0"/>
    <xf numFmtId="0" fontId="24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10" fillId="0" borderId="0"/>
    <xf numFmtId="0" fontId="24" fillId="11" borderId="0" applyNumberFormat="0" applyBorder="0" applyAlignment="0" applyProtection="0">
      <alignment vertical="center"/>
    </xf>
    <xf numFmtId="0" fontId="10" fillId="0" borderId="0"/>
    <xf numFmtId="0" fontId="24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37" fillId="0" borderId="0"/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2" fillId="19" borderId="11" applyNumberFormat="0" applyAlignment="0" applyProtection="0">
      <alignment vertical="center"/>
    </xf>
    <xf numFmtId="0" fontId="15" fillId="0" borderId="0"/>
    <xf numFmtId="0" fontId="10" fillId="0" borderId="0"/>
    <xf numFmtId="0" fontId="10" fillId="0" borderId="0"/>
    <xf numFmtId="0" fontId="15" fillId="0" borderId="0"/>
    <xf numFmtId="0" fontId="10" fillId="0" borderId="0"/>
    <xf numFmtId="0" fontId="10" fillId="0" borderId="0"/>
    <xf numFmtId="0" fontId="15" fillId="0" borderId="0"/>
    <xf numFmtId="0" fontId="18" fillId="0" borderId="0"/>
    <xf numFmtId="0" fontId="10" fillId="0" borderId="0"/>
    <xf numFmtId="0" fontId="43" fillId="0" borderId="0">
      <alignment vertical="center"/>
    </xf>
    <xf numFmtId="0" fontId="15" fillId="0" borderId="0"/>
    <xf numFmtId="0" fontId="15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3" fillId="1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7" fillId="19" borderId="15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178" fontId="13" fillId="0" borderId="0"/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60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51" fillId="24" borderId="16" applyNumberFormat="0" applyAlignment="0" applyProtection="0">
      <alignment vertical="center"/>
    </xf>
    <xf numFmtId="0" fontId="51" fillId="24" borderId="16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50" fillId="0" borderId="0"/>
    <xf numFmtId="4" fontId="50" fillId="0" borderId="0" applyFont="0" applyFill="0" applyBorder="0" applyAlignment="0" applyProtection="0"/>
    <xf numFmtId="0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8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62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9" fillId="17" borderId="15" applyNumberFormat="0" applyAlignment="0" applyProtection="0">
      <alignment vertical="center"/>
    </xf>
    <xf numFmtId="0" fontId="37" fillId="0" borderId="0"/>
    <xf numFmtId="0" fontId="15" fillId="4" borderId="9" applyNumberFormat="0" applyFont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18" fillId="0" borderId="0"/>
  </cellStyleXfs>
  <cellXfs count="148">
    <xf numFmtId="0" fontId="0" fillId="0" borderId="0" xfId="0">
      <alignment vertical="center"/>
    </xf>
    <xf numFmtId="0" fontId="1" fillId="0" borderId="0" xfId="355">
      <alignment vertical="center"/>
    </xf>
    <xf numFmtId="0" fontId="3" fillId="0" borderId="0" xfId="355" applyFont="1" applyBorder="1" applyAlignment="1">
      <alignment vertical="center" wrapText="1"/>
    </xf>
    <xf numFmtId="0" fontId="4" fillId="0" borderId="0" xfId="355" applyFont="1" applyBorder="1" applyAlignment="1">
      <alignment horizontal="center" vertical="center" wrapText="1"/>
    </xf>
    <xf numFmtId="0" fontId="5" fillId="0" borderId="1" xfId="355" applyFont="1" applyBorder="1" applyAlignment="1">
      <alignment horizontal="center" vertical="center" wrapText="1"/>
    </xf>
    <xf numFmtId="183" fontId="5" fillId="0" borderId="1" xfId="355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7" fillId="0" borderId="0" xfId="0" applyFont="1">
      <alignment vertical="center"/>
    </xf>
    <xf numFmtId="177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vertical="center"/>
    </xf>
    <xf numFmtId="0" fontId="7" fillId="0" borderId="1" xfId="0" applyFont="1" applyBorder="1">
      <alignment vertical="center"/>
    </xf>
    <xf numFmtId="177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 shrinkToFit="1"/>
    </xf>
    <xf numFmtId="177" fontId="7" fillId="0" borderId="1" xfId="0" applyNumberFormat="1" applyFont="1" applyBorder="1" applyAlignment="1">
      <alignment horizontal="left" vertical="center" shrinkToFit="1"/>
    </xf>
    <xf numFmtId="179" fontId="0" fillId="0" borderId="0" xfId="0" applyNumberFormat="1">
      <alignment vertical="center"/>
    </xf>
    <xf numFmtId="0" fontId="7" fillId="0" borderId="1" xfId="0" applyFont="1" applyBorder="1" applyAlignment="1">
      <alignment vertical="center" shrinkToFit="1"/>
    </xf>
    <xf numFmtId="177" fontId="7" fillId="0" borderId="1" xfId="0" applyNumberFormat="1" applyFont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7" fillId="0" borderId="0" xfId="279" applyAlignment="1"/>
    <xf numFmtId="177" fontId="7" fillId="0" borderId="0" xfId="279" applyNumberFormat="1" applyAlignment="1"/>
    <xf numFmtId="0" fontId="7" fillId="0" borderId="0" xfId="279" applyAlignment="1">
      <alignment vertical="center"/>
    </xf>
    <xf numFmtId="177" fontId="7" fillId="0" borderId="0" xfId="279" applyNumberFormat="1" applyAlignment="1">
      <alignment vertical="center"/>
    </xf>
    <xf numFmtId="177" fontId="9" fillId="0" borderId="0" xfId="279" applyNumberFormat="1" applyFont="1" applyBorder="1" applyAlignment="1">
      <alignment horizontal="right" vertical="center"/>
    </xf>
    <xf numFmtId="0" fontId="7" fillId="0" borderId="3" xfId="279" applyBorder="1" applyAlignment="1">
      <alignment horizontal="center" vertical="center" wrapText="1"/>
    </xf>
    <xf numFmtId="0" fontId="7" fillId="0" borderId="1" xfId="279" applyBorder="1" applyAlignment="1">
      <alignment horizontal="center"/>
    </xf>
    <xf numFmtId="177" fontId="7" fillId="0" borderId="1" xfId="279" applyNumberFormat="1" applyBorder="1" applyAlignment="1">
      <alignment horizontal="center"/>
    </xf>
    <xf numFmtId="0" fontId="7" fillId="0" borderId="1" xfId="279" applyBorder="1" applyAlignment="1"/>
    <xf numFmtId="177" fontId="7" fillId="0" borderId="1" xfId="279" applyNumberFormat="1" applyBorder="1" applyAlignment="1"/>
    <xf numFmtId="0" fontId="7" fillId="0" borderId="1" xfId="279" applyBorder="1" applyAlignment="1">
      <alignment vertical="center"/>
    </xf>
    <xf numFmtId="4" fontId="7" fillId="0" borderId="0" xfId="279" applyNumberFormat="1" applyAlignment="1"/>
    <xf numFmtId="182" fontId="7" fillId="0" borderId="0" xfId="279" applyNumberFormat="1" applyAlignment="1"/>
    <xf numFmtId="177" fontId="10" fillId="0" borderId="1" xfId="1103" applyNumberFormat="1" applyFont="1" applyFill="1" applyBorder="1" applyAlignment="1" applyProtection="1">
      <alignment horizontal="right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0" xfId="259"/>
    <xf numFmtId="184" fontId="13" fillId="0" borderId="0" xfId="259" applyNumberFormat="1"/>
    <xf numFmtId="177" fontId="13" fillId="0" borderId="0" xfId="259" applyNumberFormat="1"/>
    <xf numFmtId="10" fontId="13" fillId="0" borderId="0" xfId="259" applyNumberFormat="1"/>
    <xf numFmtId="0" fontId="11" fillId="0" borderId="0" xfId="791" applyFont="1" applyBorder="1" applyAlignment="1">
      <alignment horizontal="left" vertical="center"/>
    </xf>
    <xf numFmtId="184" fontId="11" fillId="0" borderId="0" xfId="791" applyNumberFormat="1" applyFont="1" applyBorder="1" applyAlignment="1">
      <alignment vertical="center"/>
    </xf>
    <xf numFmtId="177" fontId="11" fillId="0" borderId="0" xfId="791" applyNumberFormat="1" applyFont="1" applyBorder="1" applyAlignment="1">
      <alignment vertical="center"/>
    </xf>
    <xf numFmtId="177" fontId="10" fillId="0" borderId="0" xfId="259" applyNumberFormat="1" applyFont="1" applyAlignment="1">
      <alignment horizontal="right"/>
    </xf>
    <xf numFmtId="0" fontId="10" fillId="0" borderId="1" xfId="259" applyFont="1" applyFill="1" applyBorder="1" applyAlignment="1">
      <alignment horizontal="center" vertical="center" shrinkToFit="1"/>
    </xf>
    <xf numFmtId="184" fontId="10" fillId="0" borderId="1" xfId="259" applyNumberFormat="1" applyFont="1" applyFill="1" applyBorder="1" applyAlignment="1">
      <alignment horizontal="center" vertical="center" wrapText="1"/>
    </xf>
    <xf numFmtId="177" fontId="10" fillId="0" borderId="1" xfId="259" applyNumberFormat="1" applyFont="1" applyFill="1" applyBorder="1" applyAlignment="1">
      <alignment horizontal="center" vertical="center" wrapText="1"/>
    </xf>
    <xf numFmtId="177" fontId="10" fillId="0" borderId="3" xfId="259" applyNumberFormat="1" applyFont="1" applyFill="1" applyBorder="1" applyAlignment="1">
      <alignment horizontal="center" vertical="center" wrapText="1"/>
    </xf>
    <xf numFmtId="177" fontId="10" fillId="0" borderId="1" xfId="259" applyNumberFormat="1" applyFont="1" applyFill="1" applyBorder="1" applyAlignment="1">
      <alignment horizontal="center" vertical="center" shrinkToFit="1"/>
    </xf>
    <xf numFmtId="0" fontId="10" fillId="0" borderId="1" xfId="259" applyFont="1" applyFill="1" applyBorder="1" applyAlignment="1">
      <alignment horizontal="left" vertical="center" shrinkToFit="1"/>
    </xf>
    <xf numFmtId="184" fontId="10" fillId="0" borderId="1" xfId="259" applyNumberFormat="1" applyFont="1" applyFill="1" applyBorder="1" applyAlignment="1">
      <alignment horizontal="right" vertical="center" shrinkToFit="1"/>
    </xf>
    <xf numFmtId="177" fontId="10" fillId="0" borderId="1" xfId="259" applyNumberFormat="1" applyFont="1" applyFill="1" applyBorder="1" applyAlignment="1">
      <alignment horizontal="right" vertical="center" shrinkToFit="1"/>
    </xf>
    <xf numFmtId="177" fontId="10" fillId="0" borderId="3" xfId="259" applyNumberFormat="1" applyFont="1" applyFill="1" applyBorder="1" applyAlignment="1">
      <alignment horizontal="right" vertical="center" shrinkToFit="1"/>
    </xf>
    <xf numFmtId="177" fontId="13" fillId="0" borderId="1" xfId="259" applyNumberFormat="1" applyFont="1" applyFill="1" applyBorder="1"/>
    <xf numFmtId="0" fontId="10" fillId="0" borderId="0" xfId="259" applyFont="1"/>
    <xf numFmtId="0" fontId="14" fillId="0" borderId="0" xfId="791" applyFont="1" applyAlignment="1">
      <alignment vertical="center"/>
    </xf>
    <xf numFmtId="0" fontId="15" fillId="0" borderId="0" xfId="791" applyAlignment="1">
      <alignment vertical="center"/>
    </xf>
    <xf numFmtId="0" fontId="11" fillId="0" borderId="0" xfId="791" applyFont="1" applyBorder="1" applyAlignment="1">
      <alignment vertical="center"/>
    </xf>
    <xf numFmtId="0" fontId="11" fillId="0" borderId="0" xfId="862" applyFont="1" applyAlignment="1">
      <alignment vertical="center"/>
    </xf>
    <xf numFmtId="0" fontId="17" fillId="0" borderId="1" xfId="862" applyFont="1" applyBorder="1" applyAlignment="1">
      <alignment horizontal="center" vertical="center"/>
    </xf>
    <xf numFmtId="0" fontId="17" fillId="0" borderId="1" xfId="862" applyFont="1" applyBorder="1" applyAlignment="1">
      <alignment horizontal="center" vertical="center" wrapText="1"/>
    </xf>
    <xf numFmtId="0" fontId="17" fillId="0" borderId="1" xfId="862" applyFont="1" applyFill="1" applyBorder="1" applyAlignment="1">
      <alignment horizontal="center" vertical="center"/>
    </xf>
    <xf numFmtId="179" fontId="17" fillId="0" borderId="1" xfId="651" applyNumberFormat="1" applyFont="1" applyFill="1" applyBorder="1" applyAlignment="1">
      <alignment vertical="center"/>
    </xf>
    <xf numFmtId="185" fontId="17" fillId="0" borderId="1" xfId="651" applyNumberFormat="1" applyFont="1" applyFill="1" applyBorder="1" applyAlignment="1">
      <alignment horizontal="right" vertical="center"/>
    </xf>
    <xf numFmtId="179" fontId="17" fillId="0" borderId="1" xfId="862" applyNumberFormat="1" applyFont="1" applyFill="1" applyBorder="1" applyAlignment="1">
      <alignment vertical="center"/>
    </xf>
    <xf numFmtId="0" fontId="17" fillId="0" borderId="1" xfId="862" applyFont="1" applyBorder="1" applyAlignment="1">
      <alignment horizontal="left" vertical="center"/>
    </xf>
    <xf numFmtId="0" fontId="17" fillId="0" borderId="1" xfId="862" applyFont="1" applyFill="1" applyBorder="1" applyAlignment="1">
      <alignment vertical="center"/>
    </xf>
    <xf numFmtId="0" fontId="18" fillId="0" borderId="1" xfId="862" applyFont="1" applyFill="1" applyBorder="1" applyAlignment="1">
      <alignment horizontal="left" vertical="center" indent="1"/>
    </xf>
    <xf numFmtId="179" fontId="18" fillId="0" borderId="1" xfId="651" applyNumberFormat="1" applyFont="1" applyFill="1" applyBorder="1" applyAlignment="1">
      <alignment vertical="center"/>
    </xf>
    <xf numFmtId="185" fontId="18" fillId="0" borderId="1" xfId="651" applyNumberFormat="1" applyFont="1" applyFill="1" applyBorder="1" applyAlignment="1">
      <alignment horizontal="right" vertical="center"/>
    </xf>
    <xf numFmtId="179" fontId="18" fillId="2" borderId="1" xfId="862" applyNumberFormat="1" applyFont="1" applyFill="1" applyBorder="1">
      <alignment vertical="center"/>
    </xf>
    <xf numFmtId="0" fontId="18" fillId="0" borderId="1" xfId="862" applyFont="1" applyFill="1" applyBorder="1" applyAlignment="1">
      <alignment horizontal="left" vertical="center" indent="2"/>
    </xf>
    <xf numFmtId="0" fontId="17" fillId="0" borderId="1" xfId="862" applyFont="1" applyFill="1" applyBorder="1" applyAlignment="1">
      <alignment horizontal="left" vertical="center"/>
    </xf>
    <xf numFmtId="179" fontId="17" fillId="0" borderId="1" xfId="862" applyNumberFormat="1" applyFont="1" applyFill="1" applyBorder="1">
      <alignment vertical="center"/>
    </xf>
    <xf numFmtId="0" fontId="18" fillId="0" borderId="1" xfId="862" applyFont="1" applyFill="1" applyBorder="1" applyAlignment="1">
      <alignment vertical="center"/>
    </xf>
    <xf numFmtId="179" fontId="18" fillId="0" borderId="1" xfId="862" applyNumberFormat="1" applyFont="1" applyFill="1" applyBorder="1">
      <alignment vertical="center"/>
    </xf>
    <xf numFmtId="0" fontId="18" fillId="0" borderId="1" xfId="862" applyFont="1" applyFill="1" applyBorder="1" applyAlignment="1" applyProtection="1">
      <alignment vertical="center"/>
      <protection locked="0"/>
    </xf>
    <xf numFmtId="0" fontId="11" fillId="0" borderId="0" xfId="791" applyFont="1" applyAlignment="1">
      <alignment vertical="center"/>
    </xf>
    <xf numFmtId="179" fontId="15" fillId="0" borderId="0" xfId="791" applyNumberFormat="1" applyAlignment="1">
      <alignment vertical="center"/>
    </xf>
    <xf numFmtId="177" fontId="15" fillId="0" borderId="0" xfId="791" applyNumberFormat="1" applyAlignment="1">
      <alignment vertical="center"/>
    </xf>
    <xf numFmtId="177" fontId="11" fillId="0" borderId="0" xfId="862" applyNumberFormat="1" applyFont="1" applyAlignment="1">
      <alignment vertical="center"/>
    </xf>
    <xf numFmtId="177" fontId="17" fillId="0" borderId="1" xfId="862" applyNumberFormat="1" applyFont="1" applyBorder="1" applyAlignment="1">
      <alignment horizontal="center" vertical="center" wrapText="1"/>
    </xf>
    <xf numFmtId="177" fontId="17" fillId="0" borderId="1" xfId="651" applyNumberFormat="1" applyFont="1" applyFill="1" applyBorder="1" applyAlignment="1">
      <alignment vertical="center"/>
    </xf>
    <xf numFmtId="177" fontId="17" fillId="0" borderId="1" xfId="862" applyNumberFormat="1" applyFont="1" applyFill="1" applyBorder="1" applyAlignment="1">
      <alignment vertical="center"/>
    </xf>
    <xf numFmtId="177" fontId="18" fillId="0" borderId="1" xfId="651" applyNumberFormat="1" applyFont="1" applyFill="1" applyBorder="1" applyAlignment="1">
      <alignment vertical="center"/>
    </xf>
    <xf numFmtId="177" fontId="18" fillId="2" borderId="1" xfId="862" applyNumberFormat="1" applyFont="1" applyFill="1" applyBorder="1">
      <alignment vertical="center"/>
    </xf>
    <xf numFmtId="177" fontId="17" fillId="0" borderId="1" xfId="862" applyNumberFormat="1" applyFont="1" applyFill="1" applyBorder="1">
      <alignment vertical="center"/>
    </xf>
    <xf numFmtId="177" fontId="18" fillId="0" borderId="1" xfId="862" applyNumberFormat="1" applyFont="1" applyFill="1" applyBorder="1">
      <alignment vertical="center"/>
    </xf>
    <xf numFmtId="177" fontId="15" fillId="0" borderId="1" xfId="791" applyNumberFormat="1" applyBorder="1" applyAlignment="1">
      <alignment vertical="center"/>
    </xf>
    <xf numFmtId="177" fontId="11" fillId="0" borderId="1" xfId="0" applyNumberFormat="1" applyFont="1" applyFill="1" applyBorder="1" applyAlignment="1" applyProtection="1">
      <alignment vertical="center"/>
      <protection locked="0"/>
    </xf>
    <xf numFmtId="0" fontId="18" fillId="0" borderId="1" xfId="862" applyFont="1" applyFill="1" applyBorder="1" applyAlignment="1">
      <alignment horizontal="left" vertical="center" indent="2" shrinkToFit="1"/>
    </xf>
    <xf numFmtId="0" fontId="18" fillId="0" borderId="1" xfId="862" applyFont="1" applyBorder="1" applyAlignment="1">
      <alignment horizontal="left" vertical="center"/>
    </xf>
    <xf numFmtId="0" fontId="18" fillId="0" borderId="8" xfId="862" applyFont="1" applyBorder="1" applyAlignment="1">
      <alignment horizontal="left" vertical="center"/>
    </xf>
    <xf numFmtId="177" fontId="18" fillId="0" borderId="8" xfId="651" applyNumberFormat="1" applyFont="1" applyFill="1" applyBorder="1" applyAlignment="1">
      <alignment vertical="center"/>
    </xf>
    <xf numFmtId="186" fontId="15" fillId="0" borderId="0" xfId="791" applyNumberFormat="1" applyAlignment="1">
      <alignment vertical="center"/>
    </xf>
    <xf numFmtId="179" fontId="18" fillId="0" borderId="1" xfId="651" applyNumberFormat="1" applyFont="1" applyFill="1" applyBorder="1" applyAlignment="1">
      <alignment horizontal="right" vertical="center"/>
    </xf>
    <xf numFmtId="0" fontId="18" fillId="0" borderId="1" xfId="862" applyFont="1" applyFill="1" applyBorder="1" applyAlignment="1" applyProtection="1">
      <alignment horizontal="left" vertical="center" indent="1"/>
      <protection locked="0"/>
    </xf>
    <xf numFmtId="177" fontId="17" fillId="0" borderId="1" xfId="651" applyNumberFormat="1" applyFont="1" applyFill="1" applyBorder="1" applyAlignment="1">
      <alignment horizontal="right" vertical="center"/>
    </xf>
    <xf numFmtId="179" fontId="17" fillId="0" borderId="1" xfId="651" applyNumberFormat="1" applyFont="1" applyFill="1" applyBorder="1" applyAlignment="1">
      <alignment horizontal="right" vertical="center"/>
    </xf>
    <xf numFmtId="0" fontId="17" fillId="0" borderId="1" xfId="862" applyFont="1" applyFill="1" applyBorder="1" applyAlignment="1" applyProtection="1">
      <alignment horizontal="center" vertical="center"/>
      <protection locked="0"/>
    </xf>
    <xf numFmtId="177" fontId="18" fillId="0" borderId="1" xfId="651" applyNumberFormat="1" applyFont="1" applyFill="1" applyBorder="1" applyAlignment="1">
      <alignment horizontal="right" vertical="center"/>
    </xf>
    <xf numFmtId="0" fontId="18" fillId="0" borderId="1" xfId="862" applyFont="1" applyFill="1" applyBorder="1" applyAlignment="1" applyProtection="1">
      <alignment horizontal="left" vertical="center" indent="2"/>
      <protection locked="0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justify" vertical="center"/>
    </xf>
    <xf numFmtId="0" fontId="21" fillId="0" borderId="20" xfId="0" applyFont="1" applyBorder="1" applyAlignment="1">
      <alignment horizontal="center" vertical="center"/>
    </xf>
    <xf numFmtId="177" fontId="65" fillId="0" borderId="1" xfId="651" applyNumberFormat="1" applyFont="1" applyFill="1" applyBorder="1" applyAlignment="1">
      <alignment horizontal="right" vertical="center"/>
    </xf>
    <xf numFmtId="0" fontId="18" fillId="0" borderId="20" xfId="862" applyFont="1" applyBorder="1" applyAlignment="1">
      <alignment horizontal="left" vertical="center"/>
    </xf>
    <xf numFmtId="177" fontId="18" fillId="0" borderId="20" xfId="651" applyNumberFormat="1" applyFont="1" applyFill="1" applyBorder="1" applyAlignment="1">
      <alignment horizontal="right" vertical="center"/>
    </xf>
    <xf numFmtId="0" fontId="18" fillId="0" borderId="20" xfId="862" applyFont="1" applyFill="1" applyBorder="1" applyAlignment="1">
      <alignment vertical="center"/>
    </xf>
    <xf numFmtId="179" fontId="18" fillId="0" borderId="20" xfId="651" applyNumberFormat="1" applyFont="1" applyFill="1" applyBorder="1" applyAlignment="1">
      <alignment horizontal="right" vertical="center"/>
    </xf>
    <xf numFmtId="0" fontId="11" fillId="19" borderId="18" xfId="0" applyFont="1" applyFill="1" applyBorder="1" applyAlignment="1">
      <alignment horizontal="center" vertical="center" wrapText="1"/>
    </xf>
    <xf numFmtId="4" fontId="11" fillId="27" borderId="18" xfId="0" applyNumberFormat="1" applyFont="1" applyFill="1" applyBorder="1" applyAlignment="1">
      <alignment horizontal="right" vertical="center" shrinkToFit="1"/>
    </xf>
    <xf numFmtId="0" fontId="16" fillId="19" borderId="18" xfId="0" applyFont="1" applyFill="1" applyBorder="1" applyAlignment="1">
      <alignment horizontal="left" vertical="center" shrinkToFit="1"/>
    </xf>
    <xf numFmtId="4" fontId="17" fillId="19" borderId="18" xfId="0" applyNumberFormat="1" applyFont="1" applyFill="1" applyBorder="1" applyAlignment="1">
      <alignment horizontal="right" vertical="center" shrinkToFit="1"/>
    </xf>
    <xf numFmtId="4" fontId="16" fillId="19" borderId="18" xfId="0" applyNumberFormat="1" applyFont="1" applyFill="1" applyBorder="1" applyAlignment="1">
      <alignment horizontal="right" vertical="center" shrinkToFit="1"/>
    </xf>
    <xf numFmtId="0" fontId="11" fillId="25" borderId="18" xfId="0" applyFont="1" applyFill="1" applyBorder="1" applyAlignment="1">
      <alignment horizontal="left" vertical="center" shrinkToFit="1"/>
    </xf>
    <xf numFmtId="0" fontId="17" fillId="19" borderId="18" xfId="0" applyFont="1" applyFill="1" applyBorder="1" applyAlignment="1">
      <alignment horizontal="left" vertical="center" shrinkToFit="1"/>
    </xf>
    <xf numFmtId="0" fontId="11" fillId="25" borderId="19" xfId="0" applyFont="1" applyFill="1" applyBorder="1" applyAlignment="1">
      <alignment horizontal="left" vertical="center" shrinkToFit="1"/>
    </xf>
    <xf numFmtId="4" fontId="11" fillId="27" borderId="19" xfId="0" applyNumberFormat="1" applyFont="1" applyFill="1" applyBorder="1" applyAlignment="1">
      <alignment horizontal="right" vertical="center" shrinkToFit="1"/>
    </xf>
    <xf numFmtId="0" fontId="66" fillId="0" borderId="0" xfId="791" applyFont="1" applyAlignment="1">
      <alignment horizontal="center" vertical="center"/>
    </xf>
    <xf numFmtId="0" fontId="2" fillId="0" borderId="0" xfId="862" applyFont="1" applyAlignment="1">
      <alignment horizontal="center"/>
    </xf>
    <xf numFmtId="177" fontId="2" fillId="0" borderId="0" xfId="862" applyNumberFormat="1" applyFont="1" applyAlignment="1">
      <alignment horizontal="center"/>
    </xf>
    <xf numFmtId="177" fontId="11" fillId="0" borderId="0" xfId="791" applyNumberFormat="1" applyFont="1" applyBorder="1" applyAlignment="1">
      <alignment horizontal="center" vertical="center"/>
    </xf>
    <xf numFmtId="0" fontId="11" fillId="0" borderId="0" xfId="791" applyFont="1" applyBorder="1" applyAlignment="1">
      <alignment horizontal="center" vertical="center"/>
    </xf>
    <xf numFmtId="177" fontId="11" fillId="0" borderId="0" xfId="862" applyNumberFormat="1" applyFont="1" applyBorder="1" applyAlignment="1">
      <alignment horizontal="center" vertical="center"/>
    </xf>
    <xf numFmtId="0" fontId="11" fillId="0" borderId="0" xfId="862" applyFont="1" applyBorder="1" applyAlignment="1">
      <alignment horizontal="center" vertical="center"/>
    </xf>
    <xf numFmtId="0" fontId="16" fillId="0" borderId="1" xfId="862" applyFont="1" applyBorder="1" applyAlignment="1">
      <alignment horizontal="center" vertical="center"/>
    </xf>
    <xf numFmtId="177" fontId="16" fillId="0" borderId="1" xfId="862" applyNumberFormat="1" applyFont="1" applyBorder="1" applyAlignment="1">
      <alignment horizontal="center" vertical="center"/>
    </xf>
    <xf numFmtId="177" fontId="11" fillId="0" borderId="2" xfId="862" applyNumberFormat="1" applyFont="1" applyBorder="1" applyAlignment="1">
      <alignment horizontal="right" vertical="center"/>
    </xf>
    <xf numFmtId="0" fontId="11" fillId="0" borderId="2" xfId="862" applyFont="1" applyBorder="1" applyAlignment="1">
      <alignment horizontal="right" vertical="center"/>
    </xf>
    <xf numFmtId="0" fontId="8" fillId="0" borderId="0" xfId="259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809" quotePrefix="1" applyFont="1" applyAlignment="1">
      <alignment horizontal="center" vertical="center" wrapText="1"/>
    </xf>
    <xf numFmtId="177" fontId="8" fillId="0" borderId="0" xfId="809" applyNumberFormat="1" applyFont="1" applyAlignment="1">
      <alignment horizontal="center" vertical="center" wrapText="1"/>
    </xf>
    <xf numFmtId="177" fontId="7" fillId="0" borderId="3" xfId="279" applyNumberFormat="1" applyBorder="1" applyAlignment="1">
      <alignment horizontal="center" vertical="center"/>
    </xf>
    <xf numFmtId="177" fontId="7" fillId="0" borderId="4" xfId="279" applyNumberFormat="1" applyBorder="1" applyAlignment="1">
      <alignment horizontal="center" vertical="center"/>
    </xf>
    <xf numFmtId="177" fontId="7" fillId="0" borderId="5" xfId="279" applyNumberForma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7" fillId="0" borderId="2" xfId="0" applyNumberFormat="1" applyFont="1" applyBorder="1" applyAlignment="1">
      <alignment horizontal="right" vertical="center"/>
    </xf>
    <xf numFmtId="0" fontId="2" fillId="0" borderId="0" xfId="355" applyFont="1" applyBorder="1" applyAlignment="1">
      <alignment horizontal="center" vertical="center" wrapText="1"/>
    </xf>
    <xf numFmtId="0" fontId="5" fillId="0" borderId="1" xfId="355" applyFont="1" applyBorder="1" applyAlignment="1">
      <alignment horizontal="center" vertical="center" wrapText="1"/>
    </xf>
  </cellXfs>
  <cellStyles count="1104">
    <cellStyle name="20% - 强调文字颜色 1 2" xfId="4" xr:uid="{00000000-0005-0000-0000-000005000000}"/>
    <cellStyle name="20% - 强调文字颜色 1 2 2" xfId="114" xr:uid="{00000000-0005-0000-0000-0000A2000000}"/>
    <cellStyle name="20% - 强调文字颜色 1 2 2 2" xfId="91" xr:uid="{00000000-0005-0000-0000-00008B000000}"/>
    <cellStyle name="20% - 强调文字颜色 1 2 2 3" xfId="94" xr:uid="{00000000-0005-0000-0000-00008E000000}"/>
    <cellStyle name="20% - 强调文字颜色 1 2 3" xfId="99" xr:uid="{00000000-0005-0000-0000-000093000000}"/>
    <cellStyle name="20% - 强调文字颜色 1 2 3 2" xfId="112" xr:uid="{00000000-0005-0000-0000-0000A0000000}"/>
    <cellStyle name="20% - 强调文字颜色 1 2 4" xfId="116" xr:uid="{00000000-0005-0000-0000-0000A4000000}"/>
    <cellStyle name="20% - 强调文字颜色 1 3" xfId="105" xr:uid="{00000000-0005-0000-0000-000099000000}"/>
    <cellStyle name="20% - 强调文字颜色 1 3 2" xfId="118" xr:uid="{00000000-0005-0000-0000-0000A6000000}"/>
    <cellStyle name="20% - 强调文字颜色 1 3 2 2" xfId="104" xr:uid="{00000000-0005-0000-0000-000098000000}"/>
    <cellStyle name="20% - 强调文字颜色 1 3 2 3" xfId="108" xr:uid="{00000000-0005-0000-0000-00009C000000}"/>
    <cellStyle name="20% - 强调文字颜色 1 3 3" xfId="120" xr:uid="{00000000-0005-0000-0000-0000A8000000}"/>
    <cellStyle name="20% - 强调文字颜色 1 3 3 2" xfId="123" xr:uid="{00000000-0005-0000-0000-0000AB000000}"/>
    <cellStyle name="20% - 强调文字颜色 1 3 4" xfId="126" xr:uid="{00000000-0005-0000-0000-0000AE000000}"/>
    <cellStyle name="20% - 强调文字颜色 1 4" xfId="100" xr:uid="{00000000-0005-0000-0000-000094000000}"/>
    <cellStyle name="20% - 强调文字颜色 1 4 2" xfId="128" xr:uid="{00000000-0005-0000-0000-0000B0000000}"/>
    <cellStyle name="20% - 强调文字颜色 1 4 3" xfId="47" xr:uid="{00000000-0005-0000-0000-000049000000}"/>
    <cellStyle name="20% - 强调文字颜色 1 4 4" xfId="130" xr:uid="{00000000-0005-0000-0000-0000B2000000}"/>
    <cellStyle name="20% - 强调文字颜色 1 5" xfId="132" xr:uid="{00000000-0005-0000-0000-0000B4000000}"/>
    <cellStyle name="20% - 强调文字颜色 1 5 2" xfId="134" xr:uid="{00000000-0005-0000-0000-0000B6000000}"/>
    <cellStyle name="20% - 强调文字颜色 1 5 3" xfId="137" xr:uid="{00000000-0005-0000-0000-0000B9000000}"/>
    <cellStyle name="20% - 强调文字颜色 1 6" xfId="139" xr:uid="{00000000-0005-0000-0000-0000BB000000}"/>
    <cellStyle name="20% - 强调文字颜色 1 6 2" xfId="143" xr:uid="{00000000-0005-0000-0000-0000BF000000}"/>
    <cellStyle name="20% - 强调文字颜色 1 6 3" xfId="148" xr:uid="{00000000-0005-0000-0000-0000C4000000}"/>
    <cellStyle name="20% - 强调文字颜色 2 2" xfId="151" xr:uid="{00000000-0005-0000-0000-0000C7000000}"/>
    <cellStyle name="20% - 强调文字颜色 2 2 2" xfId="152" xr:uid="{00000000-0005-0000-0000-0000C8000000}"/>
    <cellStyle name="20% - 强调文字颜色 2 2 2 2" xfId="153" xr:uid="{00000000-0005-0000-0000-0000C9000000}"/>
    <cellStyle name="20% - 强调文字颜色 2 2 2 3" xfId="155" xr:uid="{00000000-0005-0000-0000-0000CB000000}"/>
    <cellStyle name="20% - 强调文字颜色 2 2 3" xfId="156" xr:uid="{00000000-0005-0000-0000-0000CC000000}"/>
    <cellStyle name="20% - 强调文字颜色 2 2 3 2" xfId="158" xr:uid="{00000000-0005-0000-0000-0000CE000000}"/>
    <cellStyle name="20% - 强调文字颜色 2 2 4" xfId="160" xr:uid="{00000000-0005-0000-0000-0000D0000000}"/>
    <cellStyle name="20% - 强调文字颜色 2 3" xfId="162" xr:uid="{00000000-0005-0000-0000-0000D2000000}"/>
    <cellStyle name="20% - 强调文字颜色 2 3 2" xfId="165" xr:uid="{00000000-0005-0000-0000-0000D5000000}"/>
    <cellStyle name="20% - 强调文字颜色 2 3 2 2" xfId="166" xr:uid="{00000000-0005-0000-0000-0000D6000000}"/>
    <cellStyle name="20% - 强调文字颜色 2 3 2 3" xfId="167" xr:uid="{00000000-0005-0000-0000-0000D7000000}"/>
    <cellStyle name="20% - 强调文字颜色 2 3 3" xfId="168" xr:uid="{00000000-0005-0000-0000-0000D8000000}"/>
    <cellStyle name="20% - 强调文字颜色 2 3 3 2" xfId="169" xr:uid="{00000000-0005-0000-0000-0000D9000000}"/>
    <cellStyle name="20% - 强调文字颜色 2 3 4" xfId="170" xr:uid="{00000000-0005-0000-0000-0000DA000000}"/>
    <cellStyle name="20% - 强调文字颜色 2 4" xfId="173" xr:uid="{00000000-0005-0000-0000-0000DD000000}"/>
    <cellStyle name="20% - 强调文字颜色 2 4 2" xfId="44" xr:uid="{00000000-0005-0000-0000-000043000000}"/>
    <cellStyle name="20% - 强调文字颜色 2 4 3" xfId="174" xr:uid="{00000000-0005-0000-0000-0000DE000000}"/>
    <cellStyle name="20% - 强调文字颜色 2 4 4" xfId="175" xr:uid="{00000000-0005-0000-0000-0000DF000000}"/>
    <cellStyle name="20% - 强调文字颜色 2 5" xfId="176" xr:uid="{00000000-0005-0000-0000-0000E0000000}"/>
    <cellStyle name="20% - 强调文字颜色 2 5 2" xfId="177" xr:uid="{00000000-0005-0000-0000-0000E1000000}"/>
    <cellStyle name="20% - 强调文字颜色 2 5 3" xfId="178" xr:uid="{00000000-0005-0000-0000-0000E2000000}"/>
    <cellStyle name="20% - 强调文字颜色 2 6" xfId="154" xr:uid="{00000000-0005-0000-0000-0000CA000000}"/>
    <cellStyle name="20% - 强调文字颜色 2 6 2" xfId="179" xr:uid="{00000000-0005-0000-0000-0000E3000000}"/>
    <cellStyle name="20% - 强调文字颜色 2 6 3" xfId="181" xr:uid="{00000000-0005-0000-0000-0000E5000000}"/>
    <cellStyle name="20% - 强调文字颜色 3 2" xfId="183" xr:uid="{00000000-0005-0000-0000-0000E7000000}"/>
    <cellStyle name="20% - 强调文字颜色 3 2 2" xfId="186" xr:uid="{00000000-0005-0000-0000-0000EA000000}"/>
    <cellStyle name="20% - 强调文字颜色 3 2 2 2" xfId="187" xr:uid="{00000000-0005-0000-0000-0000EB000000}"/>
    <cellStyle name="20% - 强调文字颜色 3 2 2 3" xfId="189" xr:uid="{00000000-0005-0000-0000-0000ED000000}"/>
    <cellStyle name="20% - 强调文字颜色 3 2 3" xfId="190" xr:uid="{00000000-0005-0000-0000-0000EE000000}"/>
    <cellStyle name="20% - 强调文字颜色 3 2 3 2" xfId="191" xr:uid="{00000000-0005-0000-0000-0000EF000000}"/>
    <cellStyle name="20% - 强调文字颜色 3 2 4" xfId="194" xr:uid="{00000000-0005-0000-0000-0000F2000000}"/>
    <cellStyle name="20% - 强调文字颜色 3 3" xfId="62" xr:uid="{00000000-0005-0000-0000-00005E000000}"/>
    <cellStyle name="20% - 强调文字颜色 3 3 2" xfId="89" xr:uid="{00000000-0005-0000-0000-000087000000}"/>
    <cellStyle name="20% - 强调文字颜色 3 3 2 2" xfId="145" xr:uid="{00000000-0005-0000-0000-0000C1000000}"/>
    <cellStyle name="20% - 强调文字颜色 3 3 2 3" xfId="196" xr:uid="{00000000-0005-0000-0000-0000F4000000}"/>
    <cellStyle name="20% - 强调文字颜色 3 3 3" xfId="198" xr:uid="{00000000-0005-0000-0000-0000F6000000}"/>
    <cellStyle name="20% - 强调文字颜色 3 3 3 2" xfId="199" xr:uid="{00000000-0005-0000-0000-0000F7000000}"/>
    <cellStyle name="20% - 强调文字颜色 3 3 4" xfId="204" xr:uid="{00000000-0005-0000-0000-0000FC000000}"/>
    <cellStyle name="20% - 强调文字颜色 3 4" xfId="206" xr:uid="{00000000-0005-0000-0000-0000FE000000}"/>
    <cellStyle name="20% - 强调文字颜色 3 4 2" xfId="208" xr:uid="{00000000-0005-0000-0000-000000010000}"/>
    <cellStyle name="20% - 强调文字颜色 3 4 3" xfId="210" xr:uid="{00000000-0005-0000-0000-000002010000}"/>
    <cellStyle name="20% - 强调文字颜色 3 4 4" xfId="214" xr:uid="{00000000-0005-0000-0000-000006010000}"/>
    <cellStyle name="20% - 强调文字颜色 3 5" xfId="216" xr:uid="{00000000-0005-0000-0000-000008010000}"/>
    <cellStyle name="20% - 强调文字颜色 3 5 2" xfId="219" xr:uid="{00000000-0005-0000-0000-00000B010000}"/>
    <cellStyle name="20% - 强调文字颜色 3 5 3" xfId="222" xr:uid="{00000000-0005-0000-0000-00000E010000}"/>
    <cellStyle name="20% - 强调文字颜色 3 6" xfId="159" xr:uid="{00000000-0005-0000-0000-0000CF000000}"/>
    <cellStyle name="20% - 强调文字颜色 3 6 2" xfId="229" xr:uid="{00000000-0005-0000-0000-000015010000}"/>
    <cellStyle name="20% - 强调文字颜色 3 6 3" xfId="234" xr:uid="{00000000-0005-0000-0000-00001A010000}"/>
    <cellStyle name="20% - 强调文字颜色 4 2" xfId="237" xr:uid="{00000000-0005-0000-0000-00001D010000}"/>
    <cellStyle name="20% - 强调文字颜色 4 2 2" xfId="239" xr:uid="{00000000-0005-0000-0000-00001F010000}"/>
    <cellStyle name="20% - 强调文字颜色 4 2 2 2" xfId="203" xr:uid="{00000000-0005-0000-0000-0000FB000000}"/>
    <cellStyle name="20% - 强调文字颜色 4 2 2 3" xfId="240" xr:uid="{00000000-0005-0000-0000-000020010000}"/>
    <cellStyle name="20% - 强调文字颜色 4 2 3" xfId="241" xr:uid="{00000000-0005-0000-0000-000021010000}"/>
    <cellStyle name="20% - 强调文字颜色 4 2 3 2" xfId="213" xr:uid="{00000000-0005-0000-0000-000005010000}"/>
    <cellStyle name="20% - 强调文字颜色 4 2 4" xfId="242" xr:uid="{00000000-0005-0000-0000-000022010000}"/>
    <cellStyle name="20% - 强调文字颜色 4 3" xfId="244" xr:uid="{00000000-0005-0000-0000-000024010000}"/>
    <cellStyle name="20% - 强调文字颜色 4 3 2" xfId="247" xr:uid="{00000000-0005-0000-0000-000027010000}"/>
    <cellStyle name="20% - 强调文字颜色 4 3 2 2" xfId="249" xr:uid="{00000000-0005-0000-0000-000029010000}"/>
    <cellStyle name="20% - 强调文字颜色 4 3 2 3" xfId="250" xr:uid="{00000000-0005-0000-0000-00002A010000}"/>
    <cellStyle name="20% - 强调文字颜色 4 3 3" xfId="251" xr:uid="{00000000-0005-0000-0000-00002B010000}"/>
    <cellStyle name="20% - 强调文字颜色 4 3 3 2" xfId="257" xr:uid="{00000000-0005-0000-0000-000031010000}"/>
    <cellStyle name="20% - 强调文字颜色 4 3 4" xfId="248" xr:uid="{00000000-0005-0000-0000-000028010000}"/>
    <cellStyle name="20% - 强调文字颜色 4 4" xfId="261" xr:uid="{00000000-0005-0000-0000-000035010000}"/>
    <cellStyle name="20% - 强调文字颜色 4 4 2" xfId="34" xr:uid="{00000000-0005-0000-0000-000033000000}"/>
    <cellStyle name="20% - 强调文字颜色 4 4 3" xfId="265" xr:uid="{00000000-0005-0000-0000-000039010000}"/>
    <cellStyle name="20% - 强调文字颜色 4 4 4" xfId="256" xr:uid="{00000000-0005-0000-0000-000030010000}"/>
    <cellStyle name="20% - 强调文字颜色 4 5" xfId="29" xr:uid="{00000000-0005-0000-0000-00002A000000}"/>
    <cellStyle name="20% - 强调文字颜色 4 5 2" xfId="270" xr:uid="{00000000-0005-0000-0000-00003E010000}"/>
    <cellStyle name="20% - 强调文字颜色 4 5 3" xfId="275" xr:uid="{00000000-0005-0000-0000-000043010000}"/>
    <cellStyle name="20% - 强调文字颜色 4 6" xfId="281" xr:uid="{00000000-0005-0000-0000-000049010000}"/>
    <cellStyle name="20% - 强调文字颜色 4 6 2" xfId="285" xr:uid="{00000000-0005-0000-0000-00004D010000}"/>
    <cellStyle name="20% - 强调文字颜色 4 6 3" xfId="15" xr:uid="{00000000-0005-0000-0000-000016000000}"/>
    <cellStyle name="20% - 强调文字颜色 5 2" xfId="288" xr:uid="{00000000-0005-0000-0000-000050010000}"/>
    <cellStyle name="20% - 强调文字颜色 5 2 2" xfId="289" xr:uid="{00000000-0005-0000-0000-000051010000}"/>
    <cellStyle name="20% - 强调文字颜色 5 2 2 2" xfId="290" xr:uid="{00000000-0005-0000-0000-000052010000}"/>
    <cellStyle name="20% - 强调文字颜色 5 2 2 3" xfId="291" xr:uid="{00000000-0005-0000-0000-000053010000}"/>
    <cellStyle name="20% - 强调文字颜色 5 2 3" xfId="292" xr:uid="{00000000-0005-0000-0000-000054010000}"/>
    <cellStyle name="20% - 强调文字颜色 5 2 3 2" xfId="293" xr:uid="{00000000-0005-0000-0000-000055010000}"/>
    <cellStyle name="20% - 强调文字颜色 5 2 4" xfId="294" xr:uid="{00000000-0005-0000-0000-000056010000}"/>
    <cellStyle name="20% - 强调文字颜色 5 3" xfId="296" xr:uid="{00000000-0005-0000-0000-000058010000}"/>
    <cellStyle name="20% - 强调文字颜色 5 3 2" xfId="297" xr:uid="{00000000-0005-0000-0000-000059010000}"/>
    <cellStyle name="20% - 强调文字颜色 5 3 2 2" xfId="299" xr:uid="{00000000-0005-0000-0000-00005B010000}"/>
    <cellStyle name="20% - 强调文字颜色 5 3 2 3" xfId="300" xr:uid="{00000000-0005-0000-0000-00005C010000}"/>
    <cellStyle name="20% - 强调文字颜色 5 3 3" xfId="36" xr:uid="{00000000-0005-0000-0000-000037000000}"/>
    <cellStyle name="20% - 强调文字颜色 5 3 3 2" xfId="301" xr:uid="{00000000-0005-0000-0000-00005D010000}"/>
    <cellStyle name="20% - 强调文字颜色 5 3 4" xfId="39" xr:uid="{00000000-0005-0000-0000-00003B000000}"/>
    <cellStyle name="20% - 强调文字颜色 5 4" xfId="304" xr:uid="{00000000-0005-0000-0000-000060010000}"/>
    <cellStyle name="20% - 强调文字颜色 5 4 2" xfId="306" xr:uid="{00000000-0005-0000-0000-000062010000}"/>
    <cellStyle name="20% - 强调文字颜色 5 4 3" xfId="309" xr:uid="{00000000-0005-0000-0000-000065010000}"/>
    <cellStyle name="20% - 强调文字颜色 5 4 4" xfId="314" xr:uid="{00000000-0005-0000-0000-00006A010000}"/>
    <cellStyle name="20% - 强调文字颜色 5 5" xfId="316" xr:uid="{00000000-0005-0000-0000-00006C010000}"/>
    <cellStyle name="20% - 强调文字颜色 5 5 2" xfId="319" xr:uid="{00000000-0005-0000-0000-00006F010000}"/>
    <cellStyle name="20% - 强调文字颜色 5 5 3" xfId="322" xr:uid="{00000000-0005-0000-0000-000072010000}"/>
    <cellStyle name="20% - 强调文字颜色 5 6" xfId="328" xr:uid="{00000000-0005-0000-0000-000078010000}"/>
    <cellStyle name="20% - 强调文字颜色 5 6 2" xfId="333" xr:uid="{00000000-0005-0000-0000-00007D010000}"/>
    <cellStyle name="20% - 强调文字颜色 5 6 3" xfId="336" xr:uid="{00000000-0005-0000-0000-000080010000}"/>
    <cellStyle name="20% - 强调文字颜色 6 2" xfId="340" xr:uid="{00000000-0005-0000-0000-000084010000}"/>
    <cellStyle name="20% - 强调文字颜色 6 2 2" xfId="343" xr:uid="{00000000-0005-0000-0000-000087010000}"/>
    <cellStyle name="20% - 强调文字颜色 6 2 2 2" xfId="347" xr:uid="{00000000-0005-0000-0000-00008B010000}"/>
    <cellStyle name="20% - 强调文字颜色 6 2 2 3" xfId="350" xr:uid="{00000000-0005-0000-0000-00008E010000}"/>
    <cellStyle name="20% - 强调文字颜色 6 2 3" xfId="353" xr:uid="{00000000-0005-0000-0000-000091010000}"/>
    <cellStyle name="20% - 强调文字颜色 6 2 3 2" xfId="357" xr:uid="{00000000-0005-0000-0000-000095010000}"/>
    <cellStyle name="20% - 强调文字颜色 6 2 4" xfId="360" xr:uid="{00000000-0005-0000-0000-000098010000}"/>
    <cellStyle name="20% - 强调文字颜色 6 3" xfId="362" xr:uid="{00000000-0005-0000-0000-00009A010000}"/>
    <cellStyle name="20% - 强调文字颜色 6 3 2" xfId="366" xr:uid="{00000000-0005-0000-0000-00009E010000}"/>
    <cellStyle name="20% - 强调文字颜色 6 3 2 2" xfId="367" xr:uid="{00000000-0005-0000-0000-00009F010000}"/>
    <cellStyle name="20% - 强调文字颜色 6 3 2 3" xfId="370" xr:uid="{00000000-0005-0000-0000-0000A2010000}"/>
    <cellStyle name="20% - 强调文字颜色 6 3 3" xfId="374" xr:uid="{00000000-0005-0000-0000-0000A6010000}"/>
    <cellStyle name="20% - 强调文字颜色 6 3 3 2" xfId="377" xr:uid="{00000000-0005-0000-0000-0000A9010000}"/>
    <cellStyle name="20% - 强调文字颜色 6 3 4" xfId="382" xr:uid="{00000000-0005-0000-0000-0000AE010000}"/>
    <cellStyle name="20% - 强调文字颜色 6 4" xfId="385" xr:uid="{00000000-0005-0000-0000-0000B1010000}"/>
    <cellStyle name="20% - 强调文字颜色 6 4 2" xfId="390" xr:uid="{00000000-0005-0000-0000-0000B6010000}"/>
    <cellStyle name="20% - 强调文字颜色 6 4 3" xfId="55" xr:uid="{00000000-0005-0000-0000-000055000000}"/>
    <cellStyle name="20% - 强调文字颜色 6 4 4" xfId="396" xr:uid="{00000000-0005-0000-0000-0000BC010000}"/>
    <cellStyle name="20% - 强调文字颜色 6 5" xfId="399" xr:uid="{00000000-0005-0000-0000-0000BF010000}"/>
    <cellStyle name="20% - 强调文字颜色 6 5 2" xfId="404" xr:uid="{00000000-0005-0000-0000-0000C4010000}"/>
    <cellStyle name="20% - 强调文字颜色 6 5 3" xfId="409" xr:uid="{00000000-0005-0000-0000-0000C9010000}"/>
    <cellStyle name="20% - 强调文字颜色 6 6" xfId="415" xr:uid="{00000000-0005-0000-0000-0000CF010000}"/>
    <cellStyle name="20% - 强调文字颜色 6 6 2" xfId="419" xr:uid="{00000000-0005-0000-0000-0000D3010000}"/>
    <cellStyle name="20% - 强调文字颜色 6 6 3" xfId="423" xr:uid="{00000000-0005-0000-0000-0000D7010000}"/>
    <cellStyle name="40% - 强调文字颜色 1 2" xfId="426" xr:uid="{00000000-0005-0000-0000-0000DA010000}"/>
    <cellStyle name="40% - 强调文字颜色 1 2 2" xfId="427" xr:uid="{00000000-0005-0000-0000-0000DB010000}"/>
    <cellStyle name="40% - 强调文字颜色 1 2 2 2" xfId="430" xr:uid="{00000000-0005-0000-0000-0000DE010000}"/>
    <cellStyle name="40% - 强调文字颜色 1 2 2 3" xfId="432" xr:uid="{00000000-0005-0000-0000-0000E0010000}"/>
    <cellStyle name="40% - 强调文字颜色 1 2 3" xfId="433" xr:uid="{00000000-0005-0000-0000-0000E1010000}"/>
    <cellStyle name="40% - 强调文字颜色 1 2 3 2" xfId="435" xr:uid="{00000000-0005-0000-0000-0000E3010000}"/>
    <cellStyle name="40% - 强调文字颜色 1 2 4" xfId="437" xr:uid="{00000000-0005-0000-0000-0000E5010000}"/>
    <cellStyle name="40% - 强调文字颜色 1 3" xfId="439" xr:uid="{00000000-0005-0000-0000-0000E7010000}"/>
    <cellStyle name="40% - 强调文字颜色 1 3 2" xfId="442" xr:uid="{00000000-0005-0000-0000-0000EA010000}"/>
    <cellStyle name="40% - 强调文字颜色 1 3 2 2" xfId="443" xr:uid="{00000000-0005-0000-0000-0000EB010000}"/>
    <cellStyle name="40% - 强调文字颜色 1 3 2 3" xfId="2" xr:uid="{00000000-0005-0000-0000-000003000000}"/>
    <cellStyle name="40% - 强调文字颜色 1 3 3" xfId="444" xr:uid="{00000000-0005-0000-0000-0000EC010000}"/>
    <cellStyle name="40% - 强调文字颜色 1 3 3 2" xfId="445" xr:uid="{00000000-0005-0000-0000-0000ED010000}"/>
    <cellStyle name="40% - 强调文字颜色 1 3 4" xfId="446" xr:uid="{00000000-0005-0000-0000-0000EE010000}"/>
    <cellStyle name="40% - 强调文字颜色 1 4" xfId="449" xr:uid="{00000000-0005-0000-0000-0000F1010000}"/>
    <cellStyle name="40% - 强调文字颜色 1 4 2" xfId="450" xr:uid="{00000000-0005-0000-0000-0000F2010000}"/>
    <cellStyle name="40% - 强调文字颜色 1 4 3" xfId="451" xr:uid="{00000000-0005-0000-0000-0000F3010000}"/>
    <cellStyle name="40% - 强调文字颜色 1 4 4" xfId="452" xr:uid="{00000000-0005-0000-0000-0000F4010000}"/>
    <cellStyle name="40% - 强调文字颜色 1 5" xfId="454" xr:uid="{00000000-0005-0000-0000-0000F6010000}"/>
    <cellStyle name="40% - 强调文字颜色 1 5 2" xfId="455" xr:uid="{00000000-0005-0000-0000-0000F7010000}"/>
    <cellStyle name="40% - 强调文字颜色 1 5 3" xfId="457" xr:uid="{00000000-0005-0000-0000-0000F9010000}"/>
    <cellStyle name="40% - 强调文字颜色 1 6" xfId="458" xr:uid="{00000000-0005-0000-0000-0000FA010000}"/>
    <cellStyle name="40% - 强调文字颜色 1 6 2" xfId="459" xr:uid="{00000000-0005-0000-0000-0000FB010000}"/>
    <cellStyle name="40% - 强调文字颜色 1 6 3" xfId="461" xr:uid="{00000000-0005-0000-0000-0000FD010000}"/>
    <cellStyle name="40% - 强调文字颜色 2 2" xfId="97" xr:uid="{00000000-0005-0000-0000-000091000000}"/>
    <cellStyle name="40% - 强调文字颜色 2 2 2" xfId="109" xr:uid="{00000000-0005-0000-0000-00009D000000}"/>
    <cellStyle name="40% - 强调文字颜色 2 2 2 2" xfId="463" xr:uid="{00000000-0005-0000-0000-0000FF010000}"/>
    <cellStyle name="40% - 强调文字颜色 2 2 2 3" xfId="465" xr:uid="{00000000-0005-0000-0000-000001020000}"/>
    <cellStyle name="40% - 强调文字颜色 2 2 3" xfId="466" xr:uid="{00000000-0005-0000-0000-000002020000}"/>
    <cellStyle name="40% - 强调文字颜色 2 2 3 2" xfId="467" xr:uid="{00000000-0005-0000-0000-000003020000}"/>
    <cellStyle name="40% - 强调文字颜色 2 2 4" xfId="468" xr:uid="{00000000-0005-0000-0000-000004020000}"/>
    <cellStyle name="40% - 强调文字颜色 2 3" xfId="115" xr:uid="{00000000-0005-0000-0000-0000A3000000}"/>
    <cellStyle name="40% - 强调文字颜色 2 3 2" xfId="469" xr:uid="{00000000-0005-0000-0000-000005020000}"/>
    <cellStyle name="40% - 强调文字颜色 2 3 2 2" xfId="456" xr:uid="{00000000-0005-0000-0000-0000F8010000}"/>
    <cellStyle name="40% - 强调文字颜色 2 3 2 3" xfId="470" xr:uid="{00000000-0005-0000-0000-000006020000}"/>
    <cellStyle name="40% - 强调文字颜色 2 3 3" xfId="472" xr:uid="{00000000-0005-0000-0000-000008020000}"/>
    <cellStyle name="40% - 强调文字颜色 2 3 3 2" xfId="460" xr:uid="{00000000-0005-0000-0000-0000FC010000}"/>
    <cellStyle name="40% - 强调文字颜色 2 3 4" xfId="473" xr:uid="{00000000-0005-0000-0000-000009020000}"/>
    <cellStyle name="40% - 强调文字颜色 2 4" xfId="476" xr:uid="{00000000-0005-0000-0000-00000C020000}"/>
    <cellStyle name="40% - 强调文字颜色 2 4 2" xfId="477" xr:uid="{00000000-0005-0000-0000-00000D020000}"/>
    <cellStyle name="40% - 强调文字颜色 2 4 3" xfId="479" xr:uid="{00000000-0005-0000-0000-00000F020000}"/>
    <cellStyle name="40% - 强调文字颜色 2 4 4" xfId="481" xr:uid="{00000000-0005-0000-0000-000011020000}"/>
    <cellStyle name="40% - 强调文字颜色 2 5" xfId="484" xr:uid="{00000000-0005-0000-0000-000014020000}"/>
    <cellStyle name="40% - 强调文字颜色 2 5 2" xfId="486" xr:uid="{00000000-0005-0000-0000-000016020000}"/>
    <cellStyle name="40% - 强调文字颜色 2 5 3" xfId="58" xr:uid="{00000000-0005-0000-0000-000059000000}"/>
    <cellStyle name="40% - 强调文字颜色 2 6" xfId="487" xr:uid="{00000000-0005-0000-0000-000017020000}"/>
    <cellStyle name="40% - 强调文字颜色 2 6 2" xfId="488" xr:uid="{00000000-0005-0000-0000-000018020000}"/>
    <cellStyle name="40% - 强调文字颜色 2 6 3" xfId="489" xr:uid="{00000000-0005-0000-0000-000019020000}"/>
    <cellStyle name="40% - 强调文字颜色 3 2" xfId="119" xr:uid="{00000000-0005-0000-0000-0000A7000000}"/>
    <cellStyle name="40% - 强调文字颜色 3 2 2" xfId="122" xr:uid="{00000000-0005-0000-0000-0000AA000000}"/>
    <cellStyle name="40% - 强调文字颜色 3 2 2 2" xfId="491" xr:uid="{00000000-0005-0000-0000-00001B020000}"/>
    <cellStyle name="40% - 强调文字颜色 3 2 2 3" xfId="492" xr:uid="{00000000-0005-0000-0000-00001C020000}"/>
    <cellStyle name="40% - 强调文字颜色 3 2 3" xfId="493" xr:uid="{00000000-0005-0000-0000-00001D020000}"/>
    <cellStyle name="40% - 强调文字颜色 3 2 3 2" xfId="495" xr:uid="{00000000-0005-0000-0000-00001F020000}"/>
    <cellStyle name="40% - 强调文字颜色 3 2 4" xfId="490" xr:uid="{00000000-0005-0000-0000-00001A020000}"/>
    <cellStyle name="40% - 强调文字颜色 3 3" xfId="125" xr:uid="{00000000-0005-0000-0000-0000AD000000}"/>
    <cellStyle name="40% - 强调文字颜色 3 3 2" xfId="498" xr:uid="{00000000-0005-0000-0000-000022020000}"/>
    <cellStyle name="40% - 强调文字颜色 3 3 2 2" xfId="501" xr:uid="{00000000-0005-0000-0000-000025020000}"/>
    <cellStyle name="40% - 强调文字颜色 3 3 2 3" xfId="503" xr:uid="{00000000-0005-0000-0000-000027020000}"/>
    <cellStyle name="40% - 强调文字颜色 3 3 3" xfId="45" xr:uid="{00000000-0005-0000-0000-000045000000}"/>
    <cellStyle name="40% - 强调文字颜色 3 3 3 2" xfId="16" xr:uid="{00000000-0005-0000-0000-000017000000}"/>
    <cellStyle name="40% - 强调文字颜色 3 3 4" xfId="494" xr:uid="{00000000-0005-0000-0000-00001E020000}"/>
    <cellStyle name="40% - 强调文字颜色 3 4" xfId="506" xr:uid="{00000000-0005-0000-0000-00002A020000}"/>
    <cellStyle name="40% - 强调文字颜色 3 4 2" xfId="508" xr:uid="{00000000-0005-0000-0000-00002C020000}"/>
    <cellStyle name="40% - 强调文字颜色 3 4 3" xfId="511" xr:uid="{00000000-0005-0000-0000-00002F020000}"/>
    <cellStyle name="40% - 强调文字颜色 3 4 4" xfId="513" xr:uid="{00000000-0005-0000-0000-000031020000}"/>
    <cellStyle name="40% - 强调文字颜色 3 5" xfId="514" xr:uid="{00000000-0005-0000-0000-000032020000}"/>
    <cellStyle name="40% - 强调文字颜色 3 5 2" xfId="515" xr:uid="{00000000-0005-0000-0000-000033020000}"/>
    <cellStyle name="40% - 强调文字颜色 3 5 3" xfId="10" xr:uid="{00000000-0005-0000-0000-000010000000}"/>
    <cellStyle name="40% - 强调文字颜色 3 6" xfId="517" xr:uid="{00000000-0005-0000-0000-000035020000}"/>
    <cellStyle name="40% - 强调文字颜色 3 6 2" xfId="102" xr:uid="{00000000-0005-0000-0000-000096000000}"/>
    <cellStyle name="40% - 强调文字颜色 3 6 3" xfId="133" xr:uid="{00000000-0005-0000-0000-0000B5000000}"/>
    <cellStyle name="40% - 强调文字颜色 4 2" xfId="46" xr:uid="{00000000-0005-0000-0000-000047000000}"/>
    <cellStyle name="40% - 强调文字颜色 4 2 2" xfId="520" xr:uid="{00000000-0005-0000-0000-000038020000}"/>
    <cellStyle name="40% - 强调文字颜色 4 2 2 2" xfId="522" xr:uid="{00000000-0005-0000-0000-00003A020000}"/>
    <cellStyle name="40% - 强调文字颜色 4 2 2 3" xfId="525" xr:uid="{00000000-0005-0000-0000-00003D020000}"/>
    <cellStyle name="40% - 强调文字颜色 4 2 3" xfId="527" xr:uid="{00000000-0005-0000-0000-00003F020000}"/>
    <cellStyle name="40% - 强调文字颜色 4 2 3 2" xfId="65" xr:uid="{00000000-0005-0000-0000-000062000000}"/>
    <cellStyle name="40% - 强调文字颜色 4 2 4" xfId="500" xr:uid="{00000000-0005-0000-0000-000024020000}"/>
    <cellStyle name="40% - 强调文字颜色 4 3" xfId="129" xr:uid="{00000000-0005-0000-0000-0000B1000000}"/>
    <cellStyle name="40% - 强调文字颜色 4 3 2" xfId="72" xr:uid="{00000000-0005-0000-0000-00006B000000}"/>
    <cellStyle name="40% - 强调文字颜色 4 3 2 2" xfId="425" xr:uid="{00000000-0005-0000-0000-0000D9010000}"/>
    <cellStyle name="40% - 强调文字颜色 4 3 2 3" xfId="438" xr:uid="{00000000-0005-0000-0000-0000E6010000}"/>
    <cellStyle name="40% - 强调文字颜色 4 3 3" xfId="75" xr:uid="{00000000-0005-0000-0000-000070000000}"/>
    <cellStyle name="40% - 强调文字颜色 4 3 3 2" xfId="96" xr:uid="{00000000-0005-0000-0000-000090000000}"/>
    <cellStyle name="40% - 强调文字颜色 4 3 4" xfId="17" xr:uid="{00000000-0005-0000-0000-000018000000}"/>
    <cellStyle name="40% - 强调文字颜色 4 4" xfId="341" xr:uid="{00000000-0005-0000-0000-000085010000}"/>
    <cellStyle name="40% - 强调文字颜色 4 4 2" xfId="345" xr:uid="{00000000-0005-0000-0000-000089010000}"/>
    <cellStyle name="40% - 强调文字颜色 4 4 3" xfId="349" xr:uid="{00000000-0005-0000-0000-00008D010000}"/>
    <cellStyle name="40% - 强调文字颜色 4 4 4" xfId="528" xr:uid="{00000000-0005-0000-0000-000040020000}"/>
    <cellStyle name="40% - 强调文字颜色 4 5" xfId="352" xr:uid="{00000000-0005-0000-0000-000090010000}"/>
    <cellStyle name="40% - 强调文字颜色 4 5 2" xfId="354" xr:uid="{00000000-0005-0000-0000-000092010000}"/>
    <cellStyle name="40% - 强调文字颜色 4 5 3" xfId="529" xr:uid="{00000000-0005-0000-0000-000041020000}"/>
    <cellStyle name="40% - 强调文字颜色 4 6" xfId="359" xr:uid="{00000000-0005-0000-0000-000097010000}"/>
    <cellStyle name="40% - 强调文字颜色 4 6 2" xfId="533" xr:uid="{00000000-0005-0000-0000-000045020000}"/>
    <cellStyle name="40% - 强调文字颜色 4 6 3" xfId="534" xr:uid="{00000000-0005-0000-0000-000046020000}"/>
    <cellStyle name="40% - 强调文字颜色 5 2" xfId="135" xr:uid="{00000000-0005-0000-0000-0000B7000000}"/>
    <cellStyle name="40% - 强调文字颜色 5 2 2" xfId="398" xr:uid="{00000000-0005-0000-0000-0000BE010000}"/>
    <cellStyle name="40% - 强调文字颜色 5 2 2 2" xfId="403" xr:uid="{00000000-0005-0000-0000-0000C3010000}"/>
    <cellStyle name="40% - 强调文字颜色 5 2 2 3" xfId="408" xr:uid="{00000000-0005-0000-0000-0000C8010000}"/>
    <cellStyle name="40% - 强调文字颜色 5 2 3" xfId="414" xr:uid="{00000000-0005-0000-0000-0000CE010000}"/>
    <cellStyle name="40% - 强调文字颜色 5 2 3 2" xfId="418" xr:uid="{00000000-0005-0000-0000-0000D2010000}"/>
    <cellStyle name="40% - 强调文字颜色 5 2 4" xfId="537" xr:uid="{00000000-0005-0000-0000-000049020000}"/>
    <cellStyle name="40% - 强调文字颜色 5 3" xfId="538" xr:uid="{00000000-0005-0000-0000-00004A020000}"/>
    <cellStyle name="40% - 强调文字颜色 5 3 2" xfId="541" xr:uid="{00000000-0005-0000-0000-00004D020000}"/>
    <cellStyle name="40% - 强调文字颜色 5 3 2 2" xfId="543" xr:uid="{00000000-0005-0000-0000-00004F020000}"/>
    <cellStyle name="40% - 强调文字颜色 5 3 2 3" xfId="547" xr:uid="{00000000-0005-0000-0000-000053020000}"/>
    <cellStyle name="40% - 强调文字颜色 5 3 3" xfId="552" xr:uid="{00000000-0005-0000-0000-000058020000}"/>
    <cellStyle name="40% - 强调文字颜色 5 3 3 2" xfId="21" xr:uid="{00000000-0005-0000-0000-000020000000}"/>
    <cellStyle name="40% - 强调文字颜色 5 3 4" xfId="555" xr:uid="{00000000-0005-0000-0000-00005B020000}"/>
    <cellStyle name="40% - 强调文字颜色 5 4" xfId="364" xr:uid="{00000000-0005-0000-0000-00009C010000}"/>
    <cellStyle name="40% - 强调文字颜色 5 4 2" xfId="369" xr:uid="{00000000-0005-0000-0000-0000A1010000}"/>
    <cellStyle name="40% - 强调文字颜色 5 4 3" xfId="372" xr:uid="{00000000-0005-0000-0000-0000A4010000}"/>
    <cellStyle name="40% - 强调文字颜色 5 4 4" xfId="557" xr:uid="{00000000-0005-0000-0000-00005D020000}"/>
    <cellStyle name="40% - 强调文字颜色 5 5" xfId="375" xr:uid="{00000000-0005-0000-0000-0000A7010000}"/>
    <cellStyle name="40% - 强调文字颜色 5 5 2" xfId="376" xr:uid="{00000000-0005-0000-0000-0000A8010000}"/>
    <cellStyle name="40% - 强调文字颜色 5 5 3" xfId="558" xr:uid="{00000000-0005-0000-0000-00005E020000}"/>
    <cellStyle name="40% - 强调文字颜色 5 6" xfId="381" xr:uid="{00000000-0005-0000-0000-0000AD010000}"/>
    <cellStyle name="40% - 强调文字颜色 5 6 2" xfId="560" xr:uid="{00000000-0005-0000-0000-000060020000}"/>
    <cellStyle name="40% - 强调文字颜色 5 6 3" xfId="562" xr:uid="{00000000-0005-0000-0000-000062020000}"/>
    <cellStyle name="40% - 强调文字颜色 6 2" xfId="144" xr:uid="{00000000-0005-0000-0000-0000C0000000}"/>
    <cellStyle name="40% - 强调文字颜色 6 2 2" xfId="563" xr:uid="{00000000-0005-0000-0000-000063020000}"/>
    <cellStyle name="40% - 强调文字颜色 6 2 2 2" xfId="565" xr:uid="{00000000-0005-0000-0000-000065020000}"/>
    <cellStyle name="40% - 强调文字颜色 6 2 2 3" xfId="428" xr:uid="{00000000-0005-0000-0000-0000DC010000}"/>
    <cellStyle name="40% - 强调文字颜色 6 2 3" xfId="567" xr:uid="{00000000-0005-0000-0000-000067020000}"/>
    <cellStyle name="40% - 强调文字颜色 6 2 3 2" xfId="568" xr:uid="{00000000-0005-0000-0000-000068020000}"/>
    <cellStyle name="40% - 强调文字颜色 6 2 4" xfId="570" xr:uid="{00000000-0005-0000-0000-00006A020000}"/>
    <cellStyle name="40% - 强调文字颜色 6 3" xfId="195" xr:uid="{00000000-0005-0000-0000-0000F3000000}"/>
    <cellStyle name="40% - 强调文字颜色 6 3 2" xfId="571" xr:uid="{00000000-0005-0000-0000-00006B020000}"/>
    <cellStyle name="40% - 强调文字颜色 6 3 2 2" xfId="572" xr:uid="{00000000-0005-0000-0000-00006C020000}"/>
    <cellStyle name="40% - 强调文字颜色 6 3 2 3" xfId="110" xr:uid="{00000000-0005-0000-0000-00009E000000}"/>
    <cellStyle name="40% - 强调文字颜色 6 3 3" xfId="573" xr:uid="{00000000-0005-0000-0000-00006D020000}"/>
    <cellStyle name="40% - 强调文字颜色 6 3 3 2" xfId="574" xr:uid="{00000000-0005-0000-0000-00006E020000}"/>
    <cellStyle name="40% - 强调文字颜色 6 3 4" xfId="575" xr:uid="{00000000-0005-0000-0000-00006F020000}"/>
    <cellStyle name="40% - 强调文字颜色 6 4" xfId="388" xr:uid="{00000000-0005-0000-0000-0000B4010000}"/>
    <cellStyle name="40% - 强调文字颜色 6 4 2" xfId="24" xr:uid="{00000000-0005-0000-0000-000023000000}"/>
    <cellStyle name="40% - 强调文字颜色 6 4 3" xfId="578" xr:uid="{00000000-0005-0000-0000-000072020000}"/>
    <cellStyle name="40% - 强调文字颜色 6 4 4" xfId="580" xr:uid="{00000000-0005-0000-0000-000074020000}"/>
    <cellStyle name="40% - 强调文字颜色 6 5" xfId="54" xr:uid="{00000000-0005-0000-0000-000053000000}"/>
    <cellStyle name="40% - 强调文字颜色 6 5 2" xfId="582" xr:uid="{00000000-0005-0000-0000-000076020000}"/>
    <cellStyle name="40% - 强调文字颜色 6 5 3" xfId="585" xr:uid="{00000000-0005-0000-0000-000079020000}"/>
    <cellStyle name="40% - 强调文字颜色 6 6" xfId="395" xr:uid="{00000000-0005-0000-0000-0000BB010000}"/>
    <cellStyle name="40% - 强调文字颜色 6 6 2" xfId="43" xr:uid="{00000000-0005-0000-0000-000041000000}"/>
    <cellStyle name="40% - 强调文字颜色 6 6 3" xfId="83" xr:uid="{00000000-0005-0000-0000-00007F000000}"/>
    <cellStyle name="60% - 强调文字颜色 1 2" xfId="205" xr:uid="{00000000-0005-0000-0000-0000FD000000}"/>
    <cellStyle name="60% - 强调文字颜色 1 2 2" xfId="207" xr:uid="{00000000-0005-0000-0000-0000FF000000}"/>
    <cellStyle name="60% - 强调文字颜色 1 2 2 2" xfId="180" xr:uid="{00000000-0005-0000-0000-0000E4000000}"/>
    <cellStyle name="60% - 强调文字颜色 1 2 2 3" xfId="587" xr:uid="{00000000-0005-0000-0000-00007B020000}"/>
    <cellStyle name="60% - 强调文字颜色 1 2 3" xfId="209" xr:uid="{00000000-0005-0000-0000-000001010000}"/>
    <cellStyle name="60% - 强调文字颜色 1 2 3 2" xfId="588" xr:uid="{00000000-0005-0000-0000-00007C020000}"/>
    <cellStyle name="60% - 强调文字颜色 1 2 4" xfId="212" xr:uid="{00000000-0005-0000-0000-000004010000}"/>
    <cellStyle name="60% - 强调文字颜色 1 3" xfId="215" xr:uid="{00000000-0005-0000-0000-000007010000}"/>
    <cellStyle name="60% - 强调文字颜色 1 3 2" xfId="217" xr:uid="{00000000-0005-0000-0000-000009010000}"/>
    <cellStyle name="60% - 强调文字颜色 1 3 2 2" xfId="233" xr:uid="{00000000-0005-0000-0000-000019010000}"/>
    <cellStyle name="60% - 强调文字颜色 1 3 2 3" xfId="593" xr:uid="{00000000-0005-0000-0000-000081020000}"/>
    <cellStyle name="60% - 强调文字颜色 1 3 3" xfId="220" xr:uid="{00000000-0005-0000-0000-00000C010000}"/>
    <cellStyle name="60% - 强调文字颜色 1 3 3 2" xfId="598" xr:uid="{00000000-0005-0000-0000-000086020000}"/>
    <cellStyle name="60% - 强调文字颜色 1 3 4" xfId="599" xr:uid="{00000000-0005-0000-0000-000087020000}"/>
    <cellStyle name="60% - 强调文字颜色 1 4" xfId="157" xr:uid="{00000000-0005-0000-0000-0000CD000000}"/>
    <cellStyle name="60% - 强调文字颜色 1 4 2" xfId="224" xr:uid="{00000000-0005-0000-0000-000010010000}"/>
    <cellStyle name="60% - 强调文字颜色 1 4 3" xfId="230" xr:uid="{00000000-0005-0000-0000-000016010000}"/>
    <cellStyle name="60% - 强调文字颜色 1 4 4" xfId="589" xr:uid="{00000000-0005-0000-0000-00007D020000}"/>
    <cellStyle name="60% - 强调文字颜色 1 5" xfId="602" xr:uid="{00000000-0005-0000-0000-00008A020000}"/>
    <cellStyle name="60% - 强调文字颜色 1 5 2" xfId="603" xr:uid="{00000000-0005-0000-0000-00008B020000}"/>
    <cellStyle name="60% - 强调文字颜色 1 5 3" xfId="594" xr:uid="{00000000-0005-0000-0000-000082020000}"/>
    <cellStyle name="60% - 强调文字颜色 1 6" xfId="606" xr:uid="{00000000-0005-0000-0000-00008E020000}"/>
    <cellStyle name="60% - 强调文字颜色 1 6 2" xfId="523" xr:uid="{00000000-0005-0000-0000-00003B020000}"/>
    <cellStyle name="60% - 强调文字颜色 1 6 3" xfId="607" xr:uid="{00000000-0005-0000-0000-00008F020000}"/>
    <cellStyle name="60% - 强调文字颜色 2 2" xfId="260" xr:uid="{00000000-0005-0000-0000-000034010000}"/>
    <cellStyle name="60% - 强调文字颜色 2 2 2" xfId="33" xr:uid="{00000000-0005-0000-0000-000031000000}"/>
    <cellStyle name="60% - 强调文字颜色 2 2 2 2" xfId="38" xr:uid="{00000000-0005-0000-0000-000039000000}"/>
    <cellStyle name="60% - 强调文字颜色 2 2 2 3" xfId="41" xr:uid="{00000000-0005-0000-0000-00003E000000}"/>
    <cellStyle name="60% - 强调文字颜色 2 2 3" xfId="264" xr:uid="{00000000-0005-0000-0000-000038010000}"/>
    <cellStyle name="60% - 强调文字颜色 2 2 3 2" xfId="313" xr:uid="{00000000-0005-0000-0000-000069010000}"/>
    <cellStyle name="60% - 强调文字颜色 2 2 4" xfId="255" xr:uid="{00000000-0005-0000-0000-00002F010000}"/>
    <cellStyle name="60% - 强调文字颜色 2 3" xfId="27" xr:uid="{00000000-0005-0000-0000-000027000000}"/>
    <cellStyle name="60% - 强调文字颜色 2 3 2" xfId="269" xr:uid="{00000000-0005-0000-0000-00003D010000}"/>
    <cellStyle name="60% - 强调文字颜色 2 3 2 2" xfId="380" xr:uid="{00000000-0005-0000-0000-0000AC010000}"/>
    <cellStyle name="60% - 强调文字颜色 2 3 2 3" xfId="52" xr:uid="{00000000-0005-0000-0000-000050000000}"/>
    <cellStyle name="60% - 强调文字颜色 2 3 3" xfId="274" xr:uid="{00000000-0005-0000-0000-000042010000}"/>
    <cellStyle name="60% - 强调文字颜色 2 3 3 2" xfId="394" xr:uid="{00000000-0005-0000-0000-0000BA010000}"/>
    <cellStyle name="60% - 强调文字颜色 2 3 4" xfId="610" xr:uid="{00000000-0005-0000-0000-000092020000}"/>
    <cellStyle name="60% - 强调文字颜色 2 4" xfId="280" xr:uid="{00000000-0005-0000-0000-000048010000}"/>
    <cellStyle name="60% - 强调文字颜色 2 4 2" xfId="283" xr:uid="{00000000-0005-0000-0000-00004B010000}"/>
    <cellStyle name="60% - 强调文字颜色 2 4 3" xfId="12" xr:uid="{00000000-0005-0000-0000-000013000000}"/>
    <cellStyle name="60% - 强调文字颜色 2 4 4" xfId="612" xr:uid="{00000000-0005-0000-0000-000094020000}"/>
    <cellStyle name="60% - 强调文字颜色 2 5" xfId="614" xr:uid="{00000000-0005-0000-0000-000096020000}"/>
    <cellStyle name="60% - 强调文字颜色 2 5 2" xfId="63" xr:uid="{00000000-0005-0000-0000-00005F000000}"/>
    <cellStyle name="60% - 强调文字颜色 2 5 3" xfId="49" xr:uid="{00000000-0005-0000-0000-00004B000000}"/>
    <cellStyle name="60% - 强调文字颜色 2 6" xfId="616" xr:uid="{00000000-0005-0000-0000-000098020000}"/>
    <cellStyle name="60% - 强调文字颜色 2 6 2" xfId="441" xr:uid="{00000000-0005-0000-0000-0000E9010000}"/>
    <cellStyle name="60% - 强调文字颜色 2 6 3" xfId="447" xr:uid="{00000000-0005-0000-0000-0000EF010000}"/>
    <cellStyle name="60% - 强调文字颜色 3 2" xfId="303" xr:uid="{00000000-0005-0000-0000-00005F010000}"/>
    <cellStyle name="60% - 强调文字颜色 3 2 2" xfId="305" xr:uid="{00000000-0005-0000-0000-000061010000}"/>
    <cellStyle name="60% - 强调文字颜色 3 2 2 2" xfId="161" xr:uid="{00000000-0005-0000-0000-0000D1000000}"/>
    <cellStyle name="60% - 强调文字颜色 3 2 2 3" xfId="171" xr:uid="{00000000-0005-0000-0000-0000DB000000}"/>
    <cellStyle name="60% - 强调文字颜色 3 2 3" xfId="308" xr:uid="{00000000-0005-0000-0000-000064010000}"/>
    <cellStyle name="60% - 强调文字颜色 3 2 3 2" xfId="60" xr:uid="{00000000-0005-0000-0000-00005C000000}"/>
    <cellStyle name="60% - 强调文字颜色 3 2 4" xfId="312" xr:uid="{00000000-0005-0000-0000-000068010000}"/>
    <cellStyle name="60% - 强调文字颜色 3 3" xfId="315" xr:uid="{00000000-0005-0000-0000-00006B010000}"/>
    <cellStyle name="60% - 强调文字颜色 3 3 2" xfId="318" xr:uid="{00000000-0005-0000-0000-00006E010000}"/>
    <cellStyle name="60% - 强调文字颜色 3 3 2 2" xfId="617" xr:uid="{00000000-0005-0000-0000-000099020000}"/>
    <cellStyle name="60% - 强调文字颜色 3 3 2 3" xfId="618" xr:uid="{00000000-0005-0000-0000-00009A020000}"/>
    <cellStyle name="60% - 强调文字颜色 3 3 3" xfId="321" xr:uid="{00000000-0005-0000-0000-000071010000}"/>
    <cellStyle name="60% - 强调文字颜色 3 3 3 2" xfId="619" xr:uid="{00000000-0005-0000-0000-00009B020000}"/>
    <cellStyle name="60% - 强调文字颜色 3 3 4" xfId="621" xr:uid="{00000000-0005-0000-0000-00009D020000}"/>
    <cellStyle name="60% - 强调文字颜色 3 4" xfId="327" xr:uid="{00000000-0005-0000-0000-000077010000}"/>
    <cellStyle name="60% - 强调文字颜色 3 4 2" xfId="331" xr:uid="{00000000-0005-0000-0000-00007B010000}"/>
    <cellStyle name="60% - 强调文字颜色 3 4 3" xfId="335" xr:uid="{00000000-0005-0000-0000-00007F010000}"/>
    <cellStyle name="60% - 强调文字颜色 3 4 4" xfId="622" xr:uid="{00000000-0005-0000-0000-00009E020000}"/>
    <cellStyle name="60% - 强调文字颜色 3 5" xfId="624" xr:uid="{00000000-0005-0000-0000-0000A0020000}"/>
    <cellStyle name="60% - 强调文字颜色 3 5 2" xfId="625" xr:uid="{00000000-0005-0000-0000-0000A1020000}"/>
    <cellStyle name="60% - 强调文字颜色 3 5 3" xfId="627" xr:uid="{00000000-0005-0000-0000-0000A3020000}"/>
    <cellStyle name="60% - 强调文字颜色 3 6" xfId="628" xr:uid="{00000000-0005-0000-0000-0000A4020000}"/>
    <cellStyle name="60% - 强调文字颜色 3 6 2" xfId="629" xr:uid="{00000000-0005-0000-0000-0000A5020000}"/>
    <cellStyle name="60% - 强调文字颜色 3 6 3" xfId="630" xr:uid="{00000000-0005-0000-0000-0000A6020000}"/>
    <cellStyle name="60% - 强调文字颜色 4 2" xfId="384" xr:uid="{00000000-0005-0000-0000-0000B0010000}"/>
    <cellStyle name="60% - 强调文字颜色 4 2 2" xfId="387" xr:uid="{00000000-0005-0000-0000-0000B3010000}"/>
    <cellStyle name="60% - 强调文字颜色 4 2 2 2" xfId="23" xr:uid="{00000000-0005-0000-0000-000022000000}"/>
    <cellStyle name="60% - 强调文字颜色 4 2 2 3" xfId="577" xr:uid="{00000000-0005-0000-0000-000071020000}"/>
    <cellStyle name="60% - 强调文字颜色 4 2 3" xfId="53" xr:uid="{00000000-0005-0000-0000-000052000000}"/>
    <cellStyle name="60% - 强调文字颜色 4 2 3 2" xfId="581" xr:uid="{00000000-0005-0000-0000-000075020000}"/>
    <cellStyle name="60% - 强调文字颜色 4 2 4" xfId="393" xr:uid="{00000000-0005-0000-0000-0000B9010000}"/>
    <cellStyle name="60% - 强调文字颜色 4 3" xfId="397" xr:uid="{00000000-0005-0000-0000-0000BD010000}"/>
    <cellStyle name="60% - 强调文字颜色 4 3 2" xfId="401" xr:uid="{00000000-0005-0000-0000-0000C1010000}"/>
    <cellStyle name="60% - 强调文字颜色 4 3 2 2" xfId="632" xr:uid="{00000000-0005-0000-0000-0000A8020000}"/>
    <cellStyle name="60% - 强调文字颜色 4 3 2 3" xfId="634" xr:uid="{00000000-0005-0000-0000-0000AA020000}"/>
    <cellStyle name="60% - 强调文字颜色 4 3 3" xfId="406" xr:uid="{00000000-0005-0000-0000-0000C6010000}"/>
    <cellStyle name="60% - 强调文字颜色 4 3 3 2" xfId="635" xr:uid="{00000000-0005-0000-0000-0000AB020000}"/>
    <cellStyle name="60% - 强调文字颜色 4 3 4" xfId="637" xr:uid="{00000000-0005-0000-0000-0000AD020000}"/>
    <cellStyle name="60% - 强调文字颜色 4 4" xfId="413" xr:uid="{00000000-0005-0000-0000-0000CD010000}"/>
    <cellStyle name="60% - 强调文字颜色 4 4 2" xfId="416" xr:uid="{00000000-0005-0000-0000-0000D0010000}"/>
    <cellStyle name="60% - 强调文字颜色 4 4 3" xfId="421" xr:uid="{00000000-0005-0000-0000-0000D5010000}"/>
    <cellStyle name="60% - 强调文字颜色 4 4 4" xfId="642" xr:uid="{00000000-0005-0000-0000-0000B2020000}"/>
    <cellStyle name="60% - 强调文字颜色 4 5" xfId="535" xr:uid="{00000000-0005-0000-0000-000047020000}"/>
    <cellStyle name="60% - 强调文字颜色 4 5 2" xfId="643" xr:uid="{00000000-0005-0000-0000-0000B3020000}"/>
    <cellStyle name="60% - 强调文字颜色 4 5 3" xfId="644" xr:uid="{00000000-0005-0000-0000-0000B4020000}"/>
    <cellStyle name="60% - 强调文字颜色 4 6" xfId="645" xr:uid="{00000000-0005-0000-0000-0000B5020000}"/>
    <cellStyle name="60% - 强调文字颜色 4 6 2" xfId="646" xr:uid="{00000000-0005-0000-0000-0000B6020000}"/>
    <cellStyle name="60% - 强调文字颜色 4 6 3" xfId="647" xr:uid="{00000000-0005-0000-0000-0000B7020000}"/>
    <cellStyle name="60% - 强调文字颜色 5 2" xfId="464" xr:uid="{00000000-0005-0000-0000-000000020000}"/>
    <cellStyle name="60% - 强调文字颜色 5 2 2" xfId="648" xr:uid="{00000000-0005-0000-0000-0000B8020000}"/>
    <cellStyle name="60% - 强调文字颜色 5 2 2 2" xfId="80" xr:uid="{00000000-0005-0000-0000-00007B000000}"/>
    <cellStyle name="60% - 强调文字颜色 5 2 2 3" xfId="88" xr:uid="{00000000-0005-0000-0000-000086000000}"/>
    <cellStyle name="60% - 强调文字颜色 5 2 3" xfId="649" xr:uid="{00000000-0005-0000-0000-0000B9020000}"/>
    <cellStyle name="60% - 强调文字颜色 5 2 3 2" xfId="650" xr:uid="{00000000-0005-0000-0000-0000BA020000}"/>
    <cellStyle name="60% - 强调文字颜色 5 2 4" xfId="652" xr:uid="{00000000-0005-0000-0000-0000BC020000}"/>
    <cellStyle name="60% - 强调文字颜色 5 3" xfId="540" xr:uid="{00000000-0005-0000-0000-00004C020000}"/>
    <cellStyle name="60% - 强调文字颜色 5 3 2" xfId="542" xr:uid="{00000000-0005-0000-0000-00004E020000}"/>
    <cellStyle name="60% - 强调文字颜色 5 3 2 2" xfId="653" xr:uid="{00000000-0005-0000-0000-0000BD020000}"/>
    <cellStyle name="60% - 强调文字颜色 5 3 2 3" xfId="245" xr:uid="{00000000-0005-0000-0000-000025010000}"/>
    <cellStyle name="60% - 强调文字颜色 5 3 3" xfId="545" xr:uid="{00000000-0005-0000-0000-000051020000}"/>
    <cellStyle name="60% - 强调文字颜色 5 3 3 2" xfId="654" xr:uid="{00000000-0005-0000-0000-0000BE020000}"/>
    <cellStyle name="60% - 强调文字颜色 5 3 4" xfId="655" xr:uid="{00000000-0005-0000-0000-0000BF020000}"/>
    <cellStyle name="60% - 强调文字颜色 5 4" xfId="551" xr:uid="{00000000-0005-0000-0000-000057020000}"/>
    <cellStyle name="60% - 强调文字颜色 5 4 2" xfId="20" xr:uid="{00000000-0005-0000-0000-00001E000000}"/>
    <cellStyle name="60% - 强调文字颜色 5 4 3" xfId="657" xr:uid="{00000000-0005-0000-0000-0000C1020000}"/>
    <cellStyle name="60% - 强调文字颜色 5 4 4" xfId="659" xr:uid="{00000000-0005-0000-0000-0000C3020000}"/>
    <cellStyle name="60% - 强调文字颜色 5 5" xfId="553" xr:uid="{00000000-0005-0000-0000-000059020000}"/>
    <cellStyle name="60% - 强调文字颜色 5 5 2" xfId="661" xr:uid="{00000000-0005-0000-0000-0000C5020000}"/>
    <cellStyle name="60% - 强调文字颜色 5 5 3" xfId="663" xr:uid="{00000000-0005-0000-0000-0000C7020000}"/>
    <cellStyle name="60% - 强调文字颜色 5 6" xfId="664" xr:uid="{00000000-0005-0000-0000-0000C8020000}"/>
    <cellStyle name="60% - 强调文字颜色 5 6 2" xfId="667" xr:uid="{00000000-0005-0000-0000-0000CB020000}"/>
    <cellStyle name="60% - 强调文字颜色 5 6 3" xfId="670" xr:uid="{00000000-0005-0000-0000-0000CE020000}"/>
    <cellStyle name="60% - 强调文字颜色 6 2" xfId="671" xr:uid="{00000000-0005-0000-0000-0000CF020000}"/>
    <cellStyle name="60% - 强调文字颜色 6 2 2" xfId="672" xr:uid="{00000000-0005-0000-0000-0000D0020000}"/>
    <cellStyle name="60% - 强调文字颜色 6 2 2 2" xfId="474" xr:uid="{00000000-0005-0000-0000-00000A020000}"/>
    <cellStyle name="60% - 强调文字颜色 6 2 2 3" xfId="483" xr:uid="{00000000-0005-0000-0000-000013020000}"/>
    <cellStyle name="60% - 强调文字颜色 6 2 3" xfId="673" xr:uid="{00000000-0005-0000-0000-0000D1020000}"/>
    <cellStyle name="60% - 强调文字颜色 6 2 3 2" xfId="505" xr:uid="{00000000-0005-0000-0000-000029020000}"/>
    <cellStyle name="60% - 强调文字颜色 6 2 4" xfId="339" xr:uid="{00000000-0005-0000-0000-000083010000}"/>
    <cellStyle name="60% - 强调文字颜色 6 3" xfId="368" xr:uid="{00000000-0005-0000-0000-0000A0010000}"/>
    <cellStyle name="60% - 强调文字颜色 6 3 2" xfId="18" xr:uid="{00000000-0005-0000-0000-00001B000000}"/>
    <cellStyle name="60% - 强调文字颜色 6 3 2 2" xfId="674" xr:uid="{00000000-0005-0000-0000-0000D2020000}"/>
    <cellStyle name="60% - 强调文字颜色 6 3 2 3" xfId="434" xr:uid="{00000000-0005-0000-0000-0000E2010000}"/>
    <cellStyle name="60% - 强调文字颜色 6 3 3" xfId="675" xr:uid="{00000000-0005-0000-0000-0000D3020000}"/>
    <cellStyle name="60% - 强调文字颜色 6 3 3 2" xfId="676" xr:uid="{00000000-0005-0000-0000-0000D4020000}"/>
    <cellStyle name="60% - 强调文字颜色 6 3 4" xfId="677" xr:uid="{00000000-0005-0000-0000-0000D5020000}"/>
    <cellStyle name="60% - 强调文字颜色 6 4" xfId="371" xr:uid="{00000000-0005-0000-0000-0000A3010000}"/>
    <cellStyle name="60% - 强调文字颜色 6 4 2" xfId="678" xr:uid="{00000000-0005-0000-0000-0000D6020000}"/>
    <cellStyle name="60% - 强调文字颜色 6 4 3" xfId="679" xr:uid="{00000000-0005-0000-0000-0000D7020000}"/>
    <cellStyle name="60% - 强调文字颜色 6 4 4" xfId="680" xr:uid="{00000000-0005-0000-0000-0000D8020000}"/>
    <cellStyle name="60% - 强调文字颜色 6 5" xfId="556" xr:uid="{00000000-0005-0000-0000-00005C020000}"/>
    <cellStyle name="60% - 强调文字颜色 6 5 2" xfId="78" xr:uid="{00000000-0005-0000-0000-000078000000}"/>
    <cellStyle name="60% - 强调文字颜色 6 5 3" xfId="84" xr:uid="{00000000-0005-0000-0000-000081000000}"/>
    <cellStyle name="60% - 强调文字颜色 6 6" xfId="681" xr:uid="{00000000-0005-0000-0000-0000D9020000}"/>
    <cellStyle name="60% - 强调文字颜色 6 6 2" xfId="682" xr:uid="{00000000-0005-0000-0000-0000DA020000}"/>
    <cellStyle name="60% - 强调文字颜色 6 6 3" xfId="1" xr:uid="{00000000-0005-0000-0000-000002000000}"/>
    <cellStyle name="Currency_1995" xfId="429" xr:uid="{00000000-0005-0000-0000-0000DD010000}"/>
    <cellStyle name="no dec" xfId="373" xr:uid="{00000000-0005-0000-0000-0000A5010000}"/>
    <cellStyle name="Normal_APR" xfId="298" xr:uid="{00000000-0005-0000-0000-00005A010000}"/>
    <cellStyle name="百分比 2" xfId="683" xr:uid="{00000000-0005-0000-0000-0000DB020000}"/>
    <cellStyle name="标题 1 2" xfId="302" xr:uid="{00000000-0005-0000-0000-00005E010000}"/>
    <cellStyle name="标题 1 2 2" xfId="576" xr:uid="{00000000-0005-0000-0000-000070020000}"/>
    <cellStyle name="标题 1 2 2 2" xfId="685" xr:uid="{00000000-0005-0000-0000-0000DD020000}"/>
    <cellStyle name="标题 1 2 2 3" xfId="496" xr:uid="{00000000-0005-0000-0000-000020020000}"/>
    <cellStyle name="标题 1 2 3" xfId="579" xr:uid="{00000000-0005-0000-0000-000073020000}"/>
    <cellStyle name="标题 1 2 3 2" xfId="686" xr:uid="{00000000-0005-0000-0000-0000DE020000}"/>
    <cellStyle name="标题 1 2 4" xfId="188" xr:uid="{00000000-0005-0000-0000-0000EC000000}"/>
    <cellStyle name="标题 1 3" xfId="687" xr:uid="{00000000-0005-0000-0000-0000DF020000}"/>
    <cellStyle name="标题 1 3 2" xfId="584" xr:uid="{00000000-0005-0000-0000-000078020000}"/>
    <cellStyle name="标题 1 3 2 2" xfId="688" xr:uid="{00000000-0005-0000-0000-0000E0020000}"/>
    <cellStyle name="标题 1 3 2 3" xfId="68" xr:uid="{00000000-0005-0000-0000-000067000000}"/>
    <cellStyle name="标题 1 3 3" xfId="692" xr:uid="{00000000-0005-0000-0000-0000E4020000}"/>
    <cellStyle name="标题 1 3 3 2" xfId="693" xr:uid="{00000000-0005-0000-0000-0000E5020000}"/>
    <cellStyle name="标题 1 3 4" xfId="193" xr:uid="{00000000-0005-0000-0000-0000F1000000}"/>
    <cellStyle name="标题 1 4" xfId="696" xr:uid="{00000000-0005-0000-0000-0000E8020000}"/>
    <cellStyle name="标题 2 2" xfId="698" xr:uid="{00000000-0005-0000-0000-0000EA020000}"/>
    <cellStyle name="标题 2 2 2" xfId="633" xr:uid="{00000000-0005-0000-0000-0000A9020000}"/>
    <cellStyle name="标题 2 2 2 2" xfId="699" xr:uid="{00000000-0005-0000-0000-0000EB020000}"/>
    <cellStyle name="标题 2 2 2 3" xfId="700" xr:uid="{00000000-0005-0000-0000-0000EC020000}"/>
    <cellStyle name="标题 2 2 3" xfId="142" xr:uid="{00000000-0005-0000-0000-0000BE000000}"/>
    <cellStyle name="标题 2 2 3 2" xfId="8" xr:uid="{00000000-0005-0000-0000-00000C000000}"/>
    <cellStyle name="标题 2 2 4" xfId="147" xr:uid="{00000000-0005-0000-0000-0000C3000000}"/>
    <cellStyle name="标题 2 3" xfId="701" xr:uid="{00000000-0005-0000-0000-0000ED020000}"/>
    <cellStyle name="标题 2 3 2" xfId="703" xr:uid="{00000000-0005-0000-0000-0000EF020000}"/>
    <cellStyle name="标题 2 3 2 2" xfId="705" xr:uid="{00000000-0005-0000-0000-0000F1020000}"/>
    <cellStyle name="标题 2 3 2 3" xfId="706" xr:uid="{00000000-0005-0000-0000-0000F2020000}"/>
    <cellStyle name="标题 2 3 3" xfId="709" xr:uid="{00000000-0005-0000-0000-0000F5020000}"/>
    <cellStyle name="标题 2 3 3 2" xfId="710" xr:uid="{00000000-0005-0000-0000-0000F6020000}"/>
    <cellStyle name="标题 2 3 4" xfId="202" xr:uid="{00000000-0005-0000-0000-0000FA000000}"/>
    <cellStyle name="标题 2 4" xfId="711" xr:uid="{00000000-0005-0000-0000-0000F7020000}"/>
    <cellStyle name="标题 2 4 2" xfId="712" xr:uid="{00000000-0005-0000-0000-0000F8020000}"/>
    <cellStyle name="标题 2 4 3" xfId="715" xr:uid="{00000000-0005-0000-0000-0000FB020000}"/>
    <cellStyle name="标题 2 4 4" xfId="718" xr:uid="{00000000-0005-0000-0000-0000FE020000}"/>
    <cellStyle name="标题 2 5" xfId="719" xr:uid="{00000000-0005-0000-0000-0000FF020000}"/>
    <cellStyle name="标题 2 5 2" xfId="720" xr:uid="{00000000-0005-0000-0000-000000030000}"/>
    <cellStyle name="标题 2 5 3" xfId="723" xr:uid="{00000000-0005-0000-0000-000003030000}"/>
    <cellStyle name="标题 2 6" xfId="724" xr:uid="{00000000-0005-0000-0000-000004030000}"/>
    <cellStyle name="标题 2 6 2" xfId="725" xr:uid="{00000000-0005-0000-0000-000005030000}"/>
    <cellStyle name="标题 2 6 3" xfId="726" xr:uid="{00000000-0005-0000-0000-000006030000}"/>
    <cellStyle name="标题 3 2" xfId="727" xr:uid="{00000000-0005-0000-0000-000007030000}"/>
    <cellStyle name="标题 3 2 2" xfId="728" xr:uid="{00000000-0005-0000-0000-000008030000}"/>
    <cellStyle name="标题 3 2 2 2" xfId="713" xr:uid="{00000000-0005-0000-0000-0000F9020000}"/>
    <cellStyle name="标题 3 2 2 3" xfId="716" xr:uid="{00000000-0005-0000-0000-0000FC020000}"/>
    <cellStyle name="标题 3 2 3" xfId="730" xr:uid="{00000000-0005-0000-0000-00000A030000}"/>
    <cellStyle name="标题 3 2 3 2" xfId="721" xr:uid="{00000000-0005-0000-0000-000001030000}"/>
    <cellStyle name="标题 3 2 4" xfId="732" xr:uid="{00000000-0005-0000-0000-00000C030000}"/>
    <cellStyle name="标题 3 3" xfId="733" xr:uid="{00000000-0005-0000-0000-00000D030000}"/>
    <cellStyle name="标题 3 3 2" xfId="734" xr:uid="{00000000-0005-0000-0000-00000E030000}"/>
    <cellStyle name="标题 3 3 2 2" xfId="735" xr:uid="{00000000-0005-0000-0000-00000F030000}"/>
    <cellStyle name="标题 3 3 2 3" xfId="736" xr:uid="{00000000-0005-0000-0000-000010030000}"/>
    <cellStyle name="标题 3 3 3" xfId="737" xr:uid="{00000000-0005-0000-0000-000011030000}"/>
    <cellStyle name="标题 3 3 3 2" xfId="738" xr:uid="{00000000-0005-0000-0000-000012030000}"/>
    <cellStyle name="标题 3 3 4" xfId="739" xr:uid="{00000000-0005-0000-0000-000013030000}"/>
    <cellStyle name="标题 3 4" xfId="740" xr:uid="{00000000-0005-0000-0000-000014030000}"/>
    <cellStyle name="标题 4 2" xfId="741" xr:uid="{00000000-0005-0000-0000-000015030000}"/>
    <cellStyle name="标题 4 2 2" xfId="744" xr:uid="{00000000-0005-0000-0000-000018030000}"/>
    <cellStyle name="标题 4 2 2 2" xfId="276" xr:uid="{00000000-0005-0000-0000-000044010000}"/>
    <cellStyle name="标题 4 2 2 3" xfId="746" xr:uid="{00000000-0005-0000-0000-00001A030000}"/>
    <cellStyle name="标题 4 2 3" xfId="225" xr:uid="{00000000-0005-0000-0000-000011010000}"/>
    <cellStyle name="标题 4 2 3 2" xfId="14" xr:uid="{00000000-0005-0000-0000-000015000000}"/>
    <cellStyle name="标题 4 2 4" xfId="231" xr:uid="{00000000-0005-0000-0000-000017010000}"/>
    <cellStyle name="标题 4 3" xfId="747" xr:uid="{00000000-0005-0000-0000-00001B030000}"/>
    <cellStyle name="标题 4 3 2" xfId="750" xr:uid="{00000000-0005-0000-0000-00001E030000}"/>
    <cellStyle name="标题 4 3 2 2" xfId="323" xr:uid="{00000000-0005-0000-0000-000073010000}"/>
    <cellStyle name="标题 4 3 2 3" xfId="752" xr:uid="{00000000-0005-0000-0000-000020030000}"/>
    <cellStyle name="标题 4 3 3" xfId="604" xr:uid="{00000000-0005-0000-0000-00008C020000}"/>
    <cellStyle name="标题 4 3 3 2" xfId="337" xr:uid="{00000000-0005-0000-0000-000081010000}"/>
    <cellStyle name="标题 4 3 4" xfId="595" xr:uid="{00000000-0005-0000-0000-000083020000}"/>
    <cellStyle name="标题 4 4" xfId="518" xr:uid="{00000000-0005-0000-0000-000036020000}"/>
    <cellStyle name="标题 5" xfId="92" xr:uid="{00000000-0005-0000-0000-00008C000000}"/>
    <cellStyle name="标题 5 2" xfId="754" xr:uid="{00000000-0005-0000-0000-000022030000}"/>
    <cellStyle name="标题 5 2 2" xfId="755" xr:uid="{00000000-0005-0000-0000-000023030000}"/>
    <cellStyle name="标题 5 2 3" xfId="284" xr:uid="{00000000-0005-0000-0000-00004C010000}"/>
    <cellStyle name="标题 5 3" xfId="756" xr:uid="{00000000-0005-0000-0000-000024030000}"/>
    <cellStyle name="标题 5 3 2" xfId="76" xr:uid="{00000000-0005-0000-0000-000074000000}"/>
    <cellStyle name="标题 5 4" xfId="73" xr:uid="{00000000-0005-0000-0000-00006D000000}"/>
    <cellStyle name="标题 6" xfId="95" xr:uid="{00000000-0005-0000-0000-00008F000000}"/>
    <cellStyle name="标题 6 2" xfId="757" xr:uid="{00000000-0005-0000-0000-000025030000}"/>
    <cellStyle name="标题 6 2 2" xfId="758" xr:uid="{00000000-0005-0000-0000-000026030000}"/>
    <cellStyle name="标题 6 2 3" xfId="332" xr:uid="{00000000-0005-0000-0000-00007C010000}"/>
    <cellStyle name="标题 6 3" xfId="759" xr:uid="{00000000-0005-0000-0000-000027030000}"/>
    <cellStyle name="标题 6 3 2" xfId="760" xr:uid="{00000000-0005-0000-0000-000028030000}"/>
    <cellStyle name="标题 6 4" xfId="344" xr:uid="{00000000-0005-0000-0000-000088010000}"/>
    <cellStyle name="标题 7" xfId="761" xr:uid="{00000000-0005-0000-0000-000029030000}"/>
    <cellStyle name="差 2" xfId="762" xr:uid="{00000000-0005-0000-0000-00002A030000}"/>
    <cellStyle name="差 2 2" xfId="764" xr:uid="{00000000-0005-0000-0000-00002C030000}"/>
    <cellStyle name="差 2 2 2" xfId="478" xr:uid="{00000000-0005-0000-0000-00000E020000}"/>
    <cellStyle name="差 2 2 3" xfId="480" xr:uid="{00000000-0005-0000-0000-000010020000}"/>
    <cellStyle name="差 2 3" xfId="766" xr:uid="{00000000-0005-0000-0000-00002E030000}"/>
    <cellStyle name="差 2 3 2" xfId="57" xr:uid="{00000000-0005-0000-0000-000057000000}"/>
    <cellStyle name="差 2 4" xfId="768" xr:uid="{00000000-0005-0000-0000-000030030000}"/>
    <cellStyle name="差 3" xfId="770" xr:uid="{00000000-0005-0000-0000-000032030000}"/>
    <cellStyle name="差 3 2" xfId="772" xr:uid="{00000000-0005-0000-0000-000034030000}"/>
    <cellStyle name="差 3 2 2" xfId="509" xr:uid="{00000000-0005-0000-0000-00002D020000}"/>
    <cellStyle name="差 3 2 3" xfId="512" xr:uid="{00000000-0005-0000-0000-000030020000}"/>
    <cellStyle name="差 3 3" xfId="774" xr:uid="{00000000-0005-0000-0000-000036030000}"/>
    <cellStyle name="差 3 3 2" xfId="9" xr:uid="{00000000-0005-0000-0000-00000F000000}"/>
    <cellStyle name="差 3 4" xfId="776" xr:uid="{00000000-0005-0000-0000-000038030000}"/>
    <cellStyle name="差 4" xfId="777" xr:uid="{00000000-0005-0000-0000-000039030000}"/>
    <cellStyle name="差 4 2" xfId="778" xr:uid="{00000000-0005-0000-0000-00003A030000}"/>
    <cellStyle name="差 4 3" xfId="779" xr:uid="{00000000-0005-0000-0000-00003B030000}"/>
    <cellStyle name="差 4 4" xfId="780" xr:uid="{00000000-0005-0000-0000-00003C030000}"/>
    <cellStyle name="差 5" xfId="781" xr:uid="{00000000-0005-0000-0000-00003D030000}"/>
    <cellStyle name="差 5 2" xfId="782" xr:uid="{00000000-0005-0000-0000-00003E030000}"/>
    <cellStyle name="差 5 3" xfId="783" xr:uid="{00000000-0005-0000-0000-00003F030000}"/>
    <cellStyle name="差 6" xfId="784" xr:uid="{00000000-0005-0000-0000-000040030000}"/>
    <cellStyle name="差 6 2" xfId="785" xr:uid="{00000000-0005-0000-0000-000041030000}"/>
    <cellStyle name="差 6 3" xfId="786" xr:uid="{00000000-0005-0000-0000-000042030000}"/>
    <cellStyle name="差_StartUp" xfId="626" xr:uid="{00000000-0005-0000-0000-0000A2020000}"/>
    <cellStyle name="常规" xfId="0" builtinId="0"/>
    <cellStyle name="常规 10" xfId="787" xr:uid="{00000000-0005-0000-0000-000043030000}"/>
    <cellStyle name="常规 10 2" xfId="788" xr:uid="{00000000-0005-0000-0000-000044030000}"/>
    <cellStyle name="常规 11" xfId="702" xr:uid="{00000000-0005-0000-0000-0000EE020000}"/>
    <cellStyle name="常规 11 2" xfId="704" xr:uid="{00000000-0005-0000-0000-0000F0020000}"/>
    <cellStyle name="常规 12" xfId="707" xr:uid="{00000000-0005-0000-0000-0000F3020000}"/>
    <cellStyle name="常规 13" xfId="200" xr:uid="{00000000-0005-0000-0000-0000F8000000}"/>
    <cellStyle name="常规 14" xfId="789" xr:uid="{00000000-0005-0000-0000-000045030000}"/>
    <cellStyle name="常规 2" xfId="791" xr:uid="{00000000-0005-0000-0000-000047030000}"/>
    <cellStyle name="常规 2 10" xfId="792" xr:uid="{00000000-0005-0000-0000-000048030000}"/>
    <cellStyle name="常规 2 11" xfId="794" xr:uid="{00000000-0005-0000-0000-00004A030000}"/>
    <cellStyle name="常规 2 12" xfId="796" xr:uid="{00000000-0005-0000-0000-00004C030000}"/>
    <cellStyle name="常规 2 13" xfId="355" xr:uid="{00000000-0005-0000-0000-000093010000}"/>
    <cellStyle name="常规 2 2" xfId="799" xr:uid="{00000000-0005-0000-0000-00004F030000}"/>
    <cellStyle name="常规 2 2 2" xfId="800" xr:uid="{00000000-0005-0000-0000-000050030000}"/>
    <cellStyle name="常规 2 2 2 2" xfId="801" xr:uid="{00000000-0005-0000-0000-000051030000}"/>
    <cellStyle name="常规 2 2 2 3" xfId="802" xr:uid="{00000000-0005-0000-0000-000052030000}"/>
    <cellStyle name="常规 2 2 3" xfId="803" xr:uid="{00000000-0005-0000-0000-000053030000}"/>
    <cellStyle name="常规 2 2 3 2" xfId="804" xr:uid="{00000000-0005-0000-0000-000054030000}"/>
    <cellStyle name="常规 2 2 3 3" xfId="805" xr:uid="{00000000-0005-0000-0000-000055030000}"/>
    <cellStyle name="常规 2 2 4" xfId="806" xr:uid="{00000000-0005-0000-0000-000056030000}"/>
    <cellStyle name="常规 2 2 4 2" xfId="807" xr:uid="{00000000-0005-0000-0000-000057030000}"/>
    <cellStyle name="常规 2 2 5" xfId="808" xr:uid="{00000000-0005-0000-0000-000058030000}"/>
    <cellStyle name="常规 2 3" xfId="809" xr:uid="{00000000-0005-0000-0000-000059030000}"/>
    <cellStyle name="常规 2 3 2" xfId="810" xr:uid="{00000000-0005-0000-0000-00005A030000}"/>
    <cellStyle name="常规 2 3 2 2" xfId="811" xr:uid="{00000000-0005-0000-0000-00005B030000}"/>
    <cellStyle name="常规 2 3 3" xfId="812" xr:uid="{00000000-0005-0000-0000-00005C030000}"/>
    <cellStyle name="常规 2 3 4" xfId="813" xr:uid="{00000000-0005-0000-0000-00005D030000}"/>
    <cellStyle name="常规 2 3 5" xfId="814" xr:uid="{00000000-0005-0000-0000-00005E030000}"/>
    <cellStyle name="常规 2 3 6" xfId="697" xr:uid="{00000000-0005-0000-0000-0000E9020000}"/>
    <cellStyle name="常规 2 4" xfId="665" xr:uid="{00000000-0005-0000-0000-0000C9020000}"/>
    <cellStyle name="常规 2 4 2" xfId="815" xr:uid="{00000000-0005-0000-0000-00005F030000}"/>
    <cellStyle name="常规 2 5" xfId="668" xr:uid="{00000000-0005-0000-0000-0000CC020000}"/>
    <cellStyle name="常规 2 5 2" xfId="816" xr:uid="{00000000-0005-0000-0000-000060030000}"/>
    <cellStyle name="常规 2 6" xfId="817" xr:uid="{00000000-0005-0000-0000-000061030000}"/>
    <cellStyle name="常规 2 6 2" xfId="818" xr:uid="{00000000-0005-0000-0000-000062030000}"/>
    <cellStyle name="常规 2 7" xfId="819" xr:uid="{00000000-0005-0000-0000-000063030000}"/>
    <cellStyle name="常规 2 7 2" xfId="820" xr:uid="{00000000-0005-0000-0000-000064030000}"/>
    <cellStyle name="常规 2 8" xfId="822" xr:uid="{00000000-0005-0000-0000-000066030000}"/>
    <cellStyle name="常规 2 8 2" xfId="825" xr:uid="{00000000-0005-0000-0000-000069030000}"/>
    <cellStyle name="常规 2 9" xfId="531" xr:uid="{00000000-0005-0000-0000-000043020000}"/>
    <cellStyle name="常规 2_2013经费追加正式" xfId="485" xr:uid="{00000000-0005-0000-0000-000015020000}"/>
    <cellStyle name="常规 3" xfId="827" xr:uid="{00000000-0005-0000-0000-00006B030000}"/>
    <cellStyle name="常规 3 2" xfId="828" xr:uid="{00000000-0005-0000-0000-00006C030000}"/>
    <cellStyle name="常规 3 2 2" xfId="830" xr:uid="{00000000-0005-0000-0000-00006E030000}"/>
    <cellStyle name="常规 3 2 2 2" xfId="832" xr:uid="{00000000-0005-0000-0000-000070030000}"/>
    <cellStyle name="常规 3 2 3" xfId="834" xr:uid="{00000000-0005-0000-0000-000072030000}"/>
    <cellStyle name="常规 3 2 3 2" xfId="836" xr:uid="{00000000-0005-0000-0000-000074030000}"/>
    <cellStyle name="常规 3 2 4" xfId="838" xr:uid="{00000000-0005-0000-0000-000076030000}"/>
    <cellStyle name="常规 3 2 5" xfId="184" xr:uid="{00000000-0005-0000-0000-0000E8000000}"/>
    <cellStyle name="常规 3 3" xfId="839" xr:uid="{00000000-0005-0000-0000-000077030000}"/>
    <cellStyle name="常规 3 3 2" xfId="211" xr:uid="{00000000-0005-0000-0000-000003010000}"/>
    <cellStyle name="常规 3 3 3" xfId="840" xr:uid="{00000000-0005-0000-0000-000078030000}"/>
    <cellStyle name="常规 3 4" xfId="841" xr:uid="{00000000-0005-0000-0000-000079030000}"/>
    <cellStyle name="常规 3 4 2" xfId="601" xr:uid="{00000000-0005-0000-0000-000089020000}"/>
    <cellStyle name="常规 3 5" xfId="842" xr:uid="{00000000-0005-0000-0000-00007A030000}"/>
    <cellStyle name="常规 3 5 2" xfId="591" xr:uid="{00000000-0005-0000-0000-00007F020000}"/>
    <cellStyle name="常规 3 6" xfId="843" xr:uid="{00000000-0005-0000-0000-00007B030000}"/>
    <cellStyle name="常规 3 6 2" xfId="844" xr:uid="{00000000-0005-0000-0000-00007C030000}"/>
    <cellStyle name="常规 3 7" xfId="845" xr:uid="{00000000-0005-0000-0000-00007D030000}"/>
    <cellStyle name="常规 3 8" xfId="846" xr:uid="{00000000-0005-0000-0000-00007E030000}"/>
    <cellStyle name="常规 3 9" xfId="848" xr:uid="{00000000-0005-0000-0000-000080030000}"/>
    <cellStyle name="常规 33" xfId="849" xr:uid="{00000000-0005-0000-0000-000081030000}"/>
    <cellStyle name="常规 4" xfId="851" xr:uid="{00000000-0005-0000-0000-000083030000}"/>
    <cellStyle name="常规 4 2" xfId="246" xr:uid="{00000000-0005-0000-0000-000026010000}"/>
    <cellStyle name="常规 4 2 2" xfId="852" xr:uid="{00000000-0005-0000-0000-000084030000}"/>
    <cellStyle name="常规 4 2 3" xfId="854" xr:uid="{00000000-0005-0000-0000-000086030000}"/>
    <cellStyle name="常规 4 2 4" xfId="856" xr:uid="{00000000-0005-0000-0000-000088030000}"/>
    <cellStyle name="常规 4 3" xfId="858" xr:uid="{00000000-0005-0000-0000-00008A030000}"/>
    <cellStyle name="常规 4 3 2" xfId="252" xr:uid="{00000000-0005-0000-0000-00002C010000}"/>
    <cellStyle name="常规 4 3 3" xfId="859" xr:uid="{00000000-0005-0000-0000-00008B030000}"/>
    <cellStyle name="常规 4 4" xfId="853" xr:uid="{00000000-0005-0000-0000-000085030000}"/>
    <cellStyle name="常规 4 5" xfId="855" xr:uid="{00000000-0005-0000-0000-000087030000}"/>
    <cellStyle name="常规 4 6" xfId="857" xr:uid="{00000000-0005-0000-0000-000089030000}"/>
    <cellStyle name="常规 5" xfId="259" xr:uid="{00000000-0005-0000-0000-000033010000}"/>
    <cellStyle name="常规 5 2" xfId="32" xr:uid="{00000000-0005-0000-0000-000030000000}"/>
    <cellStyle name="常规 5 2 2" xfId="37" xr:uid="{00000000-0005-0000-0000-000038000000}"/>
    <cellStyle name="常规 5 3" xfId="262" xr:uid="{00000000-0005-0000-0000-000036010000}"/>
    <cellStyle name="常规 5 3 2" xfId="311" xr:uid="{00000000-0005-0000-0000-000067010000}"/>
    <cellStyle name="常规 5 4" xfId="253" xr:uid="{00000000-0005-0000-0000-00002D010000}"/>
    <cellStyle name="常规 5 4 2" xfId="620" xr:uid="{00000000-0005-0000-0000-00009C020000}"/>
    <cellStyle name="常规 5 5" xfId="860" xr:uid="{00000000-0005-0000-0000-00008C030000}"/>
    <cellStyle name="常规 5 6" xfId="566" xr:uid="{00000000-0005-0000-0000-000066020000}"/>
    <cellStyle name="常规 6" xfId="28" xr:uid="{00000000-0005-0000-0000-000029000000}"/>
    <cellStyle name="常规 6 2" xfId="267" xr:uid="{00000000-0005-0000-0000-00003B010000}"/>
    <cellStyle name="常规 6 2 2" xfId="378" xr:uid="{00000000-0005-0000-0000-0000AA010000}"/>
    <cellStyle name="常规 6 3" xfId="272" xr:uid="{00000000-0005-0000-0000-000040010000}"/>
    <cellStyle name="常规 6 4" xfId="608" xr:uid="{00000000-0005-0000-0000-000090020000}"/>
    <cellStyle name="常规 6 4 2" xfId="639" xr:uid="{00000000-0005-0000-0000-0000AF020000}"/>
    <cellStyle name="常规 6 5" xfId="31" xr:uid="{00000000-0005-0000-0000-00002E000000}"/>
    <cellStyle name="常规 6 6" xfId="569" xr:uid="{00000000-0005-0000-0000-000069020000}"/>
    <cellStyle name="常规 7" xfId="279" xr:uid="{00000000-0005-0000-0000-000047010000}"/>
    <cellStyle name="常规 7 2" xfId="282" xr:uid="{00000000-0005-0000-0000-00004A010000}"/>
    <cellStyle name="常规 7 2 2" xfId="861" xr:uid="{00000000-0005-0000-0000-00008D030000}"/>
    <cellStyle name="常规 7 3" xfId="11" xr:uid="{00000000-0005-0000-0000-000012000000}"/>
    <cellStyle name="常规 7 4" xfId="611" xr:uid="{00000000-0005-0000-0000-000093020000}"/>
    <cellStyle name="常规 8" xfId="613" xr:uid="{00000000-0005-0000-0000-000095020000}"/>
    <cellStyle name="常规 8 2" xfId="64" xr:uid="{00000000-0005-0000-0000-000061000000}"/>
    <cellStyle name="常规 8 2 2" xfId="287" xr:uid="{00000000-0005-0000-0000-00004F010000}"/>
    <cellStyle name="常规 8 2 2 2" xfId="1103" xr:uid="{00000000-0005-0000-0000-00007F040000}"/>
    <cellStyle name="常规 8 3" xfId="50" xr:uid="{00000000-0005-0000-0000-00004D000000}"/>
    <cellStyle name="常规 9" xfId="615" xr:uid="{00000000-0005-0000-0000-000097020000}"/>
    <cellStyle name="常规 9 2" xfId="440" xr:uid="{00000000-0005-0000-0000-0000E8010000}"/>
    <cellStyle name="常规_决算差额" xfId="862" xr:uid="{00000000-0005-0000-0000-00008E030000}"/>
    <cellStyle name="超链接 2" xfId="863" xr:uid="{00000000-0005-0000-0000-00008F030000}"/>
    <cellStyle name="超链接 2 2" xfId="326" xr:uid="{00000000-0005-0000-0000-000076010000}"/>
    <cellStyle name="超链接 2 2 2" xfId="330" xr:uid="{00000000-0005-0000-0000-00007A010000}"/>
    <cellStyle name="超链接 2 3" xfId="623" xr:uid="{00000000-0005-0000-0000-00009F020000}"/>
    <cellStyle name="超链接 3" xfId="436" xr:uid="{00000000-0005-0000-0000-0000E4010000}"/>
    <cellStyle name="超链接 3 2" xfId="412" xr:uid="{00000000-0005-0000-0000-0000CC010000}"/>
    <cellStyle name="好 2" xfId="865" xr:uid="{00000000-0005-0000-0000-000091030000}"/>
    <cellStyle name="好 2 2" xfId="866" xr:uid="{00000000-0005-0000-0000-000092030000}"/>
    <cellStyle name="好 2 2 2" xfId="317" xr:uid="{00000000-0005-0000-0000-00006D010000}"/>
    <cellStyle name="好 2 2 3" xfId="329" xr:uid="{00000000-0005-0000-0000-000079010000}"/>
    <cellStyle name="好 2 3" xfId="136" xr:uid="{00000000-0005-0000-0000-0000B8000000}"/>
    <cellStyle name="好 2 3 2" xfId="400" xr:uid="{00000000-0005-0000-0000-0000C0010000}"/>
    <cellStyle name="好 2 4" xfId="539" xr:uid="{00000000-0005-0000-0000-00004B020000}"/>
    <cellStyle name="好 3" xfId="867" xr:uid="{00000000-0005-0000-0000-000093030000}"/>
    <cellStyle name="好 3 2" xfId="141" xr:uid="{00000000-0005-0000-0000-0000BD000000}"/>
    <cellStyle name="好 3 2 2" xfId="7" xr:uid="{00000000-0005-0000-0000-00000B000000}"/>
    <cellStyle name="好 3 2 3" xfId="868" xr:uid="{00000000-0005-0000-0000-000094030000}"/>
    <cellStyle name="好 3 3" xfId="146" xr:uid="{00000000-0005-0000-0000-0000C2000000}"/>
    <cellStyle name="好 3 3 2" xfId="564" xr:uid="{00000000-0005-0000-0000-000064020000}"/>
    <cellStyle name="好 3 4" xfId="197" xr:uid="{00000000-0005-0000-0000-0000F5000000}"/>
    <cellStyle name="好 4" xfId="869" xr:uid="{00000000-0005-0000-0000-000095030000}"/>
    <cellStyle name="好 4 2" xfId="708" xr:uid="{00000000-0005-0000-0000-0000F4020000}"/>
    <cellStyle name="好 4 3" xfId="201" xr:uid="{00000000-0005-0000-0000-0000F9000000}"/>
    <cellStyle name="好 4 4" xfId="790" xr:uid="{00000000-0005-0000-0000-000046030000}"/>
    <cellStyle name="好 5" xfId="729" xr:uid="{00000000-0005-0000-0000-000009030000}"/>
    <cellStyle name="好 5 2" xfId="714" xr:uid="{00000000-0005-0000-0000-0000FA020000}"/>
    <cellStyle name="好 5 3" xfId="717" xr:uid="{00000000-0005-0000-0000-0000FD020000}"/>
    <cellStyle name="好 6" xfId="731" xr:uid="{00000000-0005-0000-0000-00000B030000}"/>
    <cellStyle name="好 6 2" xfId="722" xr:uid="{00000000-0005-0000-0000-000002030000}"/>
    <cellStyle name="好 6 3" xfId="870" xr:uid="{00000000-0005-0000-0000-000096030000}"/>
    <cellStyle name="好_StartUp" xfId="26" xr:uid="{00000000-0005-0000-0000-000026000000}"/>
    <cellStyle name="汇总 2" xfId="871" xr:uid="{00000000-0005-0000-0000-000097030000}"/>
    <cellStyle name="汇总 2 2" xfId="872" xr:uid="{00000000-0005-0000-0000-000098030000}"/>
    <cellStyle name="汇总 2 2 2" xfId="873" xr:uid="{00000000-0005-0000-0000-000099030000}"/>
    <cellStyle name="汇总 2 2 3" xfId="874" xr:uid="{00000000-0005-0000-0000-00009A030000}"/>
    <cellStyle name="汇总 2 3" xfId="876" xr:uid="{00000000-0005-0000-0000-00009C030000}"/>
    <cellStyle name="汇总 2 3 2" xfId="879" xr:uid="{00000000-0005-0000-0000-00009F030000}"/>
    <cellStyle name="汇总 2 4" xfId="881" xr:uid="{00000000-0005-0000-0000-0000A1030000}"/>
    <cellStyle name="汇总 3" xfId="583" xr:uid="{00000000-0005-0000-0000-000077020000}"/>
    <cellStyle name="汇总 3 2" xfId="690" xr:uid="{00000000-0005-0000-0000-0000E2020000}"/>
    <cellStyle name="汇总 3 2 2" xfId="886" xr:uid="{00000000-0005-0000-0000-0000A6030000}"/>
    <cellStyle name="汇总 3 2 3" xfId="889" xr:uid="{00000000-0005-0000-0000-0000A9030000}"/>
    <cellStyle name="汇总 3 3" xfId="71" xr:uid="{00000000-0005-0000-0000-00006A000000}"/>
    <cellStyle name="汇总 3 3 2" xfId="892" xr:uid="{00000000-0005-0000-0000-0000AC030000}"/>
    <cellStyle name="汇总 3 4" xfId="893" xr:uid="{00000000-0005-0000-0000-0000AD030000}"/>
    <cellStyle name="汇总 4" xfId="691" xr:uid="{00000000-0005-0000-0000-0000E3020000}"/>
    <cellStyle name="汇总 4 2" xfId="695" xr:uid="{00000000-0005-0000-0000-0000E7020000}"/>
    <cellStyle name="汇总 4 3" xfId="348" xr:uid="{00000000-0005-0000-0000-00008C010000}"/>
    <cellStyle name="汇总 4 4" xfId="351" xr:uid="{00000000-0005-0000-0000-00008F010000}"/>
    <cellStyle name="汇总 5" xfId="192" xr:uid="{00000000-0005-0000-0000-0000F0000000}"/>
    <cellStyle name="汇总 5 2" xfId="798" xr:uid="{00000000-0005-0000-0000-00004E030000}"/>
    <cellStyle name="汇总 5 3" xfId="358" xr:uid="{00000000-0005-0000-0000-000096010000}"/>
    <cellStyle name="汇总 6" xfId="894" xr:uid="{00000000-0005-0000-0000-0000AE030000}"/>
    <cellStyle name="汇总 6 2" xfId="896" xr:uid="{00000000-0005-0000-0000-0000B0030000}"/>
    <cellStyle name="汇总 6 3" xfId="898" xr:uid="{00000000-0005-0000-0000-0000B2030000}"/>
    <cellStyle name="计算 2" xfId="899" xr:uid="{00000000-0005-0000-0000-0000B3030000}"/>
    <cellStyle name="计算 2 2" xfId="121" xr:uid="{00000000-0005-0000-0000-0000A9000000}"/>
    <cellStyle name="计算 2 2 2" xfId="124" xr:uid="{00000000-0005-0000-0000-0000AC000000}"/>
    <cellStyle name="计算 2 2 3" xfId="900" xr:uid="{00000000-0005-0000-0000-0000B4030000}"/>
    <cellStyle name="计算 2 3" xfId="127" xr:uid="{00000000-0005-0000-0000-0000AF000000}"/>
    <cellStyle name="计算 2 3 2" xfId="497" xr:uid="{00000000-0005-0000-0000-000021020000}"/>
    <cellStyle name="计算 2 4" xfId="504" xr:uid="{00000000-0005-0000-0000-000028020000}"/>
    <cellStyle name="计算 3" xfId="901" xr:uid="{00000000-0005-0000-0000-0000B5030000}"/>
    <cellStyle name="计算 3 2" xfId="48" xr:uid="{00000000-0005-0000-0000-00004A000000}"/>
    <cellStyle name="计算 3 2 2" xfId="878" xr:uid="{00000000-0005-0000-0000-00009E030000}"/>
    <cellStyle name="计算 3 2 3" xfId="883" xr:uid="{00000000-0005-0000-0000-0000A3030000}"/>
    <cellStyle name="计算 3 3" xfId="131" xr:uid="{00000000-0005-0000-0000-0000B3000000}"/>
    <cellStyle name="计算 3 3 2" xfId="69" xr:uid="{00000000-0005-0000-0000-000068000000}"/>
    <cellStyle name="计算 3 4" xfId="342" xr:uid="{00000000-0005-0000-0000-000086010000}"/>
    <cellStyle name="计算 4" xfId="79" xr:uid="{00000000-0005-0000-0000-00007A000000}"/>
    <cellStyle name="计算 4 2" xfId="138" xr:uid="{00000000-0005-0000-0000-0000BA000000}"/>
    <cellStyle name="计算 4 3" xfId="902" xr:uid="{00000000-0005-0000-0000-0000B6030000}"/>
    <cellStyle name="计算 4 4" xfId="365" xr:uid="{00000000-0005-0000-0000-00009D010000}"/>
    <cellStyle name="计算 5" xfId="85" xr:uid="{00000000-0005-0000-0000-000083000000}"/>
    <cellStyle name="计算 5 2" xfId="149" xr:uid="{00000000-0005-0000-0000-0000C5000000}"/>
    <cellStyle name="计算 5 3" xfId="905" xr:uid="{00000000-0005-0000-0000-0000B9030000}"/>
    <cellStyle name="计算 6" xfId="906" xr:uid="{00000000-0005-0000-0000-0000BA030000}"/>
    <cellStyle name="计算 6 2" xfId="907" xr:uid="{00000000-0005-0000-0000-0000BB030000}"/>
    <cellStyle name="计算 6 3" xfId="910" xr:uid="{00000000-0005-0000-0000-0000BE030000}"/>
    <cellStyle name="检查单元格 2" xfId="877" xr:uid="{00000000-0005-0000-0000-00009D030000}"/>
    <cellStyle name="检查单元格 2 2" xfId="880" xr:uid="{00000000-0005-0000-0000-0000A0030000}"/>
    <cellStyle name="检查单元格 2 2 2" xfId="407" xr:uid="{00000000-0005-0000-0000-0000C7010000}"/>
    <cellStyle name="检查单元格 2 2 3" xfId="638" xr:uid="{00000000-0005-0000-0000-0000AE020000}"/>
    <cellStyle name="检查单元格 2 3" xfId="911" xr:uid="{00000000-0005-0000-0000-0000BF030000}"/>
    <cellStyle name="检查单元格 2 3 2" xfId="422" xr:uid="{00000000-0005-0000-0000-0000D6010000}"/>
    <cellStyle name="检查单元格 2 4" xfId="913" xr:uid="{00000000-0005-0000-0000-0000C1030000}"/>
    <cellStyle name="检查单元格 3" xfId="882" xr:uid="{00000000-0005-0000-0000-0000A2030000}"/>
    <cellStyle name="检查单元格 3 2" xfId="914" xr:uid="{00000000-0005-0000-0000-0000C2030000}"/>
    <cellStyle name="检查单元格 3 2 2" xfId="546" xr:uid="{00000000-0005-0000-0000-000052020000}"/>
    <cellStyle name="检查单元格 3 2 3" xfId="656" xr:uid="{00000000-0005-0000-0000-0000C0020000}"/>
    <cellStyle name="检查单元格 3 3" xfId="916" xr:uid="{00000000-0005-0000-0000-0000C4030000}"/>
    <cellStyle name="检查单元格 3 3 2" xfId="658" xr:uid="{00000000-0005-0000-0000-0000C2020000}"/>
    <cellStyle name="检查单元格 3 4" xfId="917" xr:uid="{00000000-0005-0000-0000-0000C5030000}"/>
    <cellStyle name="检查单元格 4" xfId="919" xr:uid="{00000000-0005-0000-0000-0000C7030000}"/>
    <cellStyle name="检查单元格 4 2" xfId="920" xr:uid="{00000000-0005-0000-0000-0000C8030000}"/>
    <cellStyle name="检查单元格 4 3" xfId="921" xr:uid="{00000000-0005-0000-0000-0000C9030000}"/>
    <cellStyle name="检查单元格 4 4" xfId="922" xr:uid="{00000000-0005-0000-0000-0000CA030000}"/>
    <cellStyle name="检查单元格 5" xfId="923" xr:uid="{00000000-0005-0000-0000-0000CB030000}"/>
    <cellStyle name="检查单元格 5 2" xfId="924" xr:uid="{00000000-0005-0000-0000-0000CC030000}"/>
    <cellStyle name="检查单元格 5 3" xfId="925" xr:uid="{00000000-0005-0000-0000-0000CD030000}"/>
    <cellStyle name="检查单元格 6" xfId="926" xr:uid="{00000000-0005-0000-0000-0000CE030000}"/>
    <cellStyle name="检查单元格 6 2" xfId="927" xr:uid="{00000000-0005-0000-0000-0000CF030000}"/>
    <cellStyle name="检查单元格 6 3" xfId="684" xr:uid="{00000000-0005-0000-0000-0000DC020000}"/>
    <cellStyle name="解释性文本 2" xfId="471" xr:uid="{00000000-0005-0000-0000-000007020000}"/>
    <cellStyle name="解释性文本 2 2" xfId="30" xr:uid="{00000000-0005-0000-0000-00002D000000}"/>
    <cellStyle name="解释性文本 2 2 2" xfId="743" xr:uid="{00000000-0005-0000-0000-000017030000}"/>
    <cellStyle name="解释性文本 2 2 3" xfId="749" xr:uid="{00000000-0005-0000-0000-00001D030000}"/>
    <cellStyle name="解释性文本 2 3" xfId="90" xr:uid="{00000000-0005-0000-0000-00008A000000}"/>
    <cellStyle name="解释性文本 2 3 2" xfId="753" xr:uid="{00000000-0005-0000-0000-000021030000}"/>
    <cellStyle name="解释性文本 2 4" xfId="93" xr:uid="{00000000-0005-0000-0000-00008D000000}"/>
    <cellStyle name="解释性文本 3" xfId="930" xr:uid="{00000000-0005-0000-0000-0000D2030000}"/>
    <cellStyle name="解释性文本 3 2" xfId="931" xr:uid="{00000000-0005-0000-0000-0000D3030000}"/>
    <cellStyle name="解释性文本 3 2 2" xfId="363" xr:uid="{00000000-0005-0000-0000-00009B010000}"/>
    <cellStyle name="解释性文本 3 2 3" xfId="386" xr:uid="{00000000-0005-0000-0000-0000B2010000}"/>
    <cellStyle name="解释性文本 3 3" xfId="111" xr:uid="{00000000-0005-0000-0000-00009F000000}"/>
    <cellStyle name="解释性文本 3 3 2" xfId="932" xr:uid="{00000000-0005-0000-0000-0000D4030000}"/>
    <cellStyle name="解释性文本 3 4" xfId="933" xr:uid="{00000000-0005-0000-0000-0000D5030000}"/>
    <cellStyle name="解释性文本 4" xfId="935" xr:uid="{00000000-0005-0000-0000-0000D7030000}"/>
    <cellStyle name="解释性文本 4 2" xfId="936" xr:uid="{00000000-0005-0000-0000-0000D8030000}"/>
    <cellStyle name="解释性文本 4 3" xfId="937" xr:uid="{00000000-0005-0000-0000-0000D9030000}"/>
    <cellStyle name="解释性文本 4 4" xfId="938" xr:uid="{00000000-0005-0000-0000-0000DA030000}"/>
    <cellStyle name="解释性文本 5" xfId="763" xr:uid="{00000000-0005-0000-0000-00002B030000}"/>
    <cellStyle name="解释性文本 5 2" xfId="765" xr:uid="{00000000-0005-0000-0000-00002D030000}"/>
    <cellStyle name="解释性文本 5 3" xfId="767" xr:uid="{00000000-0005-0000-0000-00002F030000}"/>
    <cellStyle name="解释性文本 6" xfId="771" xr:uid="{00000000-0005-0000-0000-000033030000}"/>
    <cellStyle name="解释性文本 6 2" xfId="773" xr:uid="{00000000-0005-0000-0000-000035030000}"/>
    <cellStyle name="解释性文本 6 3" xfId="775" xr:uid="{00000000-0005-0000-0000-000037030000}"/>
    <cellStyle name="警告文本 2" xfId="640" xr:uid="{00000000-0005-0000-0000-0000B0020000}"/>
    <cellStyle name="警告文本 2 2" xfId="939" xr:uid="{00000000-0005-0000-0000-0000DB030000}"/>
    <cellStyle name="警告文本 2 2 2" xfId="875" xr:uid="{00000000-0005-0000-0000-00009B030000}"/>
    <cellStyle name="警告文本 2 2 3" xfId="597" xr:uid="{00000000-0005-0000-0000-000085020000}"/>
    <cellStyle name="警告文本 2 3" xfId="940" xr:uid="{00000000-0005-0000-0000-0000DC030000}"/>
    <cellStyle name="警告文本 2 3 2" xfId="912" xr:uid="{00000000-0005-0000-0000-0000C0030000}"/>
    <cellStyle name="警告文本 2 4" xfId="941" xr:uid="{00000000-0005-0000-0000-0000DD030000}"/>
    <cellStyle name="警告文本 3" xfId="942" xr:uid="{00000000-0005-0000-0000-0000DE030000}"/>
    <cellStyle name="警告文本 3 2" xfId="943" xr:uid="{00000000-0005-0000-0000-0000DF030000}"/>
    <cellStyle name="警告文本 3 2 2" xfId="890" xr:uid="{00000000-0005-0000-0000-0000AA030000}"/>
    <cellStyle name="警告文本 3 2 3" xfId="944" xr:uid="{00000000-0005-0000-0000-0000E0030000}"/>
    <cellStyle name="警告文本 3 3" xfId="945" xr:uid="{00000000-0005-0000-0000-0000E1030000}"/>
    <cellStyle name="警告文本 3 3 2" xfId="947" xr:uid="{00000000-0005-0000-0000-0000E3030000}"/>
    <cellStyle name="警告文本 3 4" xfId="948" xr:uid="{00000000-0005-0000-0000-0000E4030000}"/>
    <cellStyle name="警告文本 4" xfId="949" xr:uid="{00000000-0005-0000-0000-0000E5030000}"/>
    <cellStyle name="警告文本 4 2" xfId="950" xr:uid="{00000000-0005-0000-0000-0000E6030000}"/>
    <cellStyle name="警告文本 4 3" xfId="951" xr:uid="{00000000-0005-0000-0000-0000E7030000}"/>
    <cellStyle name="警告文本 4 4" xfId="952" xr:uid="{00000000-0005-0000-0000-0000E8030000}"/>
    <cellStyle name="警告文本 5" xfId="507" xr:uid="{00000000-0005-0000-0000-00002B020000}"/>
    <cellStyle name="警告文本 5 2" xfId="536" xr:uid="{00000000-0005-0000-0000-000048020000}"/>
    <cellStyle name="警告文本 5 3" xfId="953" xr:uid="{00000000-0005-0000-0000-0000E9030000}"/>
    <cellStyle name="警告文本 6" xfId="510" xr:uid="{00000000-0005-0000-0000-00002E020000}"/>
    <cellStyle name="警告文本 6 2" xfId="554" xr:uid="{00000000-0005-0000-0000-00005A020000}"/>
    <cellStyle name="警告文本 6 3" xfId="954" xr:uid="{00000000-0005-0000-0000-0000EA030000}"/>
    <cellStyle name="链接单元格 2" xfId="955" xr:uid="{00000000-0005-0000-0000-0000EB030000}"/>
    <cellStyle name="链接单元格 2 2" xfId="957" xr:uid="{00000000-0005-0000-0000-0000ED030000}"/>
    <cellStyle name="链接单元格 2 2 2" xfId="958" xr:uid="{00000000-0005-0000-0000-0000EE030000}"/>
    <cellStyle name="链接单元格 2 2 3" xfId="915" xr:uid="{00000000-0005-0000-0000-0000C3030000}"/>
    <cellStyle name="链接单元格 2 3" xfId="959" xr:uid="{00000000-0005-0000-0000-0000EF030000}"/>
    <cellStyle name="链接单元格 2 3 2" xfId="960" xr:uid="{00000000-0005-0000-0000-0000F0030000}"/>
    <cellStyle name="链接单元格 2 4" xfId="516" xr:uid="{00000000-0005-0000-0000-000034020000}"/>
    <cellStyle name="链接单元格 3" xfId="67" xr:uid="{00000000-0005-0000-0000-000066000000}"/>
    <cellStyle name="链接单元格 3 2" xfId="3" xr:uid="{00000000-0005-0000-0000-000004000000}"/>
    <cellStyle name="链接单元格 3 2 2" xfId="113" xr:uid="{00000000-0005-0000-0000-0000A1000000}"/>
    <cellStyle name="链接单元格 3 2 3" xfId="98" xr:uid="{00000000-0005-0000-0000-000092000000}"/>
    <cellStyle name="链接单元格 3 3" xfId="107" xr:uid="{00000000-0005-0000-0000-00009B000000}"/>
    <cellStyle name="链接单元格 3 3 2" xfId="117" xr:uid="{00000000-0005-0000-0000-0000A5000000}"/>
    <cellStyle name="链接单元格 3 4" xfId="103" xr:uid="{00000000-0005-0000-0000-000097000000}"/>
    <cellStyle name="链接单元格 4" xfId="74" xr:uid="{00000000-0005-0000-0000-00006F000000}"/>
    <cellStyle name="链接单元格 4 2" xfId="150" xr:uid="{00000000-0005-0000-0000-0000C6000000}"/>
    <cellStyle name="链接单元格 4 3" xfId="164" xr:uid="{00000000-0005-0000-0000-0000D4000000}"/>
    <cellStyle name="链接单元格 4 4" xfId="172" xr:uid="{00000000-0005-0000-0000-0000DC000000}"/>
    <cellStyle name="链接单元格 5" xfId="5" xr:uid="{00000000-0005-0000-0000-000006000000}"/>
    <cellStyle name="链接单元格 5 2" xfId="182" xr:uid="{00000000-0005-0000-0000-0000E6000000}"/>
    <cellStyle name="链接单元格 5 3" xfId="61" xr:uid="{00000000-0005-0000-0000-00005D000000}"/>
    <cellStyle name="链接单元格 6" xfId="77" xr:uid="{00000000-0005-0000-0000-000076000000}"/>
    <cellStyle name="链接单元格 6 2" xfId="236" xr:uid="{00000000-0005-0000-0000-00001C010000}"/>
    <cellStyle name="链接单元格 6 3" xfId="243" xr:uid="{00000000-0005-0000-0000-000023010000}"/>
    <cellStyle name="普通_97-917" xfId="961" xr:uid="{00000000-0005-0000-0000-0000F1030000}"/>
    <cellStyle name="千分位[0]_laroux" xfId="227" xr:uid="{00000000-0005-0000-0000-000013010000}"/>
    <cellStyle name="千分位_97-917" xfId="962" xr:uid="{00000000-0005-0000-0000-0000F2030000}"/>
    <cellStyle name="千位[0]_1" xfId="140" xr:uid="{00000000-0005-0000-0000-0000BC000000}"/>
    <cellStyle name="千位_1" xfId="963" xr:uid="{00000000-0005-0000-0000-0000F3030000}"/>
    <cellStyle name="千位分隔 10" xfId="964" xr:uid="{00000000-0005-0000-0000-0000F4030000}"/>
    <cellStyle name="千位分隔 11" xfId="228" xr:uid="{00000000-0005-0000-0000-000014010000}"/>
    <cellStyle name="千位分隔 2" xfId="651" xr:uid="{00000000-0005-0000-0000-0000BB020000}"/>
    <cellStyle name="千位分隔 2 2" xfId="965" xr:uid="{00000000-0005-0000-0000-0000F5030000}"/>
    <cellStyle name="千位分隔 2 2 2" xfId="223" xr:uid="{00000000-0005-0000-0000-00000F010000}"/>
    <cellStyle name="千位分隔 2 3" xfId="218" xr:uid="{00000000-0005-0000-0000-00000A010000}"/>
    <cellStyle name="千位分隔 2 3 2" xfId="235" xr:uid="{00000000-0005-0000-0000-00001B010000}"/>
    <cellStyle name="千位分隔 2 4" xfId="221" xr:uid="{00000000-0005-0000-0000-00000D010000}"/>
    <cellStyle name="千位分隔 2 5" xfId="600" xr:uid="{00000000-0005-0000-0000-000088020000}"/>
    <cellStyle name="千位分隔 3" xfId="742" xr:uid="{00000000-0005-0000-0000-000016030000}"/>
    <cellStyle name="千位分隔 3 2" xfId="745" xr:uid="{00000000-0005-0000-0000-000019030000}"/>
    <cellStyle name="千位分隔 3 2 2" xfId="277" xr:uid="{00000000-0005-0000-0000-000045010000}"/>
    <cellStyle name="千位分隔 3 3" xfId="226" xr:uid="{00000000-0005-0000-0000-000012010000}"/>
    <cellStyle name="千位分隔 3 4" xfId="232" xr:uid="{00000000-0005-0000-0000-000018010000}"/>
    <cellStyle name="千位分隔 3 5" xfId="590" xr:uid="{00000000-0005-0000-0000-00007E020000}"/>
    <cellStyle name="千位分隔 4" xfId="748" xr:uid="{00000000-0005-0000-0000-00001C030000}"/>
    <cellStyle name="千位分隔 4 2" xfId="751" xr:uid="{00000000-0005-0000-0000-00001F030000}"/>
    <cellStyle name="千位分隔 4 2 2" xfId="324" xr:uid="{00000000-0005-0000-0000-000074010000}"/>
    <cellStyle name="千位分隔 4 3" xfId="605" xr:uid="{00000000-0005-0000-0000-00008D020000}"/>
    <cellStyle name="千位分隔 4 4" xfId="596" xr:uid="{00000000-0005-0000-0000-000084020000}"/>
    <cellStyle name="千位分隔 5" xfId="519" xr:uid="{00000000-0005-0000-0000-000037020000}"/>
    <cellStyle name="千位分隔 5 2" xfId="521" xr:uid="{00000000-0005-0000-0000-000039020000}"/>
    <cellStyle name="千位分隔 5 2 2" xfId="410" xr:uid="{00000000-0005-0000-0000-0000CA010000}"/>
    <cellStyle name="千位分隔 5 3" xfId="524" xr:uid="{00000000-0005-0000-0000-00003C020000}"/>
    <cellStyle name="千位分隔 6" xfId="526" xr:uid="{00000000-0005-0000-0000-00003E020000}"/>
    <cellStyle name="千位分隔 6 2" xfId="66" xr:uid="{00000000-0005-0000-0000-000064000000}"/>
    <cellStyle name="千位分隔 6 2 2" xfId="548" xr:uid="{00000000-0005-0000-0000-000054020000}"/>
    <cellStyle name="千位分隔 7" xfId="499" xr:uid="{00000000-0005-0000-0000-000023020000}"/>
    <cellStyle name="千位分隔 7 2" xfId="966" xr:uid="{00000000-0005-0000-0000-0000F6030000}"/>
    <cellStyle name="千位分隔 8" xfId="502" xr:uid="{00000000-0005-0000-0000-000026020000}"/>
    <cellStyle name="千位分隔 8 2" xfId="967" xr:uid="{00000000-0005-0000-0000-0000F7030000}"/>
    <cellStyle name="千位分隔 9" xfId="968" xr:uid="{00000000-0005-0000-0000-0000F8030000}"/>
    <cellStyle name="千位分隔 9 2" xfId="769" xr:uid="{00000000-0005-0000-0000-000031030000}"/>
    <cellStyle name="千位分隔[0] 2" xfId="918" xr:uid="{00000000-0005-0000-0000-0000C6030000}"/>
    <cellStyle name="强调文字颜色 1 2" xfId="550" xr:uid="{00000000-0005-0000-0000-000056020000}"/>
    <cellStyle name="强调文字颜色 1 2 2" xfId="970" xr:uid="{00000000-0005-0000-0000-0000FA030000}"/>
    <cellStyle name="强调文字颜色 1 2 2 2" xfId="295" xr:uid="{00000000-0005-0000-0000-000057010000}"/>
    <cellStyle name="强调文字颜色 1 2 2 3" xfId="971" xr:uid="{00000000-0005-0000-0000-0000FB030000}"/>
    <cellStyle name="强调文字颜色 1 2 3" xfId="35" xr:uid="{00000000-0005-0000-0000-000034000000}"/>
    <cellStyle name="强调文字颜色 1 2 3 2" xfId="40" xr:uid="{00000000-0005-0000-0000-00003C000000}"/>
    <cellStyle name="强调文字颜色 1 2 4" xfId="266" xr:uid="{00000000-0005-0000-0000-00003A010000}"/>
    <cellStyle name="强调文字颜色 1 3" xfId="973" xr:uid="{00000000-0005-0000-0000-0000FD030000}"/>
    <cellStyle name="强调文字颜色 1 3 2" xfId="974" xr:uid="{00000000-0005-0000-0000-0000FE030000}"/>
    <cellStyle name="强调文字颜色 1 3 2 2" xfId="361" xr:uid="{00000000-0005-0000-0000-000099010000}"/>
    <cellStyle name="强调文字颜色 1 3 2 3" xfId="975" xr:uid="{00000000-0005-0000-0000-0000FF030000}"/>
    <cellStyle name="强调文字颜色 1 3 3" xfId="271" xr:uid="{00000000-0005-0000-0000-00003F010000}"/>
    <cellStyle name="强调文字颜色 1 3 3 2" xfId="383" xr:uid="{00000000-0005-0000-0000-0000AF010000}"/>
    <cellStyle name="强调文字颜色 1 3 4" xfId="278" xr:uid="{00000000-0005-0000-0000-000046010000}"/>
    <cellStyle name="强调文字颜色 1 4" xfId="977" xr:uid="{00000000-0005-0000-0000-000001040000}"/>
    <cellStyle name="强调文字颜色 1 4 2" xfId="978" xr:uid="{00000000-0005-0000-0000-000002040000}"/>
    <cellStyle name="强调文字颜色 1 4 3" xfId="286" xr:uid="{00000000-0005-0000-0000-00004E010000}"/>
    <cellStyle name="强调文字颜色 1 4 4" xfId="13" xr:uid="{00000000-0005-0000-0000-000014000000}"/>
    <cellStyle name="强调文字颜色 1 5" xfId="689" xr:uid="{00000000-0005-0000-0000-0000E1020000}"/>
    <cellStyle name="强调文字颜色 1 5 2" xfId="885" xr:uid="{00000000-0005-0000-0000-0000A5030000}"/>
    <cellStyle name="强调文字颜色 1 5 3" xfId="888" xr:uid="{00000000-0005-0000-0000-0000A8030000}"/>
    <cellStyle name="强调文字颜色 1 6" xfId="70" xr:uid="{00000000-0005-0000-0000-000069000000}"/>
    <cellStyle name="强调文字颜色 1 6 2" xfId="891" xr:uid="{00000000-0005-0000-0000-0000AB030000}"/>
    <cellStyle name="强调文字颜色 1 6 3" xfId="946" xr:uid="{00000000-0005-0000-0000-0000E2030000}"/>
    <cellStyle name="强调文字颜色 2 2" xfId="980" xr:uid="{00000000-0005-0000-0000-000004040000}"/>
    <cellStyle name="强调文字颜色 2 2 2" xfId="981" xr:uid="{00000000-0005-0000-0000-000005040000}"/>
    <cellStyle name="强调文字颜色 2 2 2 2" xfId="106" xr:uid="{00000000-0005-0000-0000-00009A000000}"/>
    <cellStyle name="强调文字颜色 2 2 2 3" xfId="101" xr:uid="{00000000-0005-0000-0000-000095000000}"/>
    <cellStyle name="强调文字颜色 2 2 3" xfId="307" xr:uid="{00000000-0005-0000-0000-000063010000}"/>
    <cellStyle name="强调文字颜色 2 2 3 2" xfId="163" xr:uid="{00000000-0005-0000-0000-0000D3000000}"/>
    <cellStyle name="强调文字颜色 2 2 4" xfId="310" xr:uid="{00000000-0005-0000-0000-000066010000}"/>
    <cellStyle name="强调文字颜色 2 3" xfId="983" xr:uid="{00000000-0005-0000-0000-000007040000}"/>
    <cellStyle name="强调文字颜色 2 3 2" xfId="6" xr:uid="{00000000-0005-0000-0000-000009000000}"/>
    <cellStyle name="强调文字颜色 2 3 2 2" xfId="823" xr:uid="{00000000-0005-0000-0000-000067030000}"/>
    <cellStyle name="强调文字颜色 2 3 2 3" xfId="532" xr:uid="{00000000-0005-0000-0000-000044020000}"/>
    <cellStyle name="强调文字颜色 2 3 3" xfId="320" xr:uid="{00000000-0005-0000-0000-000070010000}"/>
    <cellStyle name="强调文字颜色 2 3 3 2" xfId="847" xr:uid="{00000000-0005-0000-0000-00007F030000}"/>
    <cellStyle name="强调文字颜色 2 3 4" xfId="325" xr:uid="{00000000-0005-0000-0000-000075010000}"/>
    <cellStyle name="强调文字颜色 2 4" xfId="984" xr:uid="{00000000-0005-0000-0000-000008040000}"/>
    <cellStyle name="强调文字颜色 2 4 2" xfId="985" xr:uid="{00000000-0005-0000-0000-000009040000}"/>
    <cellStyle name="强调文字颜色 2 4 3" xfId="334" xr:uid="{00000000-0005-0000-0000-00007E010000}"/>
    <cellStyle name="强调文字颜色 2 4 4" xfId="338" xr:uid="{00000000-0005-0000-0000-000082010000}"/>
    <cellStyle name="强调文字颜色 2 5" xfId="694" xr:uid="{00000000-0005-0000-0000-0000E6020000}"/>
    <cellStyle name="强调文字颜色 2 5 2" xfId="986" xr:uid="{00000000-0005-0000-0000-00000A040000}"/>
    <cellStyle name="强调文字颜色 2 5 3" xfId="987" xr:uid="{00000000-0005-0000-0000-00000B040000}"/>
    <cellStyle name="强调文字颜色 2 6" xfId="346" xr:uid="{00000000-0005-0000-0000-00008A010000}"/>
    <cellStyle name="强调文字颜色 2 6 2" xfId="988" xr:uid="{00000000-0005-0000-0000-00000C040000}"/>
    <cellStyle name="强调文字颜色 2 6 3" xfId="989" xr:uid="{00000000-0005-0000-0000-00000D040000}"/>
    <cellStyle name="强调文字颜色 3 2" xfId="990" xr:uid="{00000000-0005-0000-0000-00000E040000}"/>
    <cellStyle name="强调文字颜色 3 2 2" xfId="904" xr:uid="{00000000-0005-0000-0000-0000B8030000}"/>
    <cellStyle name="强调文字颜色 3 2 2 2" xfId="929" xr:uid="{00000000-0005-0000-0000-0000D1030000}"/>
    <cellStyle name="强调文字颜色 3 2 2 3" xfId="934" xr:uid="{00000000-0005-0000-0000-0000D6030000}"/>
    <cellStyle name="强调文字颜色 3 2 3" xfId="391" xr:uid="{00000000-0005-0000-0000-0000B7010000}"/>
    <cellStyle name="强调文字颜色 3 2 3 2" xfId="25" xr:uid="{00000000-0005-0000-0000-000024000000}"/>
    <cellStyle name="强调文字颜色 3 2 4" xfId="56" xr:uid="{00000000-0005-0000-0000-000056000000}"/>
    <cellStyle name="强调文字颜色 3 3" xfId="793" xr:uid="{00000000-0005-0000-0000-000049030000}"/>
    <cellStyle name="强调文字颜色 3 3 2" xfId="909" xr:uid="{00000000-0005-0000-0000-0000BD030000}"/>
    <cellStyle name="强调文字颜色 3 3 2 2" xfId="992" xr:uid="{00000000-0005-0000-0000-000010040000}"/>
    <cellStyle name="强调文字颜色 3 3 2 3" xfId="993" xr:uid="{00000000-0005-0000-0000-000011040000}"/>
    <cellStyle name="强调文字颜色 3 3 3" xfId="405" xr:uid="{00000000-0005-0000-0000-0000C5010000}"/>
    <cellStyle name="强调文字颜色 3 3 3 2" xfId="994" xr:uid="{00000000-0005-0000-0000-000012040000}"/>
    <cellStyle name="强调文字颜色 3 3 4" xfId="411" xr:uid="{00000000-0005-0000-0000-0000CB010000}"/>
    <cellStyle name="强调文字颜色 3 4" xfId="795" xr:uid="{00000000-0005-0000-0000-00004B030000}"/>
    <cellStyle name="强调文字颜色 3 4 2" xfId="996" xr:uid="{00000000-0005-0000-0000-000014040000}"/>
    <cellStyle name="强调文字颜色 3 4 3" xfId="420" xr:uid="{00000000-0005-0000-0000-0000D4010000}"/>
    <cellStyle name="强调文字颜色 3 4 4" xfId="424" xr:uid="{00000000-0005-0000-0000-0000D8010000}"/>
    <cellStyle name="强调文字颜色 3 5" xfId="797" xr:uid="{00000000-0005-0000-0000-00004D030000}"/>
    <cellStyle name="强调文字颜色 3 5 2" xfId="998" xr:uid="{00000000-0005-0000-0000-000016040000}"/>
    <cellStyle name="强调文字颜色 3 5 3" xfId="999" xr:uid="{00000000-0005-0000-0000-000017040000}"/>
    <cellStyle name="强调文字颜色 3 6" xfId="356" xr:uid="{00000000-0005-0000-0000-000094010000}"/>
    <cellStyle name="强调文字颜色 3 6 2" xfId="1001" xr:uid="{00000000-0005-0000-0000-000019040000}"/>
    <cellStyle name="强调文字颜色 3 6 3" xfId="1002" xr:uid="{00000000-0005-0000-0000-00001A040000}"/>
    <cellStyle name="强调文字颜色 4 2" xfId="1003" xr:uid="{00000000-0005-0000-0000-00001B040000}"/>
    <cellStyle name="强调文字颜色 4 2 2" xfId="586" xr:uid="{00000000-0005-0000-0000-00007A020000}"/>
    <cellStyle name="强调文字颜色 4 2 2 2" xfId="969" xr:uid="{00000000-0005-0000-0000-0000F9030000}"/>
    <cellStyle name="强调文字颜色 4 2 2 3" xfId="185" xr:uid="{00000000-0005-0000-0000-0000E9000000}"/>
    <cellStyle name="强调文字颜色 4 2 3" xfId="1004" xr:uid="{00000000-0005-0000-0000-00001C040000}"/>
    <cellStyle name="强调文字颜色 4 2 3 2" xfId="81" xr:uid="{00000000-0005-0000-0000-00007D000000}"/>
    <cellStyle name="强调文字颜色 4 2 4" xfId="1005" xr:uid="{00000000-0005-0000-0000-00001D040000}"/>
    <cellStyle name="强调文字颜色 4 3" xfId="1006" xr:uid="{00000000-0005-0000-0000-00001E040000}"/>
    <cellStyle name="强调文字颜色 4 3 2" xfId="1007" xr:uid="{00000000-0005-0000-0000-00001F040000}"/>
    <cellStyle name="强调文字颜色 4 3 2 2" xfId="1008" xr:uid="{00000000-0005-0000-0000-000020040000}"/>
    <cellStyle name="强调文字颜色 4 3 2 3" xfId="238" xr:uid="{00000000-0005-0000-0000-00001E010000}"/>
    <cellStyle name="强调文字颜色 4 3 3" xfId="544" xr:uid="{00000000-0005-0000-0000-000050020000}"/>
    <cellStyle name="强调文字颜色 4 3 3 2" xfId="1009" xr:uid="{00000000-0005-0000-0000-000021040000}"/>
    <cellStyle name="强调文字颜色 4 3 4" xfId="549" xr:uid="{00000000-0005-0000-0000-000055020000}"/>
    <cellStyle name="强调文字颜色 4 4" xfId="1010" xr:uid="{00000000-0005-0000-0000-000022040000}"/>
    <cellStyle name="强调文字颜色 4 4 2" xfId="1011" xr:uid="{00000000-0005-0000-0000-000023040000}"/>
    <cellStyle name="强调文字颜色 4 4 3" xfId="22" xr:uid="{00000000-0005-0000-0000-000021000000}"/>
    <cellStyle name="强调文字颜色 4 4 4" xfId="979" xr:uid="{00000000-0005-0000-0000-000003040000}"/>
    <cellStyle name="强调文字颜色 4 5" xfId="895" xr:uid="{00000000-0005-0000-0000-0000AF030000}"/>
    <cellStyle name="强调文字颜色 4 5 2" xfId="1012" xr:uid="{00000000-0005-0000-0000-000024040000}"/>
    <cellStyle name="强调文字颜色 4 5 3" xfId="1013" xr:uid="{00000000-0005-0000-0000-000025040000}"/>
    <cellStyle name="强调文字颜色 4 6" xfId="897" xr:uid="{00000000-0005-0000-0000-0000B1030000}"/>
    <cellStyle name="强调文字颜色 4 6 2" xfId="1014" xr:uid="{00000000-0005-0000-0000-000026040000}"/>
    <cellStyle name="强调文字颜色 4 6 3" xfId="1015" xr:uid="{00000000-0005-0000-0000-000027040000}"/>
    <cellStyle name="强调文字颜色 5 2" xfId="1016" xr:uid="{00000000-0005-0000-0000-000028040000}"/>
    <cellStyle name="强调文字颜色 5 2 2" xfId="592" xr:uid="{00000000-0005-0000-0000-000080020000}"/>
    <cellStyle name="强调文字颜色 5 2 2 2" xfId="448" xr:uid="{00000000-0005-0000-0000-0000F0010000}"/>
    <cellStyle name="强调文字颜色 5 2 2 3" xfId="453" xr:uid="{00000000-0005-0000-0000-0000F5010000}"/>
    <cellStyle name="强调文字颜色 5 2 3" xfId="1017" xr:uid="{00000000-0005-0000-0000-000029040000}"/>
    <cellStyle name="强调文字颜色 5 2 3 2" xfId="475" xr:uid="{00000000-0005-0000-0000-00000B020000}"/>
    <cellStyle name="强调文字颜色 5 2 4" xfId="1018" xr:uid="{00000000-0005-0000-0000-00002A040000}"/>
    <cellStyle name="强调文字颜色 5 3" xfId="1019" xr:uid="{00000000-0005-0000-0000-00002B040000}"/>
    <cellStyle name="强调文字颜色 5 3 2" xfId="1020" xr:uid="{00000000-0005-0000-0000-00002C040000}"/>
    <cellStyle name="强调文字颜色 5 3 2 2" xfId="631" xr:uid="{00000000-0005-0000-0000-0000A7020000}"/>
    <cellStyle name="强调文字颜色 5 3 2 3" xfId="431" xr:uid="{00000000-0005-0000-0000-0000DF010000}"/>
    <cellStyle name="强调文字颜色 5 3 3" xfId="19" xr:uid="{00000000-0005-0000-0000-00001C000000}"/>
    <cellStyle name="强调文字颜色 5 3 3 2" xfId="864" xr:uid="{00000000-0005-0000-0000-000090030000}"/>
    <cellStyle name="强调文字颜色 5 3 4" xfId="1021" xr:uid="{00000000-0005-0000-0000-00002D040000}"/>
    <cellStyle name="强调文字颜色 5 4" xfId="1022" xr:uid="{00000000-0005-0000-0000-00002E040000}"/>
    <cellStyle name="强调文字颜色 5 4 2" xfId="1023" xr:uid="{00000000-0005-0000-0000-00002F040000}"/>
    <cellStyle name="强调文字颜色 5 4 3" xfId="1024" xr:uid="{00000000-0005-0000-0000-000030040000}"/>
    <cellStyle name="强调文字颜色 5 4 4" xfId="1025" xr:uid="{00000000-0005-0000-0000-000031040000}"/>
    <cellStyle name="强调文字颜色 5 5" xfId="1026" xr:uid="{00000000-0005-0000-0000-000032040000}"/>
    <cellStyle name="强调文字颜色 5 5 2" xfId="1027" xr:uid="{00000000-0005-0000-0000-000033040000}"/>
    <cellStyle name="强调文字颜色 5 5 3" xfId="1028" xr:uid="{00000000-0005-0000-0000-000034040000}"/>
    <cellStyle name="强调文字颜色 5 6" xfId="1029" xr:uid="{00000000-0005-0000-0000-000035040000}"/>
    <cellStyle name="强调文字颜色 5 6 2" xfId="1030" xr:uid="{00000000-0005-0000-0000-000036040000}"/>
    <cellStyle name="强调文字颜色 5 6 3" xfId="1031" xr:uid="{00000000-0005-0000-0000-000037040000}"/>
    <cellStyle name="强调文字颜色 6 2" xfId="1032" xr:uid="{00000000-0005-0000-0000-000038040000}"/>
    <cellStyle name="强调文字颜色 6 2 2" xfId="1033" xr:uid="{00000000-0005-0000-0000-000039040000}"/>
    <cellStyle name="强调文字颜色 6 2 2 2" xfId="972" xr:uid="{00000000-0005-0000-0000-0000FC030000}"/>
    <cellStyle name="强调文字颜色 6 2 2 3" xfId="976" xr:uid="{00000000-0005-0000-0000-000000040000}"/>
    <cellStyle name="强调文字颜色 6 2 3" xfId="1034" xr:uid="{00000000-0005-0000-0000-00003A040000}"/>
    <cellStyle name="强调文字颜色 6 2 3 2" xfId="982" xr:uid="{00000000-0005-0000-0000-000006040000}"/>
    <cellStyle name="强调文字颜色 6 2 4" xfId="1035" xr:uid="{00000000-0005-0000-0000-00003B040000}"/>
    <cellStyle name="强调文字颜色 6 3" xfId="1036" xr:uid="{00000000-0005-0000-0000-00003C040000}"/>
    <cellStyle name="强调文字颜色 6 3 2" xfId="1037" xr:uid="{00000000-0005-0000-0000-00003D040000}"/>
    <cellStyle name="强调文字颜色 6 3 2 2" xfId="1038" xr:uid="{00000000-0005-0000-0000-00003E040000}"/>
    <cellStyle name="强调文字颜色 6 3 2 3" xfId="462" xr:uid="{00000000-0005-0000-0000-0000FE010000}"/>
    <cellStyle name="强调文字颜色 6 3 3" xfId="1039" xr:uid="{00000000-0005-0000-0000-00003F040000}"/>
    <cellStyle name="强调文字颜色 6 3 3 2" xfId="1040" xr:uid="{00000000-0005-0000-0000-000040040000}"/>
    <cellStyle name="强调文字颜色 6 3 4" xfId="1041" xr:uid="{00000000-0005-0000-0000-000041040000}"/>
    <cellStyle name="强调文字颜色 6 4" xfId="1042" xr:uid="{00000000-0005-0000-0000-000042040000}"/>
    <cellStyle name="强调文字颜色 6 4 2" xfId="1043" xr:uid="{00000000-0005-0000-0000-000043040000}"/>
    <cellStyle name="强调文字颜色 6 4 3" xfId="1044" xr:uid="{00000000-0005-0000-0000-000044040000}"/>
    <cellStyle name="强调文字颜色 6 4 4" xfId="1045" xr:uid="{00000000-0005-0000-0000-000045040000}"/>
    <cellStyle name="强调文字颜色 6 5" xfId="1046" xr:uid="{00000000-0005-0000-0000-000046040000}"/>
    <cellStyle name="强调文字颜色 6 5 2" xfId="482" xr:uid="{00000000-0005-0000-0000-000012020000}"/>
    <cellStyle name="强调文字颜色 6 5 3" xfId="1047" xr:uid="{00000000-0005-0000-0000-000047040000}"/>
    <cellStyle name="强调文字颜色 6 6" xfId="1048" xr:uid="{00000000-0005-0000-0000-000048040000}"/>
    <cellStyle name="强调文字颜色 6 6 2" xfId="1049" xr:uid="{00000000-0005-0000-0000-000049040000}"/>
    <cellStyle name="强调文字颜色 6 6 3" xfId="1050" xr:uid="{00000000-0005-0000-0000-00004A040000}"/>
    <cellStyle name="适中 2" xfId="87" xr:uid="{00000000-0005-0000-0000-000085000000}"/>
    <cellStyle name="适中 2 2" xfId="1051" xr:uid="{00000000-0005-0000-0000-00004B040000}"/>
    <cellStyle name="适中 2 2 2" xfId="1052" xr:uid="{00000000-0005-0000-0000-00004C040000}"/>
    <cellStyle name="适中 2 2 3" xfId="1053" xr:uid="{00000000-0005-0000-0000-00004D040000}"/>
    <cellStyle name="适中 2 3" xfId="903" xr:uid="{00000000-0005-0000-0000-0000B7030000}"/>
    <cellStyle name="适中 2 3 2" xfId="928" xr:uid="{00000000-0005-0000-0000-0000D0030000}"/>
    <cellStyle name="适中 2 4" xfId="389" xr:uid="{00000000-0005-0000-0000-0000B5010000}"/>
    <cellStyle name="适中 3" xfId="1054" xr:uid="{00000000-0005-0000-0000-00004E040000}"/>
    <cellStyle name="适中 3 2" xfId="1055" xr:uid="{00000000-0005-0000-0000-00004F040000}"/>
    <cellStyle name="适中 3 2 2" xfId="1056" xr:uid="{00000000-0005-0000-0000-000050040000}"/>
    <cellStyle name="适中 3 2 3" xfId="1057" xr:uid="{00000000-0005-0000-0000-000051040000}"/>
    <cellStyle name="适中 3 3" xfId="908" xr:uid="{00000000-0005-0000-0000-0000BC030000}"/>
    <cellStyle name="适中 3 3 2" xfId="991" xr:uid="{00000000-0005-0000-0000-00000F040000}"/>
    <cellStyle name="适中 3 4" xfId="402" xr:uid="{00000000-0005-0000-0000-0000C2010000}"/>
    <cellStyle name="适中 4" xfId="829" xr:uid="{00000000-0005-0000-0000-00006D030000}"/>
    <cellStyle name="适中 4 2" xfId="831" xr:uid="{00000000-0005-0000-0000-00006F030000}"/>
    <cellStyle name="适中 4 3" xfId="995" xr:uid="{00000000-0005-0000-0000-000013040000}"/>
    <cellStyle name="适中 4 4" xfId="417" xr:uid="{00000000-0005-0000-0000-0000D1010000}"/>
    <cellStyle name="适中 5" xfId="833" xr:uid="{00000000-0005-0000-0000-000071030000}"/>
    <cellStyle name="适中 5 2" xfId="835" xr:uid="{00000000-0005-0000-0000-000073030000}"/>
    <cellStyle name="适中 5 3" xfId="997" xr:uid="{00000000-0005-0000-0000-000015040000}"/>
    <cellStyle name="适中 6" xfId="837" xr:uid="{00000000-0005-0000-0000-000075030000}"/>
    <cellStyle name="适中 6 2" xfId="1058" xr:uid="{00000000-0005-0000-0000-000052040000}"/>
    <cellStyle name="适中 6 3" xfId="1000" xr:uid="{00000000-0005-0000-0000-000018040000}"/>
    <cellStyle name="输出 2" xfId="1059" xr:uid="{00000000-0005-0000-0000-000053040000}"/>
    <cellStyle name="输出 2 2" xfId="1060" xr:uid="{00000000-0005-0000-0000-000054040000}"/>
    <cellStyle name="输出 2 2 2" xfId="1061" xr:uid="{00000000-0005-0000-0000-000055040000}"/>
    <cellStyle name="输出 2 2 3" xfId="1062" xr:uid="{00000000-0005-0000-0000-000056040000}"/>
    <cellStyle name="输出 2 3" xfId="1063" xr:uid="{00000000-0005-0000-0000-000057040000}"/>
    <cellStyle name="输出 2 3 2" xfId="1064" xr:uid="{00000000-0005-0000-0000-000058040000}"/>
    <cellStyle name="输出 2 4" xfId="1065" xr:uid="{00000000-0005-0000-0000-000059040000}"/>
    <cellStyle name="输出 3" xfId="1066" xr:uid="{00000000-0005-0000-0000-00005A040000}"/>
    <cellStyle name="输出 3 2" xfId="1067" xr:uid="{00000000-0005-0000-0000-00005B040000}"/>
    <cellStyle name="输出 3 2 2" xfId="1068" xr:uid="{00000000-0005-0000-0000-00005C040000}"/>
    <cellStyle name="输出 3 2 3" xfId="1069" xr:uid="{00000000-0005-0000-0000-00005D040000}"/>
    <cellStyle name="输出 3 3" xfId="59" xr:uid="{00000000-0005-0000-0000-00005A000000}"/>
    <cellStyle name="输出 3 3 2" xfId="86" xr:uid="{00000000-0005-0000-0000-000084000000}"/>
    <cellStyle name="输出 3 4" xfId="1070" xr:uid="{00000000-0005-0000-0000-00005E040000}"/>
    <cellStyle name="输出 4" xfId="884" xr:uid="{00000000-0005-0000-0000-0000A4030000}"/>
    <cellStyle name="输出 4 2" xfId="826" xr:uid="{00000000-0005-0000-0000-00006A030000}"/>
    <cellStyle name="输出 4 3" xfId="850" xr:uid="{00000000-0005-0000-0000-000082030000}"/>
    <cellStyle name="输出 4 4" xfId="258" xr:uid="{00000000-0005-0000-0000-000032010000}"/>
    <cellStyle name="输出 5" xfId="887" xr:uid="{00000000-0005-0000-0000-0000A7030000}"/>
    <cellStyle name="输出 5 2" xfId="1071" xr:uid="{00000000-0005-0000-0000-00005F040000}"/>
    <cellStyle name="输出 5 3" xfId="1072" xr:uid="{00000000-0005-0000-0000-000060040000}"/>
    <cellStyle name="输出 6" xfId="1073" xr:uid="{00000000-0005-0000-0000-000061040000}"/>
    <cellStyle name="输出 6 2" xfId="1074" xr:uid="{00000000-0005-0000-0000-000062040000}"/>
    <cellStyle name="输出 6 3" xfId="1075" xr:uid="{00000000-0005-0000-0000-000063040000}"/>
    <cellStyle name="输入 2" xfId="821" xr:uid="{00000000-0005-0000-0000-000065030000}"/>
    <cellStyle name="输入 2 2" xfId="824" xr:uid="{00000000-0005-0000-0000-000068030000}"/>
    <cellStyle name="输入 2 2 2" xfId="1076" xr:uid="{00000000-0005-0000-0000-000064040000}"/>
    <cellStyle name="输入 2 2 3" xfId="1077" xr:uid="{00000000-0005-0000-0000-000065040000}"/>
    <cellStyle name="输入 2 3" xfId="660" xr:uid="{00000000-0005-0000-0000-0000C4020000}"/>
    <cellStyle name="输入 2 3 2" xfId="1078" xr:uid="{00000000-0005-0000-0000-000066040000}"/>
    <cellStyle name="输入 2 4" xfId="662" xr:uid="{00000000-0005-0000-0000-0000C6020000}"/>
    <cellStyle name="输入 3" xfId="530" xr:uid="{00000000-0005-0000-0000-000042020000}"/>
    <cellStyle name="输入 3 2" xfId="1079" xr:uid="{00000000-0005-0000-0000-000067040000}"/>
    <cellStyle name="输入 3 2 2" xfId="1080" xr:uid="{00000000-0005-0000-0000-000068040000}"/>
    <cellStyle name="输入 3 2 3" xfId="1081" xr:uid="{00000000-0005-0000-0000-000069040000}"/>
    <cellStyle name="输入 3 3" xfId="666" xr:uid="{00000000-0005-0000-0000-0000CA020000}"/>
    <cellStyle name="输入 3 3 2" xfId="1082" xr:uid="{00000000-0005-0000-0000-00006A040000}"/>
    <cellStyle name="输入 3 4" xfId="669" xr:uid="{00000000-0005-0000-0000-0000CD020000}"/>
    <cellStyle name="输入 4" xfId="1083" xr:uid="{00000000-0005-0000-0000-00006B040000}"/>
    <cellStyle name="输入 4 2" xfId="1084" xr:uid="{00000000-0005-0000-0000-00006C040000}"/>
    <cellStyle name="输入 4 3" xfId="1085" xr:uid="{00000000-0005-0000-0000-00006D040000}"/>
    <cellStyle name="输入 4 4" xfId="1086" xr:uid="{00000000-0005-0000-0000-00006E040000}"/>
    <cellStyle name="输入 5" xfId="1087" xr:uid="{00000000-0005-0000-0000-00006F040000}"/>
    <cellStyle name="输入 5 2" xfId="1088" xr:uid="{00000000-0005-0000-0000-000070040000}"/>
    <cellStyle name="输入 5 3" xfId="1089" xr:uid="{00000000-0005-0000-0000-000071040000}"/>
    <cellStyle name="输入 6" xfId="1090" xr:uid="{00000000-0005-0000-0000-000072040000}"/>
    <cellStyle name="输入 6 2" xfId="263" xr:uid="{00000000-0005-0000-0000-000037010000}"/>
    <cellStyle name="输入 6 3" xfId="254" xr:uid="{00000000-0005-0000-0000-00002E010000}"/>
    <cellStyle name="样式 1" xfId="1091" xr:uid="{00000000-0005-0000-0000-000073040000}"/>
    <cellStyle name="注释 2" xfId="268" xr:uid="{00000000-0005-0000-0000-00003C010000}"/>
    <cellStyle name="注释 2 2" xfId="379" xr:uid="{00000000-0005-0000-0000-0000AB010000}"/>
    <cellStyle name="注释 2 2 2" xfId="559" xr:uid="{00000000-0005-0000-0000-00005F020000}"/>
    <cellStyle name="注释 2 2 3" xfId="561" xr:uid="{00000000-0005-0000-0000-000061020000}"/>
    <cellStyle name="注释 2 3" xfId="51" xr:uid="{00000000-0005-0000-0000-00004F000000}"/>
    <cellStyle name="注释 2 3 2" xfId="1092" xr:uid="{00000000-0005-0000-0000-000074040000}"/>
    <cellStyle name="注释 2 4" xfId="1093" xr:uid="{00000000-0005-0000-0000-000075040000}"/>
    <cellStyle name="注释 3" xfId="273" xr:uid="{00000000-0005-0000-0000-000041010000}"/>
    <cellStyle name="注释 3 2" xfId="392" xr:uid="{00000000-0005-0000-0000-0000B8010000}"/>
    <cellStyle name="注释 3 2 2" xfId="42" xr:uid="{00000000-0005-0000-0000-000040000000}"/>
    <cellStyle name="注释 3 2 3" xfId="82" xr:uid="{00000000-0005-0000-0000-00007E000000}"/>
    <cellStyle name="注释 3 3" xfId="1094" xr:uid="{00000000-0005-0000-0000-000076040000}"/>
    <cellStyle name="注释 3 3 2" xfId="1095" xr:uid="{00000000-0005-0000-0000-000077040000}"/>
    <cellStyle name="注释 3 4" xfId="1096" xr:uid="{00000000-0005-0000-0000-000078040000}"/>
    <cellStyle name="注释 4" xfId="609" xr:uid="{00000000-0005-0000-0000-000091020000}"/>
    <cellStyle name="注释 4 2" xfId="636" xr:uid="{00000000-0005-0000-0000-0000AC020000}"/>
    <cellStyle name="注释 4 3" xfId="1097" xr:uid="{00000000-0005-0000-0000-000079040000}"/>
    <cellStyle name="注释 4 4" xfId="1098" xr:uid="{00000000-0005-0000-0000-00007A040000}"/>
    <cellStyle name="注释 5" xfId="1099" xr:uid="{00000000-0005-0000-0000-00007B040000}"/>
    <cellStyle name="注释 5 2" xfId="641" xr:uid="{00000000-0005-0000-0000-0000B1020000}"/>
    <cellStyle name="注释 5 3" xfId="1100" xr:uid="{00000000-0005-0000-0000-00007C040000}"/>
    <cellStyle name="注释 6" xfId="1101" xr:uid="{00000000-0005-0000-0000-00007D040000}"/>
    <cellStyle name="注释 6 2" xfId="1102" xr:uid="{00000000-0005-0000-0000-00007E040000}"/>
    <cellStyle name="注释 6 3" xfId="956" xr:uid="{00000000-0005-0000-0000-0000EC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workbookViewId="0">
      <selection activeCell="A25" sqref="A25"/>
    </sheetView>
  </sheetViews>
  <sheetFormatPr defaultColWidth="9" defaultRowHeight="13.5"/>
  <cols>
    <col min="1" max="1" width="69.5" customWidth="1"/>
    <col min="2" max="2" width="9" style="106"/>
  </cols>
  <sheetData>
    <row r="1" spans="1:2" ht="56.25" customHeight="1">
      <c r="A1" s="107" t="s">
        <v>0</v>
      </c>
    </row>
    <row r="2" spans="1:2" ht="24.95" customHeight="1">
      <c r="A2" s="108" t="s">
        <v>1</v>
      </c>
      <c r="B2" s="109" t="s">
        <v>2</v>
      </c>
    </row>
    <row r="3" spans="1:2" ht="24.95" customHeight="1">
      <c r="A3" s="110" t="s">
        <v>500</v>
      </c>
      <c r="B3" s="111">
        <v>1</v>
      </c>
    </row>
    <row r="4" spans="1:2" ht="24.95" customHeight="1">
      <c r="A4" s="110" t="s">
        <v>501</v>
      </c>
      <c r="B4" s="111">
        <v>2</v>
      </c>
    </row>
    <row r="5" spans="1:2" ht="24.95" customHeight="1">
      <c r="A5" s="110" t="s">
        <v>502</v>
      </c>
      <c r="B5" s="111">
        <v>3</v>
      </c>
    </row>
    <row r="6" spans="1:2" ht="24.95" customHeight="1">
      <c r="A6" s="110" t="s">
        <v>503</v>
      </c>
      <c r="B6" s="111">
        <v>4</v>
      </c>
    </row>
    <row r="7" spans="1:2" ht="24.95" customHeight="1">
      <c r="A7" s="110" t="s">
        <v>504</v>
      </c>
      <c r="B7" s="111">
        <v>5</v>
      </c>
    </row>
    <row r="8" spans="1:2" ht="24.95" customHeight="1">
      <c r="A8" s="110" t="s">
        <v>505</v>
      </c>
      <c r="B8" s="111">
        <v>6</v>
      </c>
    </row>
    <row r="9" spans="1:2" ht="24.95" customHeight="1">
      <c r="A9" s="110" t="s">
        <v>543</v>
      </c>
      <c r="B9" s="111">
        <v>7</v>
      </c>
    </row>
    <row r="10" spans="1:2" ht="24.95" customHeight="1">
      <c r="A10" s="110" t="s">
        <v>506</v>
      </c>
      <c r="B10" s="111">
        <v>12</v>
      </c>
    </row>
    <row r="11" spans="1:2" ht="24.95" customHeight="1">
      <c r="A11" s="110" t="s">
        <v>507</v>
      </c>
      <c r="B11" s="111">
        <v>14</v>
      </c>
    </row>
    <row r="12" spans="1:2" ht="24.95" customHeight="1">
      <c r="A12" s="110" t="s">
        <v>508</v>
      </c>
      <c r="B12" s="111">
        <v>16</v>
      </c>
    </row>
    <row r="13" spans="1:2" ht="24.95" customHeight="1">
      <c r="A13" s="110" t="s">
        <v>509</v>
      </c>
      <c r="B13" s="111">
        <v>18</v>
      </c>
    </row>
  </sheetData>
  <phoneticPr fontId="64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0"/>
  <sheetViews>
    <sheetView showZeros="0" tabSelected="1" workbookViewId="0">
      <pane xSplit="1" ySplit="3" topLeftCell="B73" activePane="bottomRight" state="frozen"/>
      <selection pane="topRight"/>
      <selection pane="bottomLeft"/>
      <selection pane="bottomRight" activeCell="B107" sqref="B107"/>
    </sheetView>
  </sheetViews>
  <sheetFormatPr defaultColWidth="9" defaultRowHeight="13.5"/>
  <cols>
    <col min="1" max="1" width="39.25" customWidth="1"/>
    <col min="2" max="2" width="12.75" style="6" customWidth="1"/>
    <col min="3" max="3" width="33.5" style="6" customWidth="1"/>
    <col min="4" max="4" width="12" style="6" customWidth="1"/>
    <col min="5" max="5" width="38.25" customWidth="1"/>
  </cols>
  <sheetData>
    <row r="1" spans="1:5" ht="22.5" customHeight="1">
      <c r="A1" s="138" t="s">
        <v>536</v>
      </c>
      <c r="B1" s="144"/>
      <c r="C1" s="144"/>
      <c r="D1" s="144"/>
    </row>
    <row r="2" spans="1:5" ht="15.75" customHeight="1">
      <c r="A2" s="7" t="s">
        <v>497</v>
      </c>
      <c r="B2" s="145" t="s">
        <v>3</v>
      </c>
      <c r="C2" s="145"/>
      <c r="D2" s="145"/>
    </row>
    <row r="3" spans="1:5" ht="13.35" customHeight="1">
      <c r="A3" s="14" t="s">
        <v>11</v>
      </c>
      <c r="B3" s="10">
        <v>2740137.77</v>
      </c>
      <c r="C3" s="15" t="s">
        <v>12</v>
      </c>
      <c r="D3" s="10">
        <v>115607180.77</v>
      </c>
    </row>
    <row r="4" spans="1:5" ht="13.35" customHeight="1">
      <c r="A4" s="14" t="s">
        <v>64</v>
      </c>
      <c r="B4" s="11">
        <f>B5+B12+B48</f>
        <v>124315572.51000001</v>
      </c>
      <c r="C4" s="15" t="s">
        <v>269</v>
      </c>
      <c r="D4" s="11"/>
      <c r="E4" s="16"/>
    </row>
    <row r="5" spans="1:5" ht="13.35" customHeight="1">
      <c r="A5" s="17" t="s">
        <v>270</v>
      </c>
      <c r="B5" s="11">
        <f>SUM(B6:B11)</f>
        <v>0</v>
      </c>
      <c r="C5" s="18" t="s">
        <v>271</v>
      </c>
      <c r="D5" s="11"/>
    </row>
    <row r="6" spans="1:5" ht="13.35" customHeight="1">
      <c r="A6" s="17" t="s">
        <v>272</v>
      </c>
      <c r="B6" s="11"/>
      <c r="C6" s="18" t="s">
        <v>273</v>
      </c>
      <c r="D6" s="11"/>
      <c r="E6" s="16"/>
    </row>
    <row r="7" spans="1:5" ht="13.35" customHeight="1">
      <c r="A7" s="17" t="s">
        <v>274</v>
      </c>
      <c r="B7" s="11"/>
      <c r="C7" s="18" t="s">
        <v>275</v>
      </c>
      <c r="D7" s="11"/>
    </row>
    <row r="8" spans="1:5" ht="13.35" customHeight="1">
      <c r="A8" s="17" t="s">
        <v>276</v>
      </c>
      <c r="B8" s="11"/>
      <c r="C8" s="18" t="s">
        <v>277</v>
      </c>
      <c r="D8" s="11"/>
    </row>
    <row r="9" spans="1:5" ht="13.35" customHeight="1">
      <c r="A9" s="17" t="s">
        <v>278</v>
      </c>
      <c r="B9" s="11"/>
      <c r="C9" s="18" t="s">
        <v>279</v>
      </c>
      <c r="D9" s="11"/>
    </row>
    <row r="10" spans="1:5" ht="13.35" customHeight="1">
      <c r="A10" s="17" t="s">
        <v>280</v>
      </c>
      <c r="B10" s="11"/>
      <c r="C10" s="18" t="s">
        <v>281</v>
      </c>
      <c r="D10" s="11"/>
    </row>
    <row r="11" spans="1:5" ht="13.35" customHeight="1">
      <c r="A11" s="17" t="s">
        <v>282</v>
      </c>
      <c r="B11" s="11"/>
      <c r="C11" s="18" t="s">
        <v>283</v>
      </c>
      <c r="D11" s="11"/>
    </row>
    <row r="12" spans="1:5" ht="13.35" customHeight="1">
      <c r="A12" s="17" t="s">
        <v>284</v>
      </c>
      <c r="B12" s="11">
        <f>SUM(B13:B47)</f>
        <v>59366528.520000003</v>
      </c>
      <c r="C12" s="18" t="s">
        <v>285</v>
      </c>
      <c r="D12" s="11"/>
    </row>
    <row r="13" spans="1:5" ht="13.35" customHeight="1">
      <c r="A13" s="17" t="s">
        <v>286</v>
      </c>
      <c r="B13" s="11">
        <v>44450000</v>
      </c>
      <c r="C13" s="18" t="s">
        <v>287</v>
      </c>
      <c r="D13" s="11"/>
    </row>
    <row r="14" spans="1:5" ht="13.35" customHeight="1">
      <c r="A14" s="17" t="s">
        <v>288</v>
      </c>
      <c r="B14" s="11">
        <v>3230000</v>
      </c>
      <c r="C14" s="18" t="s">
        <v>289</v>
      </c>
      <c r="D14" s="11"/>
    </row>
    <row r="15" spans="1:5" ht="13.35" customHeight="1">
      <c r="A15" s="17" t="s">
        <v>290</v>
      </c>
      <c r="B15" s="11">
        <v>6504124</v>
      </c>
      <c r="C15" s="18" t="s">
        <v>291</v>
      </c>
      <c r="D15" s="11"/>
    </row>
    <row r="16" spans="1:5" ht="13.35" customHeight="1">
      <c r="A16" s="17" t="s">
        <v>292</v>
      </c>
      <c r="B16" s="11"/>
      <c r="C16" s="18" t="s">
        <v>293</v>
      </c>
      <c r="D16" s="11"/>
    </row>
    <row r="17" spans="1:5" ht="13.35" customHeight="1">
      <c r="A17" s="17" t="s">
        <v>294</v>
      </c>
      <c r="B17" s="11"/>
      <c r="C17" s="18" t="s">
        <v>295</v>
      </c>
      <c r="D17" s="11"/>
    </row>
    <row r="18" spans="1:5" ht="13.35" customHeight="1">
      <c r="A18" s="17" t="s">
        <v>296</v>
      </c>
      <c r="B18" s="11"/>
      <c r="C18" s="18" t="s">
        <v>297</v>
      </c>
      <c r="D18" s="11"/>
    </row>
    <row r="19" spans="1:5" ht="13.35" customHeight="1">
      <c r="A19" s="17" t="s">
        <v>298</v>
      </c>
      <c r="B19" s="11"/>
      <c r="C19" s="18" t="s">
        <v>299</v>
      </c>
      <c r="D19" s="11"/>
    </row>
    <row r="20" spans="1:5" ht="13.35" customHeight="1">
      <c r="A20" s="17" t="s">
        <v>300</v>
      </c>
      <c r="B20" s="11"/>
      <c r="C20" s="18" t="s">
        <v>301</v>
      </c>
      <c r="D20" s="11"/>
    </row>
    <row r="21" spans="1:5" ht="13.35" customHeight="1">
      <c r="A21" s="17" t="s">
        <v>302</v>
      </c>
      <c r="B21" s="11">
        <v>3400000</v>
      </c>
      <c r="C21" s="18" t="s">
        <v>303</v>
      </c>
      <c r="D21" s="11"/>
    </row>
    <row r="22" spans="1:5" ht="13.35" customHeight="1">
      <c r="A22" s="17" t="s">
        <v>304</v>
      </c>
      <c r="B22" s="11"/>
      <c r="C22" s="18" t="s">
        <v>305</v>
      </c>
      <c r="D22" s="11"/>
    </row>
    <row r="23" spans="1:5" ht="13.35" customHeight="1">
      <c r="A23" s="17" t="s">
        <v>306</v>
      </c>
      <c r="B23" s="11"/>
      <c r="C23" s="18" t="s">
        <v>307</v>
      </c>
      <c r="D23" s="11"/>
    </row>
    <row r="24" spans="1:5" ht="13.35" customHeight="1">
      <c r="A24" s="17" t="s">
        <v>308</v>
      </c>
      <c r="B24" s="11"/>
      <c r="C24" s="19" t="s">
        <v>309</v>
      </c>
      <c r="D24" s="11"/>
    </row>
    <row r="25" spans="1:5" ht="13.35" customHeight="1">
      <c r="A25" s="17" t="s">
        <v>310</v>
      </c>
      <c r="B25" s="11"/>
      <c r="C25" s="18" t="s">
        <v>311</v>
      </c>
      <c r="D25" s="11"/>
    </row>
    <row r="26" spans="1:5" ht="13.35" customHeight="1">
      <c r="A26" s="17" t="s">
        <v>312</v>
      </c>
      <c r="B26" s="11"/>
      <c r="C26" s="18" t="s">
        <v>313</v>
      </c>
      <c r="D26" s="11"/>
    </row>
    <row r="27" spans="1:5" ht="13.35" customHeight="1">
      <c r="A27" s="17" t="s">
        <v>314</v>
      </c>
      <c r="B27" s="11"/>
      <c r="C27" s="18" t="s">
        <v>315</v>
      </c>
      <c r="D27" s="11"/>
    </row>
    <row r="28" spans="1:5" ht="13.35" customHeight="1">
      <c r="A28" s="17" t="s">
        <v>316</v>
      </c>
      <c r="B28" s="11"/>
      <c r="C28" s="18" t="s">
        <v>317</v>
      </c>
      <c r="D28" s="11"/>
    </row>
    <row r="29" spans="1:5" ht="13.35" customHeight="1">
      <c r="A29" s="17" t="s">
        <v>318</v>
      </c>
      <c r="B29" s="11"/>
      <c r="C29" s="18" t="s">
        <v>319</v>
      </c>
      <c r="D29" s="11"/>
    </row>
    <row r="30" spans="1:5" ht="13.35" customHeight="1">
      <c r="A30" s="17" t="s">
        <v>320</v>
      </c>
      <c r="B30" s="11"/>
      <c r="C30" s="18" t="s">
        <v>321</v>
      </c>
      <c r="D30" s="11"/>
      <c r="E30" s="20"/>
    </row>
    <row r="31" spans="1:5" ht="13.35" customHeight="1">
      <c r="A31" s="17" t="s">
        <v>322</v>
      </c>
      <c r="B31" s="11"/>
      <c r="C31" s="18" t="s">
        <v>323</v>
      </c>
      <c r="D31" s="11"/>
    </row>
    <row r="32" spans="1:5" ht="13.35" customHeight="1">
      <c r="A32" s="17" t="s">
        <v>324</v>
      </c>
      <c r="B32" s="11"/>
      <c r="C32" s="18" t="s">
        <v>325</v>
      </c>
      <c r="D32" s="11"/>
    </row>
    <row r="33" spans="1:4" ht="13.35" customHeight="1">
      <c r="A33" s="17" t="s">
        <v>326</v>
      </c>
      <c r="B33" s="11"/>
      <c r="C33" s="18" t="s">
        <v>327</v>
      </c>
      <c r="D33" s="11"/>
    </row>
    <row r="34" spans="1:4" ht="13.35" customHeight="1">
      <c r="A34" s="17" t="s">
        <v>328</v>
      </c>
      <c r="B34" s="11"/>
      <c r="C34" s="18" t="s">
        <v>329</v>
      </c>
      <c r="D34" s="11"/>
    </row>
    <row r="35" spans="1:4" ht="13.35" customHeight="1">
      <c r="A35" s="17" t="s">
        <v>330</v>
      </c>
      <c r="B35" s="11"/>
      <c r="C35" s="18" t="s">
        <v>331</v>
      </c>
      <c r="D35" s="11"/>
    </row>
    <row r="36" spans="1:4" ht="13.35" customHeight="1">
      <c r="A36" s="17" t="s">
        <v>332</v>
      </c>
      <c r="B36" s="11"/>
      <c r="C36" s="18" t="s">
        <v>333</v>
      </c>
      <c r="D36" s="11"/>
    </row>
    <row r="37" spans="1:4" ht="13.35" customHeight="1">
      <c r="A37" s="17" t="s">
        <v>334</v>
      </c>
      <c r="B37" s="11"/>
      <c r="C37" s="18" t="s">
        <v>335</v>
      </c>
      <c r="D37" s="11"/>
    </row>
    <row r="38" spans="1:4" ht="13.35" customHeight="1">
      <c r="A38" s="17" t="s">
        <v>336</v>
      </c>
      <c r="B38" s="11"/>
      <c r="C38" s="18" t="s">
        <v>337</v>
      </c>
      <c r="D38" s="11"/>
    </row>
    <row r="39" spans="1:4" ht="13.35" customHeight="1">
      <c r="A39" s="17" t="s">
        <v>338</v>
      </c>
      <c r="B39" s="11"/>
      <c r="C39" s="18" t="s">
        <v>339</v>
      </c>
      <c r="D39" s="11"/>
    </row>
    <row r="40" spans="1:4" ht="13.35" customHeight="1">
      <c r="A40" s="17" t="s">
        <v>340</v>
      </c>
      <c r="B40" s="11"/>
      <c r="C40" s="18" t="s">
        <v>341</v>
      </c>
      <c r="D40" s="11"/>
    </row>
    <row r="41" spans="1:4" ht="13.35" customHeight="1">
      <c r="A41" s="17" t="s">
        <v>342</v>
      </c>
      <c r="B41" s="11"/>
      <c r="C41" s="18" t="s">
        <v>343</v>
      </c>
      <c r="D41" s="11"/>
    </row>
    <row r="42" spans="1:4" ht="13.35" customHeight="1">
      <c r="A42" s="17" t="s">
        <v>344</v>
      </c>
      <c r="B42" s="11"/>
      <c r="C42" s="18" t="s">
        <v>345</v>
      </c>
      <c r="D42" s="11"/>
    </row>
    <row r="43" spans="1:4" ht="13.35" customHeight="1">
      <c r="A43" s="17" t="s">
        <v>346</v>
      </c>
      <c r="B43" s="11"/>
      <c r="C43" s="18" t="s">
        <v>347</v>
      </c>
      <c r="D43" s="11"/>
    </row>
    <row r="44" spans="1:4" ht="13.35" customHeight="1">
      <c r="A44" s="17" t="s">
        <v>348</v>
      </c>
      <c r="B44" s="11"/>
      <c r="C44" s="18" t="s">
        <v>349</v>
      </c>
      <c r="D44" s="11"/>
    </row>
    <row r="45" spans="1:4" ht="13.35" customHeight="1">
      <c r="A45" s="17" t="s">
        <v>350</v>
      </c>
      <c r="B45" s="11"/>
      <c r="C45" s="18" t="s">
        <v>351</v>
      </c>
      <c r="D45" s="11"/>
    </row>
    <row r="46" spans="1:4" ht="13.35" customHeight="1">
      <c r="A46" s="17" t="s">
        <v>352</v>
      </c>
      <c r="B46" s="11"/>
      <c r="C46" s="18" t="s">
        <v>353</v>
      </c>
      <c r="D46" s="11"/>
    </row>
    <row r="47" spans="1:4" ht="13.35" customHeight="1">
      <c r="A47" s="17" t="s">
        <v>354</v>
      </c>
      <c r="B47" s="11">
        <v>1782404.52</v>
      </c>
      <c r="C47" s="18" t="s">
        <v>355</v>
      </c>
      <c r="D47" s="11"/>
    </row>
    <row r="48" spans="1:4" ht="13.35" customHeight="1">
      <c r="A48" s="17" t="s">
        <v>356</v>
      </c>
      <c r="B48" s="11">
        <f>SUM(B49:B69)</f>
        <v>64949043.990000002</v>
      </c>
      <c r="C48" s="18" t="s">
        <v>357</v>
      </c>
      <c r="D48" s="11">
        <f>SUM(D49:D69)</f>
        <v>0</v>
      </c>
    </row>
    <row r="49" spans="1:4" ht="13.35" customHeight="1">
      <c r="A49" s="17" t="s">
        <v>358</v>
      </c>
      <c r="B49" s="11">
        <v>903725</v>
      </c>
      <c r="C49" s="18" t="s">
        <v>358</v>
      </c>
      <c r="D49" s="11"/>
    </row>
    <row r="50" spans="1:4" ht="13.35" customHeight="1">
      <c r="A50" s="17" t="s">
        <v>359</v>
      </c>
      <c r="B50" s="11"/>
      <c r="C50" s="18" t="s">
        <v>359</v>
      </c>
      <c r="D50" s="11"/>
    </row>
    <row r="51" spans="1:4" ht="13.35" customHeight="1">
      <c r="A51" s="17" t="s">
        <v>360</v>
      </c>
      <c r="B51" s="11"/>
      <c r="C51" s="18" t="s">
        <v>360</v>
      </c>
      <c r="D51" s="11"/>
    </row>
    <row r="52" spans="1:4" ht="13.35" customHeight="1">
      <c r="A52" s="17" t="s">
        <v>361</v>
      </c>
      <c r="B52" s="11">
        <v>761700</v>
      </c>
      <c r="C52" s="18" t="s">
        <v>361</v>
      </c>
      <c r="D52" s="11"/>
    </row>
    <row r="53" spans="1:4" ht="13.35" customHeight="1">
      <c r="A53" s="17" t="s">
        <v>362</v>
      </c>
      <c r="B53" s="11"/>
      <c r="C53" s="18" t="s">
        <v>362</v>
      </c>
      <c r="D53" s="11"/>
    </row>
    <row r="54" spans="1:4" ht="13.35" customHeight="1">
      <c r="A54" s="17" t="s">
        <v>363</v>
      </c>
      <c r="B54" s="11"/>
      <c r="C54" s="18" t="s">
        <v>363</v>
      </c>
      <c r="D54" s="11"/>
    </row>
    <row r="55" spans="1:4" ht="13.35" customHeight="1">
      <c r="A55" s="17" t="s">
        <v>364</v>
      </c>
      <c r="B55" s="11">
        <v>4800</v>
      </c>
      <c r="C55" s="18" t="s">
        <v>364</v>
      </c>
      <c r="D55" s="11"/>
    </row>
    <row r="56" spans="1:4" ht="13.35" customHeight="1">
      <c r="A56" s="17" t="s">
        <v>365</v>
      </c>
      <c r="B56" s="11">
        <v>5205660.1100000003</v>
      </c>
      <c r="C56" s="18" t="s">
        <v>365</v>
      </c>
      <c r="D56" s="11"/>
    </row>
    <row r="57" spans="1:4" ht="13.35" customHeight="1">
      <c r="A57" s="17" t="s">
        <v>366</v>
      </c>
      <c r="B57" s="11">
        <v>4412440</v>
      </c>
      <c r="C57" s="18" t="s">
        <v>366</v>
      </c>
      <c r="D57" s="11"/>
    </row>
    <row r="58" spans="1:4" ht="13.35" customHeight="1">
      <c r="A58" s="17" t="s">
        <v>367</v>
      </c>
      <c r="B58" s="11">
        <v>4148880</v>
      </c>
      <c r="C58" s="18" t="s">
        <v>367</v>
      </c>
      <c r="D58" s="11"/>
    </row>
    <row r="59" spans="1:4" ht="13.35" customHeight="1">
      <c r="A59" s="17" t="s">
        <v>368</v>
      </c>
      <c r="B59" s="11">
        <v>174600</v>
      </c>
      <c r="C59" s="18" t="s">
        <v>368</v>
      </c>
      <c r="D59" s="11"/>
    </row>
    <row r="60" spans="1:4" ht="13.35" customHeight="1">
      <c r="A60" s="17" t="s">
        <v>369</v>
      </c>
      <c r="B60" s="11">
        <v>48024993.880000003</v>
      </c>
      <c r="C60" s="18" t="s">
        <v>369</v>
      </c>
      <c r="D60" s="11"/>
    </row>
    <row r="61" spans="1:4" ht="13.35" customHeight="1">
      <c r="A61" s="17" t="s">
        <v>370</v>
      </c>
      <c r="B61" s="11"/>
      <c r="C61" s="18" t="s">
        <v>370</v>
      </c>
      <c r="D61" s="11"/>
    </row>
    <row r="62" spans="1:4" ht="13.35" customHeight="1">
      <c r="A62" s="17" t="s">
        <v>371</v>
      </c>
      <c r="B62" s="11"/>
      <c r="C62" s="18" t="s">
        <v>371</v>
      </c>
      <c r="D62" s="11"/>
    </row>
    <row r="63" spans="1:4" ht="13.35" customHeight="1">
      <c r="A63" s="17" t="s">
        <v>372</v>
      </c>
      <c r="B63" s="11"/>
      <c r="C63" s="18" t="s">
        <v>372</v>
      </c>
      <c r="D63" s="11"/>
    </row>
    <row r="64" spans="1:4" ht="13.35" customHeight="1">
      <c r="A64" s="17" t="s">
        <v>373</v>
      </c>
      <c r="B64" s="11"/>
      <c r="C64" s="18" t="s">
        <v>373</v>
      </c>
      <c r="D64" s="11"/>
    </row>
    <row r="65" spans="1:4" ht="13.35" customHeight="1">
      <c r="A65" s="17" t="s">
        <v>374</v>
      </c>
      <c r="B65" s="11"/>
      <c r="C65" s="18" t="s">
        <v>374</v>
      </c>
      <c r="D65" s="11"/>
    </row>
    <row r="66" spans="1:4" ht="13.35" customHeight="1">
      <c r="A66" s="17" t="s">
        <v>375</v>
      </c>
      <c r="B66" s="11">
        <v>237245</v>
      </c>
      <c r="C66" s="18" t="s">
        <v>375</v>
      </c>
      <c r="D66" s="11"/>
    </row>
    <row r="67" spans="1:4" ht="13.35" customHeight="1">
      <c r="A67" s="17" t="s">
        <v>376</v>
      </c>
      <c r="B67" s="11"/>
      <c r="C67" s="18" t="s">
        <v>376</v>
      </c>
      <c r="D67" s="11"/>
    </row>
    <row r="68" spans="1:4" ht="13.35" customHeight="1">
      <c r="A68" s="17" t="s">
        <v>377</v>
      </c>
      <c r="B68" s="11">
        <v>1075000</v>
      </c>
      <c r="C68" s="18" t="s">
        <v>377</v>
      </c>
      <c r="D68" s="11"/>
    </row>
    <row r="69" spans="1:4" ht="13.35" customHeight="1">
      <c r="A69" s="17" t="s">
        <v>378</v>
      </c>
      <c r="B69" s="11"/>
      <c r="C69" s="18" t="s">
        <v>379</v>
      </c>
      <c r="D69" s="11"/>
    </row>
    <row r="70" spans="1:4" ht="13.35" customHeight="1">
      <c r="A70" s="17" t="s">
        <v>380</v>
      </c>
      <c r="B70" s="11">
        <f>SUM(B71:B72)</f>
        <v>0</v>
      </c>
      <c r="C70" s="18" t="s">
        <v>69</v>
      </c>
      <c r="D70" s="11">
        <f>SUM(D71:D72)</f>
        <v>225005.96</v>
      </c>
    </row>
    <row r="71" spans="1:4" ht="13.35" customHeight="1">
      <c r="A71" s="17" t="s">
        <v>381</v>
      </c>
      <c r="B71" s="11">
        <v>0</v>
      </c>
      <c r="C71" s="18" t="s">
        <v>382</v>
      </c>
      <c r="D71" s="11"/>
    </row>
    <row r="72" spans="1:4" ht="13.35" customHeight="1">
      <c r="A72" s="17" t="s">
        <v>383</v>
      </c>
      <c r="B72" s="11"/>
      <c r="C72" s="18" t="s">
        <v>384</v>
      </c>
      <c r="D72" s="11">
        <v>225005.96</v>
      </c>
    </row>
    <row r="73" spans="1:4" ht="13.35" customHeight="1">
      <c r="A73" s="17" t="s">
        <v>385</v>
      </c>
      <c r="B73" s="11">
        <v>0</v>
      </c>
      <c r="C73" s="18"/>
      <c r="D73" s="11"/>
    </row>
    <row r="74" spans="1:4" ht="13.35" customHeight="1">
      <c r="A74" s="17" t="s">
        <v>386</v>
      </c>
      <c r="B74" s="11">
        <v>30308590.170000002</v>
      </c>
      <c r="C74" s="15"/>
      <c r="D74" s="11"/>
    </row>
    <row r="75" spans="1:4" ht="13.35" customHeight="1">
      <c r="A75" s="17" t="s">
        <v>387</v>
      </c>
      <c r="B75" s="11">
        <f>SUM(B76:B79)</f>
        <v>180000</v>
      </c>
      <c r="C75" s="18" t="s">
        <v>87</v>
      </c>
      <c r="D75" s="11"/>
    </row>
    <row r="76" spans="1:4" ht="13.35" customHeight="1">
      <c r="A76" s="17" t="s">
        <v>388</v>
      </c>
      <c r="B76" s="11">
        <v>180000</v>
      </c>
      <c r="C76" s="18"/>
      <c r="D76" s="11"/>
    </row>
    <row r="77" spans="1:4" ht="13.35" customHeight="1">
      <c r="A77" s="17" t="s">
        <v>389</v>
      </c>
      <c r="B77" s="11"/>
      <c r="C77" s="18"/>
      <c r="D77" s="11"/>
    </row>
    <row r="78" spans="1:4" ht="13.35" customHeight="1">
      <c r="A78" s="17" t="s">
        <v>390</v>
      </c>
      <c r="B78" s="11"/>
      <c r="C78" s="18"/>
      <c r="D78" s="11"/>
    </row>
    <row r="79" spans="1:4" ht="13.35" customHeight="1">
      <c r="A79" s="17" t="s">
        <v>391</v>
      </c>
      <c r="B79" s="11">
        <v>0</v>
      </c>
      <c r="C79" s="18"/>
      <c r="D79" s="11"/>
    </row>
    <row r="80" spans="1:4" ht="13.35" customHeight="1">
      <c r="A80" s="17" t="s">
        <v>392</v>
      </c>
      <c r="B80" s="11">
        <v>0</v>
      </c>
      <c r="C80" s="18" t="s">
        <v>73</v>
      </c>
      <c r="D80" s="11"/>
    </row>
    <row r="81" spans="1:4" ht="13.35" customHeight="1">
      <c r="A81" s="17" t="s">
        <v>393</v>
      </c>
      <c r="B81" s="11"/>
      <c r="C81" s="18" t="s">
        <v>394</v>
      </c>
      <c r="D81" s="11"/>
    </row>
    <row r="82" spans="1:4" ht="13.35" customHeight="1">
      <c r="A82" s="17" t="s">
        <v>395</v>
      </c>
      <c r="B82" s="11">
        <f>SUM(B83:B83:B86)</f>
        <v>0</v>
      </c>
      <c r="C82" s="18" t="s">
        <v>396</v>
      </c>
      <c r="D82" s="11"/>
    </row>
    <row r="83" spans="1:4" ht="13.35" customHeight="1">
      <c r="A83" s="17" t="s">
        <v>397</v>
      </c>
      <c r="B83" s="11">
        <v>0</v>
      </c>
      <c r="C83" s="18" t="s">
        <v>398</v>
      </c>
      <c r="D83" s="11"/>
    </row>
    <row r="84" spans="1:4" ht="13.35" customHeight="1">
      <c r="A84" s="17" t="s">
        <v>399</v>
      </c>
      <c r="B84" s="11">
        <v>0</v>
      </c>
      <c r="C84" s="18" t="s">
        <v>400</v>
      </c>
      <c r="D84" s="11"/>
    </row>
    <row r="85" spans="1:4" ht="13.35" customHeight="1">
      <c r="A85" s="17" t="s">
        <v>401</v>
      </c>
      <c r="B85" s="11">
        <v>0</v>
      </c>
      <c r="C85" s="18" t="s">
        <v>402</v>
      </c>
      <c r="D85" s="11"/>
    </row>
    <row r="86" spans="1:4" ht="13.35" customHeight="1">
      <c r="A86" s="17" t="s">
        <v>403</v>
      </c>
      <c r="B86" s="11">
        <v>0</v>
      </c>
      <c r="C86" s="18"/>
      <c r="D86" s="11"/>
    </row>
    <row r="87" spans="1:4" ht="13.35" customHeight="1">
      <c r="A87" s="17" t="s">
        <v>72</v>
      </c>
      <c r="B87" s="11"/>
      <c r="C87" s="18" t="s">
        <v>404</v>
      </c>
      <c r="D87" s="11"/>
    </row>
    <row r="88" spans="1:4" ht="13.35" customHeight="1">
      <c r="A88" s="17" t="s">
        <v>405</v>
      </c>
      <c r="B88" s="11"/>
      <c r="C88" s="18" t="s">
        <v>406</v>
      </c>
      <c r="D88" s="11"/>
    </row>
    <row r="89" spans="1:4" ht="13.35" customHeight="1">
      <c r="A89" s="17" t="s">
        <v>407</v>
      </c>
      <c r="B89" s="11"/>
      <c r="C89" s="18" t="s">
        <v>408</v>
      </c>
      <c r="D89" s="11"/>
    </row>
    <row r="90" spans="1:4" ht="13.35" customHeight="1">
      <c r="A90" s="17" t="s">
        <v>409</v>
      </c>
      <c r="B90" s="11"/>
      <c r="C90" s="18" t="s">
        <v>410</v>
      </c>
      <c r="D90" s="11"/>
    </row>
    <row r="91" spans="1:4" ht="13.35" customHeight="1">
      <c r="A91" s="17" t="s">
        <v>411</v>
      </c>
      <c r="B91" s="11"/>
      <c r="C91" s="18" t="s">
        <v>412</v>
      </c>
      <c r="D91" s="11"/>
    </row>
    <row r="92" spans="1:4" ht="13.35" customHeight="1">
      <c r="A92" s="17" t="s">
        <v>413</v>
      </c>
      <c r="B92" s="11">
        <v>0</v>
      </c>
      <c r="C92" s="18"/>
      <c r="D92" s="11"/>
    </row>
    <row r="93" spans="1:4" ht="13.35" customHeight="1">
      <c r="A93" s="17" t="s">
        <v>414</v>
      </c>
      <c r="B93" s="11">
        <v>0</v>
      </c>
      <c r="C93" s="18" t="s">
        <v>415</v>
      </c>
      <c r="D93" s="11"/>
    </row>
    <row r="94" spans="1:4" ht="13.35" customHeight="1">
      <c r="A94" s="17" t="s">
        <v>416</v>
      </c>
      <c r="B94" s="11">
        <v>0</v>
      </c>
      <c r="C94" s="18" t="s">
        <v>417</v>
      </c>
      <c r="D94" s="11"/>
    </row>
    <row r="95" spans="1:4" ht="13.35" customHeight="1">
      <c r="A95" s="17" t="s">
        <v>418</v>
      </c>
      <c r="B95" s="11">
        <v>0</v>
      </c>
      <c r="C95" s="18" t="s">
        <v>419</v>
      </c>
      <c r="D95" s="11"/>
    </row>
    <row r="96" spans="1:4" ht="13.35" customHeight="1">
      <c r="A96" s="17" t="s">
        <v>74</v>
      </c>
      <c r="B96" s="11">
        <v>14205326.390000001</v>
      </c>
      <c r="C96" s="18" t="s">
        <v>75</v>
      </c>
      <c r="D96" s="11">
        <v>24569288.969999999</v>
      </c>
    </row>
    <row r="97" spans="1:4" ht="13.35" customHeight="1">
      <c r="A97" s="17" t="s">
        <v>420</v>
      </c>
      <c r="B97" s="11">
        <v>0</v>
      </c>
      <c r="C97" s="18" t="s">
        <v>44</v>
      </c>
      <c r="D97" s="11"/>
    </row>
    <row r="98" spans="1:4" ht="13.35" customHeight="1">
      <c r="A98" s="17" t="s">
        <v>421</v>
      </c>
      <c r="B98" s="11">
        <v>0</v>
      </c>
      <c r="C98" s="18" t="s">
        <v>422</v>
      </c>
      <c r="D98" s="11"/>
    </row>
    <row r="99" spans="1:4" ht="13.35" customHeight="1">
      <c r="A99" s="17" t="s">
        <v>423</v>
      </c>
      <c r="B99" s="11">
        <v>0</v>
      </c>
      <c r="C99" s="18" t="s">
        <v>424</v>
      </c>
      <c r="D99" s="11"/>
    </row>
    <row r="100" spans="1:4" ht="13.35" customHeight="1">
      <c r="A100" s="17" t="s">
        <v>425</v>
      </c>
      <c r="B100" s="11">
        <v>0</v>
      </c>
      <c r="C100" s="18" t="s">
        <v>426</v>
      </c>
      <c r="D100" s="11"/>
    </row>
    <row r="101" spans="1:4" ht="13.35" customHeight="1">
      <c r="A101" s="17" t="s">
        <v>427</v>
      </c>
      <c r="B101" s="11">
        <v>0</v>
      </c>
      <c r="C101" s="18" t="s">
        <v>428</v>
      </c>
      <c r="D101" s="11"/>
    </row>
    <row r="102" spans="1:4" ht="13.35" customHeight="1">
      <c r="A102" s="17" t="s">
        <v>429</v>
      </c>
      <c r="B102" s="11">
        <v>0</v>
      </c>
      <c r="C102" s="18" t="s">
        <v>430</v>
      </c>
      <c r="D102" s="11"/>
    </row>
    <row r="103" spans="1:4" ht="13.35" customHeight="1">
      <c r="A103" s="17"/>
      <c r="B103" s="11"/>
      <c r="C103" s="18" t="s">
        <v>431</v>
      </c>
      <c r="D103" s="11"/>
    </row>
    <row r="104" spans="1:4" ht="13.35" customHeight="1">
      <c r="A104" s="17"/>
      <c r="B104" s="11"/>
      <c r="C104" s="18" t="s">
        <v>432</v>
      </c>
      <c r="D104" s="11">
        <v>31348151.140000001</v>
      </c>
    </row>
    <row r="105" spans="1:4" ht="13.35" customHeight="1">
      <c r="A105" s="17"/>
      <c r="B105" s="11"/>
      <c r="C105" s="18" t="s">
        <v>433</v>
      </c>
      <c r="D105" s="11">
        <v>31348151.140000001</v>
      </c>
    </row>
    <row r="106" spans="1:4" ht="13.35" customHeight="1">
      <c r="A106" s="17"/>
      <c r="B106" s="11"/>
      <c r="C106" s="18" t="s">
        <v>434</v>
      </c>
      <c r="D106" s="11">
        <v>0</v>
      </c>
    </row>
    <row r="107" spans="1:4" ht="13.35" customHeight="1">
      <c r="A107" s="17" t="s">
        <v>435</v>
      </c>
      <c r="B107" s="11">
        <f>B3+B4+B70+B73+B74+B75+B80+B87+B93+B94+B95+B96+B97+B101+B102</f>
        <v>171749626.83999997</v>
      </c>
      <c r="C107" s="18" t="s">
        <v>436</v>
      </c>
      <c r="D107" s="11">
        <f>D3+D4+D70+D75+D80+D87+D93+D94+D95+D96+D97+D101+D102+D103+D104+D106</f>
        <v>171749626.83999997</v>
      </c>
    </row>
    <row r="108" spans="1:4" ht="13.35" customHeight="1"/>
    <row r="109" spans="1:4" ht="13.35" customHeight="1"/>
    <row r="110" spans="1:4" ht="13.35" customHeight="1"/>
  </sheetData>
  <mergeCells count="2">
    <mergeCell ref="A1:D1"/>
    <mergeCell ref="B2:D2"/>
  </mergeCells>
  <phoneticPr fontId="64" type="noConversion"/>
  <printOptions horizontalCentered="1"/>
  <pageMargins left="0.39305555555555599" right="0.23611111111111099" top="0.35416666666666702" bottom="0.35416666666666702" header="0.31458333333333299" footer="0.31458333333333299"/>
  <pageSetup paperSize="9" firstPageNumber="14" orientation="portrait" useFirstPageNumber="1" r:id="rId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8"/>
  <sheetViews>
    <sheetView workbookViewId="0">
      <selection activeCell="A2" sqref="A2"/>
    </sheetView>
  </sheetViews>
  <sheetFormatPr defaultColWidth="9" defaultRowHeight="13.5"/>
  <cols>
    <col min="1" max="1" width="67.25" customWidth="1"/>
    <col min="2" max="2" width="12.625" style="6" customWidth="1"/>
  </cols>
  <sheetData>
    <row r="1" spans="1:2" ht="29.25" customHeight="1">
      <c r="A1" s="138" t="s">
        <v>537</v>
      </c>
      <c r="B1" s="144"/>
    </row>
    <row r="2" spans="1:2" ht="17.25" customHeight="1">
      <c r="A2" s="7" t="s">
        <v>499</v>
      </c>
      <c r="B2" s="8" t="s">
        <v>3</v>
      </c>
    </row>
    <row r="3" spans="1:2" ht="14.65" customHeight="1">
      <c r="A3" s="9" t="s">
        <v>103</v>
      </c>
      <c r="B3" s="10" t="s">
        <v>81</v>
      </c>
    </row>
    <row r="4" spans="1:2" ht="14.65" customHeight="1">
      <c r="A4" s="9" t="s">
        <v>104</v>
      </c>
      <c r="B4" s="11">
        <f>B5+B11+B25+B31+B42+B47+B50</f>
        <v>7075144.0300000003</v>
      </c>
    </row>
    <row r="5" spans="1:2" ht="14.65" customHeight="1">
      <c r="A5" s="12" t="s">
        <v>26</v>
      </c>
      <c r="B5" s="11">
        <f>B6+B9</f>
        <v>3241099.89</v>
      </c>
    </row>
    <row r="6" spans="1:2" ht="14.65" customHeight="1">
      <c r="A6" s="12" t="s">
        <v>437</v>
      </c>
      <c r="B6" s="11">
        <f>B7+B8</f>
        <v>2149967.29</v>
      </c>
    </row>
    <row r="7" spans="1:2" ht="14.65" customHeight="1">
      <c r="A7" s="12" t="s">
        <v>438</v>
      </c>
      <c r="B7" s="11">
        <v>2149967.29</v>
      </c>
    </row>
    <row r="8" spans="1:2" ht="14.65" customHeight="1">
      <c r="A8" s="12" t="s">
        <v>439</v>
      </c>
      <c r="B8" s="11"/>
    </row>
    <row r="9" spans="1:2" ht="14.65" customHeight="1">
      <c r="A9" s="12" t="s">
        <v>440</v>
      </c>
      <c r="B9" s="11">
        <f>B10</f>
        <v>1091132.6000000001</v>
      </c>
    </row>
    <row r="10" spans="1:2" ht="14.65" customHeight="1">
      <c r="A10" s="12" t="s">
        <v>439</v>
      </c>
      <c r="B10" s="11">
        <v>1091132.6000000001</v>
      </c>
    </row>
    <row r="11" spans="1:2">
      <c r="A11" s="12" t="s">
        <v>32</v>
      </c>
      <c r="B11" s="13">
        <f>B12</f>
        <v>3059629.14</v>
      </c>
    </row>
    <row r="12" spans="1:2">
      <c r="A12" s="12" t="s">
        <v>441</v>
      </c>
      <c r="B12" s="13">
        <f>B14+B15+B16+B17</f>
        <v>3059629.14</v>
      </c>
    </row>
    <row r="13" spans="1:2">
      <c r="A13" s="12" t="s">
        <v>442</v>
      </c>
      <c r="B13" s="13"/>
    </row>
    <row r="14" spans="1:2">
      <c r="A14" s="12" t="s">
        <v>443</v>
      </c>
      <c r="B14" s="13"/>
    </row>
    <row r="15" spans="1:2">
      <c r="A15" s="12" t="s">
        <v>444</v>
      </c>
      <c r="B15" s="13">
        <v>3059629.14</v>
      </c>
    </row>
    <row r="16" spans="1:2">
      <c r="A16" s="12" t="s">
        <v>445</v>
      </c>
      <c r="B16" s="13"/>
    </row>
    <row r="17" spans="1:2">
      <c r="A17" s="12" t="s">
        <v>446</v>
      </c>
      <c r="B17" s="13"/>
    </row>
    <row r="18" spans="1:2">
      <c r="A18" s="12" t="s">
        <v>447</v>
      </c>
      <c r="B18" s="13"/>
    </row>
    <row r="19" spans="1:2">
      <c r="A19" s="12" t="s">
        <v>442</v>
      </c>
      <c r="B19" s="13"/>
    </row>
    <row r="20" spans="1:2">
      <c r="A20" s="12" t="s">
        <v>448</v>
      </c>
      <c r="B20" s="13"/>
    </row>
    <row r="21" spans="1:2">
      <c r="A21" s="12" t="s">
        <v>449</v>
      </c>
      <c r="B21" s="13"/>
    </row>
    <row r="22" spans="1:2">
      <c r="A22" s="12" t="s">
        <v>450</v>
      </c>
      <c r="B22" s="13"/>
    </row>
    <row r="23" spans="1:2">
      <c r="A23" s="12" t="s">
        <v>451</v>
      </c>
      <c r="B23" s="13"/>
    </row>
    <row r="24" spans="1:2">
      <c r="A24" s="12" t="s">
        <v>452</v>
      </c>
      <c r="B24" s="13"/>
    </row>
    <row r="25" spans="1:2">
      <c r="A25" s="12" t="s">
        <v>34</v>
      </c>
      <c r="B25" s="13"/>
    </row>
    <row r="26" spans="1:2">
      <c r="A26" s="12" t="s">
        <v>453</v>
      </c>
      <c r="B26" s="13"/>
    </row>
    <row r="27" spans="1:2">
      <c r="A27" s="12" t="s">
        <v>439</v>
      </c>
      <c r="B27" s="13"/>
    </row>
    <row r="28" spans="1:2">
      <c r="A28" s="12" t="s">
        <v>454</v>
      </c>
      <c r="B28" s="13"/>
    </row>
    <row r="29" spans="1:2">
      <c r="A29" s="12" t="s">
        <v>455</v>
      </c>
      <c r="B29" s="13"/>
    </row>
    <row r="30" spans="1:2">
      <c r="A30" s="12" t="s">
        <v>456</v>
      </c>
      <c r="B30" s="13"/>
    </row>
    <row r="31" spans="1:2">
      <c r="A31" s="12" t="s">
        <v>54</v>
      </c>
      <c r="B31" s="13">
        <f>B36</f>
        <v>774415</v>
      </c>
    </row>
    <row r="32" spans="1:2">
      <c r="A32" s="12" t="s">
        <v>457</v>
      </c>
      <c r="B32" s="13"/>
    </row>
    <row r="33" spans="1:2">
      <c r="A33" s="12" t="s">
        <v>458</v>
      </c>
      <c r="B33" s="13"/>
    </row>
    <row r="34" spans="1:2">
      <c r="A34" s="12" t="s">
        <v>459</v>
      </c>
      <c r="B34" s="13"/>
    </row>
    <row r="35" spans="1:2">
      <c r="A35" s="12" t="s">
        <v>460</v>
      </c>
      <c r="B35" s="13"/>
    </row>
    <row r="36" spans="1:2">
      <c r="A36" s="12" t="s">
        <v>461</v>
      </c>
      <c r="B36" s="13">
        <f>B37+B40</f>
        <v>774415</v>
      </c>
    </row>
    <row r="37" spans="1:2">
      <c r="A37" s="12" t="s">
        <v>462</v>
      </c>
      <c r="B37" s="13">
        <v>726206</v>
      </c>
    </row>
    <row r="38" spans="1:2">
      <c r="A38" s="12" t="s">
        <v>463</v>
      </c>
      <c r="B38" s="13"/>
    </row>
    <row r="39" spans="1:2">
      <c r="A39" s="12" t="s">
        <v>464</v>
      </c>
      <c r="B39" s="13"/>
    </row>
    <row r="40" spans="1:2">
      <c r="A40" s="12" t="s">
        <v>465</v>
      </c>
      <c r="B40" s="13">
        <v>48209</v>
      </c>
    </row>
    <row r="41" spans="1:2">
      <c r="A41" s="12" t="s">
        <v>466</v>
      </c>
      <c r="B41" s="13"/>
    </row>
    <row r="42" spans="1:2">
      <c r="A42" s="12" t="s">
        <v>56</v>
      </c>
      <c r="B42" s="13"/>
    </row>
    <row r="43" spans="1:2">
      <c r="A43" s="12" t="s">
        <v>467</v>
      </c>
      <c r="B43" s="13"/>
    </row>
    <row r="44" spans="1:2">
      <c r="A44" s="12" t="s">
        <v>468</v>
      </c>
      <c r="B44" s="13"/>
    </row>
    <row r="45" spans="1:2">
      <c r="A45" s="12" t="s">
        <v>469</v>
      </c>
      <c r="B45" s="13"/>
    </row>
    <row r="46" spans="1:2">
      <c r="A46" s="12" t="s">
        <v>470</v>
      </c>
      <c r="B46" s="13"/>
    </row>
    <row r="47" spans="1:2">
      <c r="A47" s="12" t="s">
        <v>58</v>
      </c>
      <c r="B47" s="13"/>
    </row>
    <row r="48" spans="1:2">
      <c r="A48" s="12" t="s">
        <v>471</v>
      </c>
      <c r="B48" s="13"/>
    </row>
    <row r="49" spans="1:2">
      <c r="A49" s="12" t="s">
        <v>472</v>
      </c>
      <c r="B49" s="13"/>
    </row>
    <row r="50" spans="1:2">
      <c r="A50" s="12" t="s">
        <v>89</v>
      </c>
      <c r="B50" s="13"/>
    </row>
    <row r="51" spans="1:2">
      <c r="A51" s="12" t="s">
        <v>230</v>
      </c>
      <c r="B51" s="13"/>
    </row>
    <row r="52" spans="1:2">
      <c r="A52" s="12" t="s">
        <v>473</v>
      </c>
      <c r="B52" s="13"/>
    </row>
    <row r="53" spans="1:2">
      <c r="A53" s="12" t="s">
        <v>474</v>
      </c>
      <c r="B53" s="13"/>
    </row>
    <row r="54" spans="1:2">
      <c r="A54" s="12" t="s">
        <v>475</v>
      </c>
      <c r="B54" s="13"/>
    </row>
    <row r="55" spans="1:2">
      <c r="A55" s="12" t="s">
        <v>476</v>
      </c>
      <c r="B55" s="13"/>
    </row>
    <row r="56" spans="1:2">
      <c r="A56" s="12" t="s">
        <v>477</v>
      </c>
      <c r="B56" s="13"/>
    </row>
    <row r="57" spans="1:2">
      <c r="A57" s="12" t="s">
        <v>478</v>
      </c>
      <c r="B57" s="13"/>
    </row>
    <row r="58" spans="1:2">
      <c r="A58" s="12" t="s">
        <v>479</v>
      </c>
      <c r="B58" s="13"/>
    </row>
  </sheetData>
  <mergeCells count="1">
    <mergeCell ref="A1:B1"/>
  </mergeCells>
  <phoneticPr fontId="64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16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G6"/>
  <sheetViews>
    <sheetView workbookViewId="0">
      <pane ySplit="4" topLeftCell="A5" activePane="bottomLeft" state="frozen"/>
      <selection pane="bottomLeft" activeCell="E4" sqref="E4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146" t="s">
        <v>538</v>
      </c>
      <c r="B1" s="146"/>
      <c r="C1" s="146"/>
      <c r="D1" s="146"/>
      <c r="E1" s="146"/>
      <c r="F1" s="146"/>
      <c r="G1" s="146"/>
    </row>
    <row r="2" spans="1:7" ht="25.5" customHeight="1">
      <c r="A2" s="2"/>
      <c r="B2" s="2"/>
      <c r="G2" s="3" t="s">
        <v>3</v>
      </c>
    </row>
    <row r="3" spans="1:7" ht="33.75" customHeight="1">
      <c r="A3" s="147" t="s">
        <v>480</v>
      </c>
      <c r="B3" s="147" t="s">
        <v>539</v>
      </c>
      <c r="C3" s="147"/>
      <c r="D3" s="147"/>
      <c r="E3" s="147" t="s">
        <v>540</v>
      </c>
      <c r="F3" s="147"/>
      <c r="G3" s="147"/>
    </row>
    <row r="4" spans="1:7" ht="33.75" customHeight="1">
      <c r="A4" s="147"/>
      <c r="B4" s="4" t="s">
        <v>481</v>
      </c>
      <c r="C4" s="4" t="s">
        <v>482</v>
      </c>
      <c r="D4" s="4" t="s">
        <v>483</v>
      </c>
      <c r="E4" s="4" t="s">
        <v>481</v>
      </c>
      <c r="F4" s="4" t="s">
        <v>482</v>
      </c>
      <c r="G4" s="4" t="s">
        <v>483</v>
      </c>
    </row>
    <row r="5" spans="1:7" ht="38.25" customHeight="1">
      <c r="A5" s="4" t="s">
        <v>484</v>
      </c>
      <c r="B5" s="5"/>
      <c r="C5" s="5"/>
      <c r="D5" s="5"/>
      <c r="E5" s="5"/>
      <c r="F5" s="5"/>
      <c r="G5" s="5"/>
    </row>
    <row r="6" spans="1:7">
      <c r="A6" s="1" t="s">
        <v>91</v>
      </c>
    </row>
  </sheetData>
  <mergeCells count="4">
    <mergeCell ref="A1:G1"/>
    <mergeCell ref="B3:D3"/>
    <mergeCell ref="E3:G3"/>
    <mergeCell ref="A3:A4"/>
  </mergeCells>
  <phoneticPr fontId="64" type="noConversion"/>
  <printOptions horizontalCentered="1"/>
  <pageMargins left="0.55069444444444404" right="0.55069444444444404" top="0.74791666666666701" bottom="0.74791666666666701" header="0.31458333333333299" footer="0.31458333333333299"/>
  <pageSetup paperSize="9" scale="99" firstPageNumber="18" orientation="portrait" useFirstPageNumber="1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7"/>
  <sheetViews>
    <sheetView showZeros="0" workbookViewId="0">
      <selection activeCell="K16" sqref="K16"/>
    </sheetView>
  </sheetViews>
  <sheetFormatPr defaultColWidth="9" defaultRowHeight="14.25"/>
  <cols>
    <col min="1" max="1" width="27.625" style="60" customWidth="1"/>
    <col min="2" max="3" width="13.125" style="83" customWidth="1"/>
    <col min="4" max="4" width="8.875" style="83" customWidth="1"/>
    <col min="5" max="5" width="22.25" style="60" customWidth="1"/>
    <col min="6" max="7" width="13.125" style="83" customWidth="1"/>
    <col min="8" max="8" width="8.875" style="60" customWidth="1"/>
    <col min="9" max="240" width="9" style="60"/>
    <col min="241" max="241" width="25.5" style="60" customWidth="1"/>
    <col min="242" max="242" width="8.5" style="60" customWidth="1"/>
    <col min="243" max="243" width="9.5" style="60" customWidth="1"/>
    <col min="244" max="244" width="6.75" style="60" customWidth="1"/>
    <col min="245" max="245" width="22.25" style="60" customWidth="1"/>
    <col min="246" max="247" width="9.5" style="60" customWidth="1"/>
    <col min="248" max="248" width="7.375" style="60" customWidth="1"/>
    <col min="249" max="249" width="12.625" style="60" customWidth="1"/>
    <col min="250" max="496" width="9" style="60"/>
    <col min="497" max="497" width="25.5" style="60" customWidth="1"/>
    <col min="498" max="498" width="8.5" style="60" customWidth="1"/>
    <col min="499" max="499" width="9.5" style="60" customWidth="1"/>
    <col min="500" max="500" width="6.75" style="60" customWidth="1"/>
    <col min="501" max="501" width="22.25" style="60" customWidth="1"/>
    <col min="502" max="503" width="9.5" style="60" customWidth="1"/>
    <col min="504" max="504" width="7.375" style="60" customWidth="1"/>
    <col min="505" max="505" width="12.625" style="60" customWidth="1"/>
    <col min="506" max="752" width="9" style="60"/>
    <col min="753" max="753" width="25.5" style="60" customWidth="1"/>
    <col min="754" max="754" width="8.5" style="60" customWidth="1"/>
    <col min="755" max="755" width="9.5" style="60" customWidth="1"/>
    <col min="756" max="756" width="6.75" style="60" customWidth="1"/>
    <col min="757" max="757" width="22.25" style="60" customWidth="1"/>
    <col min="758" max="759" width="9.5" style="60" customWidth="1"/>
    <col min="760" max="760" width="7.375" style="60" customWidth="1"/>
    <col min="761" max="761" width="12.625" style="60" customWidth="1"/>
    <col min="762" max="1008" width="9" style="60"/>
    <col min="1009" max="1009" width="25.5" style="60" customWidth="1"/>
    <col min="1010" max="1010" width="8.5" style="60" customWidth="1"/>
    <col min="1011" max="1011" width="9.5" style="60" customWidth="1"/>
    <col min="1012" max="1012" width="6.75" style="60" customWidth="1"/>
    <col min="1013" max="1013" width="22.25" style="60" customWidth="1"/>
    <col min="1014" max="1015" width="9.5" style="60" customWidth="1"/>
    <col min="1016" max="1016" width="7.375" style="60" customWidth="1"/>
    <col min="1017" max="1017" width="12.625" style="60" customWidth="1"/>
    <col min="1018" max="1264" width="9" style="60"/>
    <col min="1265" max="1265" width="25.5" style="60" customWidth="1"/>
    <col min="1266" max="1266" width="8.5" style="60" customWidth="1"/>
    <col min="1267" max="1267" width="9.5" style="60" customWidth="1"/>
    <col min="1268" max="1268" width="6.75" style="60" customWidth="1"/>
    <col min="1269" max="1269" width="22.25" style="60" customWidth="1"/>
    <col min="1270" max="1271" width="9.5" style="60" customWidth="1"/>
    <col min="1272" max="1272" width="7.375" style="60" customWidth="1"/>
    <col min="1273" max="1273" width="12.625" style="60" customWidth="1"/>
    <col min="1274" max="1520" width="9" style="60"/>
    <col min="1521" max="1521" width="25.5" style="60" customWidth="1"/>
    <col min="1522" max="1522" width="8.5" style="60" customWidth="1"/>
    <col min="1523" max="1523" width="9.5" style="60" customWidth="1"/>
    <col min="1524" max="1524" width="6.75" style="60" customWidth="1"/>
    <col min="1525" max="1525" width="22.25" style="60" customWidth="1"/>
    <col min="1526" max="1527" width="9.5" style="60" customWidth="1"/>
    <col min="1528" max="1528" width="7.375" style="60" customWidth="1"/>
    <col min="1529" max="1529" width="12.625" style="60" customWidth="1"/>
    <col min="1530" max="1776" width="9" style="60"/>
    <col min="1777" max="1777" width="25.5" style="60" customWidth="1"/>
    <col min="1778" max="1778" width="8.5" style="60" customWidth="1"/>
    <col min="1779" max="1779" width="9.5" style="60" customWidth="1"/>
    <col min="1780" max="1780" width="6.75" style="60" customWidth="1"/>
    <col min="1781" max="1781" width="22.25" style="60" customWidth="1"/>
    <col min="1782" max="1783" width="9.5" style="60" customWidth="1"/>
    <col min="1784" max="1784" width="7.375" style="60" customWidth="1"/>
    <col min="1785" max="1785" width="12.625" style="60" customWidth="1"/>
    <col min="1786" max="2032" width="9" style="60"/>
    <col min="2033" max="2033" width="25.5" style="60" customWidth="1"/>
    <col min="2034" max="2034" width="8.5" style="60" customWidth="1"/>
    <col min="2035" max="2035" width="9.5" style="60" customWidth="1"/>
    <col min="2036" max="2036" width="6.75" style="60" customWidth="1"/>
    <col min="2037" max="2037" width="22.25" style="60" customWidth="1"/>
    <col min="2038" max="2039" width="9.5" style="60" customWidth="1"/>
    <col min="2040" max="2040" width="7.375" style="60" customWidth="1"/>
    <col min="2041" max="2041" width="12.625" style="60" customWidth="1"/>
    <col min="2042" max="2288" width="9" style="60"/>
    <col min="2289" max="2289" width="25.5" style="60" customWidth="1"/>
    <col min="2290" max="2290" width="8.5" style="60" customWidth="1"/>
    <col min="2291" max="2291" width="9.5" style="60" customWidth="1"/>
    <col min="2292" max="2292" width="6.75" style="60" customWidth="1"/>
    <col min="2293" max="2293" width="22.25" style="60" customWidth="1"/>
    <col min="2294" max="2295" width="9.5" style="60" customWidth="1"/>
    <col min="2296" max="2296" width="7.375" style="60" customWidth="1"/>
    <col min="2297" max="2297" width="12.625" style="60" customWidth="1"/>
    <col min="2298" max="2544" width="9" style="60"/>
    <col min="2545" max="2545" width="25.5" style="60" customWidth="1"/>
    <col min="2546" max="2546" width="8.5" style="60" customWidth="1"/>
    <col min="2547" max="2547" width="9.5" style="60" customWidth="1"/>
    <col min="2548" max="2548" width="6.75" style="60" customWidth="1"/>
    <col min="2549" max="2549" width="22.25" style="60" customWidth="1"/>
    <col min="2550" max="2551" width="9.5" style="60" customWidth="1"/>
    <col min="2552" max="2552" width="7.375" style="60" customWidth="1"/>
    <col min="2553" max="2553" width="12.625" style="60" customWidth="1"/>
    <col min="2554" max="2800" width="9" style="60"/>
    <col min="2801" max="2801" width="25.5" style="60" customWidth="1"/>
    <col min="2802" max="2802" width="8.5" style="60" customWidth="1"/>
    <col min="2803" max="2803" width="9.5" style="60" customWidth="1"/>
    <col min="2804" max="2804" width="6.75" style="60" customWidth="1"/>
    <col min="2805" max="2805" width="22.25" style="60" customWidth="1"/>
    <col min="2806" max="2807" width="9.5" style="60" customWidth="1"/>
    <col min="2808" max="2808" width="7.375" style="60" customWidth="1"/>
    <col min="2809" max="2809" width="12.625" style="60" customWidth="1"/>
    <col min="2810" max="3056" width="9" style="60"/>
    <col min="3057" max="3057" width="25.5" style="60" customWidth="1"/>
    <col min="3058" max="3058" width="8.5" style="60" customWidth="1"/>
    <col min="3059" max="3059" width="9.5" style="60" customWidth="1"/>
    <col min="3060" max="3060" width="6.75" style="60" customWidth="1"/>
    <col min="3061" max="3061" width="22.25" style="60" customWidth="1"/>
    <col min="3062" max="3063" width="9.5" style="60" customWidth="1"/>
    <col min="3064" max="3064" width="7.375" style="60" customWidth="1"/>
    <col min="3065" max="3065" width="12.625" style="60" customWidth="1"/>
    <col min="3066" max="3312" width="9" style="60"/>
    <col min="3313" max="3313" width="25.5" style="60" customWidth="1"/>
    <col min="3314" max="3314" width="8.5" style="60" customWidth="1"/>
    <col min="3315" max="3315" width="9.5" style="60" customWidth="1"/>
    <col min="3316" max="3316" width="6.75" style="60" customWidth="1"/>
    <col min="3317" max="3317" width="22.25" style="60" customWidth="1"/>
    <col min="3318" max="3319" width="9.5" style="60" customWidth="1"/>
    <col min="3320" max="3320" width="7.375" style="60" customWidth="1"/>
    <col min="3321" max="3321" width="12.625" style="60" customWidth="1"/>
    <col min="3322" max="3568" width="9" style="60"/>
    <col min="3569" max="3569" width="25.5" style="60" customWidth="1"/>
    <col min="3570" max="3570" width="8.5" style="60" customWidth="1"/>
    <col min="3571" max="3571" width="9.5" style="60" customWidth="1"/>
    <col min="3572" max="3572" width="6.75" style="60" customWidth="1"/>
    <col min="3573" max="3573" width="22.25" style="60" customWidth="1"/>
    <col min="3574" max="3575" width="9.5" style="60" customWidth="1"/>
    <col min="3576" max="3576" width="7.375" style="60" customWidth="1"/>
    <col min="3577" max="3577" width="12.625" style="60" customWidth="1"/>
    <col min="3578" max="3824" width="9" style="60"/>
    <col min="3825" max="3825" width="25.5" style="60" customWidth="1"/>
    <col min="3826" max="3826" width="8.5" style="60" customWidth="1"/>
    <col min="3827" max="3827" width="9.5" style="60" customWidth="1"/>
    <col min="3828" max="3828" width="6.75" style="60" customWidth="1"/>
    <col min="3829" max="3829" width="22.25" style="60" customWidth="1"/>
    <col min="3830" max="3831" width="9.5" style="60" customWidth="1"/>
    <col min="3832" max="3832" width="7.375" style="60" customWidth="1"/>
    <col min="3833" max="3833" width="12.625" style="60" customWidth="1"/>
    <col min="3834" max="4080" width="9" style="60"/>
    <col min="4081" max="4081" width="25.5" style="60" customWidth="1"/>
    <col min="4082" max="4082" width="8.5" style="60" customWidth="1"/>
    <col min="4083" max="4083" width="9.5" style="60" customWidth="1"/>
    <col min="4084" max="4084" width="6.75" style="60" customWidth="1"/>
    <col min="4085" max="4085" width="22.25" style="60" customWidth="1"/>
    <col min="4086" max="4087" width="9.5" style="60" customWidth="1"/>
    <col min="4088" max="4088" width="7.375" style="60" customWidth="1"/>
    <col min="4089" max="4089" width="12.625" style="60" customWidth="1"/>
    <col min="4090" max="4336" width="9" style="60"/>
    <col min="4337" max="4337" width="25.5" style="60" customWidth="1"/>
    <col min="4338" max="4338" width="8.5" style="60" customWidth="1"/>
    <col min="4339" max="4339" width="9.5" style="60" customWidth="1"/>
    <col min="4340" max="4340" width="6.75" style="60" customWidth="1"/>
    <col min="4341" max="4341" width="22.25" style="60" customWidth="1"/>
    <col min="4342" max="4343" width="9.5" style="60" customWidth="1"/>
    <col min="4344" max="4344" width="7.375" style="60" customWidth="1"/>
    <col min="4345" max="4345" width="12.625" style="60" customWidth="1"/>
    <col min="4346" max="4592" width="9" style="60"/>
    <col min="4593" max="4593" width="25.5" style="60" customWidth="1"/>
    <col min="4594" max="4594" width="8.5" style="60" customWidth="1"/>
    <col min="4595" max="4595" width="9.5" style="60" customWidth="1"/>
    <col min="4596" max="4596" width="6.75" style="60" customWidth="1"/>
    <col min="4597" max="4597" width="22.25" style="60" customWidth="1"/>
    <col min="4598" max="4599" width="9.5" style="60" customWidth="1"/>
    <col min="4600" max="4600" width="7.375" style="60" customWidth="1"/>
    <col min="4601" max="4601" width="12.625" style="60" customWidth="1"/>
    <col min="4602" max="4848" width="9" style="60"/>
    <col min="4849" max="4849" width="25.5" style="60" customWidth="1"/>
    <col min="4850" max="4850" width="8.5" style="60" customWidth="1"/>
    <col min="4851" max="4851" width="9.5" style="60" customWidth="1"/>
    <col min="4852" max="4852" width="6.75" style="60" customWidth="1"/>
    <col min="4853" max="4853" width="22.25" style="60" customWidth="1"/>
    <col min="4854" max="4855" width="9.5" style="60" customWidth="1"/>
    <col min="4856" max="4856" width="7.375" style="60" customWidth="1"/>
    <col min="4857" max="4857" width="12.625" style="60" customWidth="1"/>
    <col min="4858" max="5104" width="9" style="60"/>
    <col min="5105" max="5105" width="25.5" style="60" customWidth="1"/>
    <col min="5106" max="5106" width="8.5" style="60" customWidth="1"/>
    <col min="5107" max="5107" width="9.5" style="60" customWidth="1"/>
    <col min="5108" max="5108" width="6.75" style="60" customWidth="1"/>
    <col min="5109" max="5109" width="22.25" style="60" customWidth="1"/>
    <col min="5110" max="5111" width="9.5" style="60" customWidth="1"/>
    <col min="5112" max="5112" width="7.375" style="60" customWidth="1"/>
    <col min="5113" max="5113" width="12.625" style="60" customWidth="1"/>
    <col min="5114" max="5360" width="9" style="60"/>
    <col min="5361" max="5361" width="25.5" style="60" customWidth="1"/>
    <col min="5362" max="5362" width="8.5" style="60" customWidth="1"/>
    <col min="5363" max="5363" width="9.5" style="60" customWidth="1"/>
    <col min="5364" max="5364" width="6.75" style="60" customWidth="1"/>
    <col min="5365" max="5365" width="22.25" style="60" customWidth="1"/>
    <col min="5366" max="5367" width="9.5" style="60" customWidth="1"/>
    <col min="5368" max="5368" width="7.375" style="60" customWidth="1"/>
    <col min="5369" max="5369" width="12.625" style="60" customWidth="1"/>
    <col min="5370" max="5616" width="9" style="60"/>
    <col min="5617" max="5617" width="25.5" style="60" customWidth="1"/>
    <col min="5618" max="5618" width="8.5" style="60" customWidth="1"/>
    <col min="5619" max="5619" width="9.5" style="60" customWidth="1"/>
    <col min="5620" max="5620" width="6.75" style="60" customWidth="1"/>
    <col min="5621" max="5621" width="22.25" style="60" customWidth="1"/>
    <col min="5622" max="5623" width="9.5" style="60" customWidth="1"/>
    <col min="5624" max="5624" width="7.375" style="60" customWidth="1"/>
    <col min="5625" max="5625" width="12.625" style="60" customWidth="1"/>
    <col min="5626" max="5872" width="9" style="60"/>
    <col min="5873" max="5873" width="25.5" style="60" customWidth="1"/>
    <col min="5874" max="5874" width="8.5" style="60" customWidth="1"/>
    <col min="5875" max="5875" width="9.5" style="60" customWidth="1"/>
    <col min="5876" max="5876" width="6.75" style="60" customWidth="1"/>
    <col min="5877" max="5877" width="22.25" style="60" customWidth="1"/>
    <col min="5878" max="5879" width="9.5" style="60" customWidth="1"/>
    <col min="5880" max="5880" width="7.375" style="60" customWidth="1"/>
    <col min="5881" max="5881" width="12.625" style="60" customWidth="1"/>
    <col min="5882" max="6128" width="9" style="60"/>
    <col min="6129" max="6129" width="25.5" style="60" customWidth="1"/>
    <col min="6130" max="6130" width="8.5" style="60" customWidth="1"/>
    <col min="6131" max="6131" width="9.5" style="60" customWidth="1"/>
    <col min="6132" max="6132" width="6.75" style="60" customWidth="1"/>
    <col min="6133" max="6133" width="22.25" style="60" customWidth="1"/>
    <col min="6134" max="6135" width="9.5" style="60" customWidth="1"/>
    <col min="6136" max="6136" width="7.375" style="60" customWidth="1"/>
    <col min="6137" max="6137" width="12.625" style="60" customWidth="1"/>
    <col min="6138" max="6384" width="9" style="60"/>
    <col min="6385" max="6385" width="25.5" style="60" customWidth="1"/>
    <col min="6386" max="6386" width="8.5" style="60" customWidth="1"/>
    <col min="6387" max="6387" width="9.5" style="60" customWidth="1"/>
    <col min="6388" max="6388" width="6.75" style="60" customWidth="1"/>
    <col min="6389" max="6389" width="22.25" style="60" customWidth="1"/>
    <col min="6390" max="6391" width="9.5" style="60" customWidth="1"/>
    <col min="6392" max="6392" width="7.375" style="60" customWidth="1"/>
    <col min="6393" max="6393" width="12.625" style="60" customWidth="1"/>
    <col min="6394" max="6640" width="9" style="60"/>
    <col min="6641" max="6641" width="25.5" style="60" customWidth="1"/>
    <col min="6642" max="6642" width="8.5" style="60" customWidth="1"/>
    <col min="6643" max="6643" width="9.5" style="60" customWidth="1"/>
    <col min="6644" max="6644" width="6.75" style="60" customWidth="1"/>
    <col min="6645" max="6645" width="22.25" style="60" customWidth="1"/>
    <col min="6646" max="6647" width="9.5" style="60" customWidth="1"/>
    <col min="6648" max="6648" width="7.375" style="60" customWidth="1"/>
    <col min="6649" max="6649" width="12.625" style="60" customWidth="1"/>
    <col min="6650" max="6896" width="9" style="60"/>
    <col min="6897" max="6897" width="25.5" style="60" customWidth="1"/>
    <col min="6898" max="6898" width="8.5" style="60" customWidth="1"/>
    <col min="6899" max="6899" width="9.5" style="60" customWidth="1"/>
    <col min="6900" max="6900" width="6.75" style="60" customWidth="1"/>
    <col min="6901" max="6901" width="22.25" style="60" customWidth="1"/>
    <col min="6902" max="6903" width="9.5" style="60" customWidth="1"/>
    <col min="6904" max="6904" width="7.375" style="60" customWidth="1"/>
    <col min="6905" max="6905" width="12.625" style="60" customWidth="1"/>
    <col min="6906" max="7152" width="9" style="60"/>
    <col min="7153" max="7153" width="25.5" style="60" customWidth="1"/>
    <col min="7154" max="7154" width="8.5" style="60" customWidth="1"/>
    <col min="7155" max="7155" width="9.5" style="60" customWidth="1"/>
    <col min="7156" max="7156" width="6.75" style="60" customWidth="1"/>
    <col min="7157" max="7157" width="22.25" style="60" customWidth="1"/>
    <col min="7158" max="7159" width="9.5" style="60" customWidth="1"/>
    <col min="7160" max="7160" width="7.375" style="60" customWidth="1"/>
    <col min="7161" max="7161" width="12.625" style="60" customWidth="1"/>
    <col min="7162" max="7408" width="9" style="60"/>
    <col min="7409" max="7409" width="25.5" style="60" customWidth="1"/>
    <col min="7410" max="7410" width="8.5" style="60" customWidth="1"/>
    <col min="7411" max="7411" width="9.5" style="60" customWidth="1"/>
    <col min="7412" max="7412" width="6.75" style="60" customWidth="1"/>
    <col min="7413" max="7413" width="22.25" style="60" customWidth="1"/>
    <col min="7414" max="7415" width="9.5" style="60" customWidth="1"/>
    <col min="7416" max="7416" width="7.375" style="60" customWidth="1"/>
    <col min="7417" max="7417" width="12.625" style="60" customWidth="1"/>
    <col min="7418" max="7664" width="9" style="60"/>
    <col min="7665" max="7665" width="25.5" style="60" customWidth="1"/>
    <col min="7666" max="7666" width="8.5" style="60" customWidth="1"/>
    <col min="7667" max="7667" width="9.5" style="60" customWidth="1"/>
    <col min="7668" max="7668" width="6.75" style="60" customWidth="1"/>
    <col min="7669" max="7669" width="22.25" style="60" customWidth="1"/>
    <col min="7670" max="7671" width="9.5" style="60" customWidth="1"/>
    <col min="7672" max="7672" width="7.375" style="60" customWidth="1"/>
    <col min="7673" max="7673" width="12.625" style="60" customWidth="1"/>
    <col min="7674" max="7920" width="9" style="60"/>
    <col min="7921" max="7921" width="25.5" style="60" customWidth="1"/>
    <col min="7922" max="7922" width="8.5" style="60" customWidth="1"/>
    <col min="7923" max="7923" width="9.5" style="60" customWidth="1"/>
    <col min="7924" max="7924" width="6.75" style="60" customWidth="1"/>
    <col min="7925" max="7925" width="22.25" style="60" customWidth="1"/>
    <col min="7926" max="7927" width="9.5" style="60" customWidth="1"/>
    <col min="7928" max="7928" width="7.375" style="60" customWidth="1"/>
    <col min="7929" max="7929" width="12.625" style="60" customWidth="1"/>
    <col min="7930" max="8176" width="9" style="60"/>
    <col min="8177" max="8177" width="25.5" style="60" customWidth="1"/>
    <col min="8178" max="8178" width="8.5" style="60" customWidth="1"/>
    <col min="8179" max="8179" width="9.5" style="60" customWidth="1"/>
    <col min="8180" max="8180" width="6.75" style="60" customWidth="1"/>
    <col min="8181" max="8181" width="22.25" style="60" customWidth="1"/>
    <col min="8182" max="8183" width="9.5" style="60" customWidth="1"/>
    <col min="8184" max="8184" width="7.375" style="60" customWidth="1"/>
    <col min="8185" max="8185" width="12.625" style="60" customWidth="1"/>
    <col min="8186" max="8432" width="9" style="60"/>
    <col min="8433" max="8433" width="25.5" style="60" customWidth="1"/>
    <col min="8434" max="8434" width="8.5" style="60" customWidth="1"/>
    <col min="8435" max="8435" width="9.5" style="60" customWidth="1"/>
    <col min="8436" max="8436" width="6.75" style="60" customWidth="1"/>
    <col min="8437" max="8437" width="22.25" style="60" customWidth="1"/>
    <col min="8438" max="8439" width="9.5" style="60" customWidth="1"/>
    <col min="8440" max="8440" width="7.375" style="60" customWidth="1"/>
    <col min="8441" max="8441" width="12.625" style="60" customWidth="1"/>
    <col min="8442" max="8688" width="9" style="60"/>
    <col min="8689" max="8689" width="25.5" style="60" customWidth="1"/>
    <col min="8690" max="8690" width="8.5" style="60" customWidth="1"/>
    <col min="8691" max="8691" width="9.5" style="60" customWidth="1"/>
    <col min="8692" max="8692" width="6.75" style="60" customWidth="1"/>
    <col min="8693" max="8693" width="22.25" style="60" customWidth="1"/>
    <col min="8694" max="8695" width="9.5" style="60" customWidth="1"/>
    <col min="8696" max="8696" width="7.375" style="60" customWidth="1"/>
    <col min="8697" max="8697" width="12.625" style="60" customWidth="1"/>
    <col min="8698" max="8944" width="9" style="60"/>
    <col min="8945" max="8945" width="25.5" style="60" customWidth="1"/>
    <col min="8946" max="8946" width="8.5" style="60" customWidth="1"/>
    <col min="8947" max="8947" width="9.5" style="60" customWidth="1"/>
    <col min="8948" max="8948" width="6.75" style="60" customWidth="1"/>
    <col min="8949" max="8949" width="22.25" style="60" customWidth="1"/>
    <col min="8950" max="8951" width="9.5" style="60" customWidth="1"/>
    <col min="8952" max="8952" width="7.375" style="60" customWidth="1"/>
    <col min="8953" max="8953" width="12.625" style="60" customWidth="1"/>
    <col min="8954" max="9200" width="9" style="60"/>
    <col min="9201" max="9201" width="25.5" style="60" customWidth="1"/>
    <col min="9202" max="9202" width="8.5" style="60" customWidth="1"/>
    <col min="9203" max="9203" width="9.5" style="60" customWidth="1"/>
    <col min="9204" max="9204" width="6.75" style="60" customWidth="1"/>
    <col min="9205" max="9205" width="22.25" style="60" customWidth="1"/>
    <col min="9206" max="9207" width="9.5" style="60" customWidth="1"/>
    <col min="9208" max="9208" width="7.375" style="60" customWidth="1"/>
    <col min="9209" max="9209" width="12.625" style="60" customWidth="1"/>
    <col min="9210" max="9456" width="9" style="60"/>
    <col min="9457" max="9457" width="25.5" style="60" customWidth="1"/>
    <col min="9458" max="9458" width="8.5" style="60" customWidth="1"/>
    <col min="9459" max="9459" width="9.5" style="60" customWidth="1"/>
    <col min="9460" max="9460" width="6.75" style="60" customWidth="1"/>
    <col min="9461" max="9461" width="22.25" style="60" customWidth="1"/>
    <col min="9462" max="9463" width="9.5" style="60" customWidth="1"/>
    <col min="9464" max="9464" width="7.375" style="60" customWidth="1"/>
    <col min="9465" max="9465" width="12.625" style="60" customWidth="1"/>
    <col min="9466" max="9712" width="9" style="60"/>
    <col min="9713" max="9713" width="25.5" style="60" customWidth="1"/>
    <col min="9714" max="9714" width="8.5" style="60" customWidth="1"/>
    <col min="9715" max="9715" width="9.5" style="60" customWidth="1"/>
    <col min="9716" max="9716" width="6.75" style="60" customWidth="1"/>
    <col min="9717" max="9717" width="22.25" style="60" customWidth="1"/>
    <col min="9718" max="9719" width="9.5" style="60" customWidth="1"/>
    <col min="9720" max="9720" width="7.375" style="60" customWidth="1"/>
    <col min="9721" max="9721" width="12.625" style="60" customWidth="1"/>
    <col min="9722" max="9968" width="9" style="60"/>
    <col min="9969" max="9969" width="25.5" style="60" customWidth="1"/>
    <col min="9970" max="9970" width="8.5" style="60" customWidth="1"/>
    <col min="9971" max="9971" width="9.5" style="60" customWidth="1"/>
    <col min="9972" max="9972" width="6.75" style="60" customWidth="1"/>
    <col min="9973" max="9973" width="22.25" style="60" customWidth="1"/>
    <col min="9974" max="9975" width="9.5" style="60" customWidth="1"/>
    <col min="9976" max="9976" width="7.375" style="60" customWidth="1"/>
    <col min="9977" max="9977" width="12.625" style="60" customWidth="1"/>
    <col min="9978" max="10224" width="9" style="60"/>
    <col min="10225" max="10225" width="25.5" style="60" customWidth="1"/>
    <col min="10226" max="10226" width="8.5" style="60" customWidth="1"/>
    <col min="10227" max="10227" width="9.5" style="60" customWidth="1"/>
    <col min="10228" max="10228" width="6.75" style="60" customWidth="1"/>
    <col min="10229" max="10229" width="22.25" style="60" customWidth="1"/>
    <col min="10230" max="10231" width="9.5" style="60" customWidth="1"/>
    <col min="10232" max="10232" width="7.375" style="60" customWidth="1"/>
    <col min="10233" max="10233" width="12.625" style="60" customWidth="1"/>
    <col min="10234" max="10480" width="9" style="60"/>
    <col min="10481" max="10481" width="25.5" style="60" customWidth="1"/>
    <col min="10482" max="10482" width="8.5" style="60" customWidth="1"/>
    <col min="10483" max="10483" width="9.5" style="60" customWidth="1"/>
    <col min="10484" max="10484" width="6.75" style="60" customWidth="1"/>
    <col min="10485" max="10485" width="22.25" style="60" customWidth="1"/>
    <col min="10486" max="10487" width="9.5" style="60" customWidth="1"/>
    <col min="10488" max="10488" width="7.375" style="60" customWidth="1"/>
    <col min="10489" max="10489" width="12.625" style="60" customWidth="1"/>
    <col min="10490" max="10736" width="9" style="60"/>
    <col min="10737" max="10737" width="25.5" style="60" customWidth="1"/>
    <col min="10738" max="10738" width="8.5" style="60" customWidth="1"/>
    <col min="10739" max="10739" width="9.5" style="60" customWidth="1"/>
    <col min="10740" max="10740" width="6.75" style="60" customWidth="1"/>
    <col min="10741" max="10741" width="22.25" style="60" customWidth="1"/>
    <col min="10742" max="10743" width="9.5" style="60" customWidth="1"/>
    <col min="10744" max="10744" width="7.375" style="60" customWidth="1"/>
    <col min="10745" max="10745" width="12.625" style="60" customWidth="1"/>
    <col min="10746" max="10992" width="9" style="60"/>
    <col min="10993" max="10993" width="25.5" style="60" customWidth="1"/>
    <col min="10994" max="10994" width="8.5" style="60" customWidth="1"/>
    <col min="10995" max="10995" width="9.5" style="60" customWidth="1"/>
    <col min="10996" max="10996" width="6.75" style="60" customWidth="1"/>
    <col min="10997" max="10997" width="22.25" style="60" customWidth="1"/>
    <col min="10998" max="10999" width="9.5" style="60" customWidth="1"/>
    <col min="11000" max="11000" width="7.375" style="60" customWidth="1"/>
    <col min="11001" max="11001" width="12.625" style="60" customWidth="1"/>
    <col min="11002" max="11248" width="9" style="60"/>
    <col min="11249" max="11249" width="25.5" style="60" customWidth="1"/>
    <col min="11250" max="11250" width="8.5" style="60" customWidth="1"/>
    <col min="11251" max="11251" width="9.5" style="60" customWidth="1"/>
    <col min="11252" max="11252" width="6.75" style="60" customWidth="1"/>
    <col min="11253" max="11253" width="22.25" style="60" customWidth="1"/>
    <col min="11254" max="11255" width="9.5" style="60" customWidth="1"/>
    <col min="11256" max="11256" width="7.375" style="60" customWidth="1"/>
    <col min="11257" max="11257" width="12.625" style="60" customWidth="1"/>
    <col min="11258" max="11504" width="9" style="60"/>
    <col min="11505" max="11505" width="25.5" style="60" customWidth="1"/>
    <col min="11506" max="11506" width="8.5" style="60" customWidth="1"/>
    <col min="11507" max="11507" width="9.5" style="60" customWidth="1"/>
    <col min="11508" max="11508" width="6.75" style="60" customWidth="1"/>
    <col min="11509" max="11509" width="22.25" style="60" customWidth="1"/>
    <col min="11510" max="11511" width="9.5" style="60" customWidth="1"/>
    <col min="11512" max="11512" width="7.375" style="60" customWidth="1"/>
    <col min="11513" max="11513" width="12.625" style="60" customWidth="1"/>
    <col min="11514" max="11760" width="9" style="60"/>
    <col min="11761" max="11761" width="25.5" style="60" customWidth="1"/>
    <col min="11762" max="11762" width="8.5" style="60" customWidth="1"/>
    <col min="11763" max="11763" width="9.5" style="60" customWidth="1"/>
    <col min="11764" max="11764" width="6.75" style="60" customWidth="1"/>
    <col min="11765" max="11765" width="22.25" style="60" customWidth="1"/>
    <col min="11766" max="11767" width="9.5" style="60" customWidth="1"/>
    <col min="11768" max="11768" width="7.375" style="60" customWidth="1"/>
    <col min="11769" max="11769" width="12.625" style="60" customWidth="1"/>
    <col min="11770" max="12016" width="9" style="60"/>
    <col min="12017" max="12017" width="25.5" style="60" customWidth="1"/>
    <col min="12018" max="12018" width="8.5" style="60" customWidth="1"/>
    <col min="12019" max="12019" width="9.5" style="60" customWidth="1"/>
    <col min="12020" max="12020" width="6.75" style="60" customWidth="1"/>
    <col min="12021" max="12021" width="22.25" style="60" customWidth="1"/>
    <col min="12022" max="12023" width="9.5" style="60" customWidth="1"/>
    <col min="12024" max="12024" width="7.375" style="60" customWidth="1"/>
    <col min="12025" max="12025" width="12.625" style="60" customWidth="1"/>
    <col min="12026" max="12272" width="9" style="60"/>
    <col min="12273" max="12273" width="25.5" style="60" customWidth="1"/>
    <col min="12274" max="12274" width="8.5" style="60" customWidth="1"/>
    <col min="12275" max="12275" width="9.5" style="60" customWidth="1"/>
    <col min="12276" max="12276" width="6.75" style="60" customWidth="1"/>
    <col min="12277" max="12277" width="22.25" style="60" customWidth="1"/>
    <col min="12278" max="12279" width="9.5" style="60" customWidth="1"/>
    <col min="12280" max="12280" width="7.375" style="60" customWidth="1"/>
    <col min="12281" max="12281" width="12.625" style="60" customWidth="1"/>
    <col min="12282" max="12528" width="9" style="60"/>
    <col min="12529" max="12529" width="25.5" style="60" customWidth="1"/>
    <col min="12530" max="12530" width="8.5" style="60" customWidth="1"/>
    <col min="12531" max="12531" width="9.5" style="60" customWidth="1"/>
    <col min="12532" max="12532" width="6.75" style="60" customWidth="1"/>
    <col min="12533" max="12533" width="22.25" style="60" customWidth="1"/>
    <col min="12534" max="12535" width="9.5" style="60" customWidth="1"/>
    <col min="12536" max="12536" width="7.375" style="60" customWidth="1"/>
    <col min="12537" max="12537" width="12.625" style="60" customWidth="1"/>
    <col min="12538" max="12784" width="9" style="60"/>
    <col min="12785" max="12785" width="25.5" style="60" customWidth="1"/>
    <col min="12786" max="12786" width="8.5" style="60" customWidth="1"/>
    <col min="12787" max="12787" width="9.5" style="60" customWidth="1"/>
    <col min="12788" max="12788" width="6.75" style="60" customWidth="1"/>
    <col min="12789" max="12789" width="22.25" style="60" customWidth="1"/>
    <col min="12790" max="12791" width="9.5" style="60" customWidth="1"/>
    <col min="12792" max="12792" width="7.375" style="60" customWidth="1"/>
    <col min="12793" max="12793" width="12.625" style="60" customWidth="1"/>
    <col min="12794" max="13040" width="9" style="60"/>
    <col min="13041" max="13041" width="25.5" style="60" customWidth="1"/>
    <col min="13042" max="13042" width="8.5" style="60" customWidth="1"/>
    <col min="13043" max="13043" width="9.5" style="60" customWidth="1"/>
    <col min="13044" max="13044" width="6.75" style="60" customWidth="1"/>
    <col min="13045" max="13045" width="22.25" style="60" customWidth="1"/>
    <col min="13046" max="13047" width="9.5" style="60" customWidth="1"/>
    <col min="13048" max="13048" width="7.375" style="60" customWidth="1"/>
    <col min="13049" max="13049" width="12.625" style="60" customWidth="1"/>
    <col min="13050" max="13296" width="9" style="60"/>
    <col min="13297" max="13297" width="25.5" style="60" customWidth="1"/>
    <col min="13298" max="13298" width="8.5" style="60" customWidth="1"/>
    <col min="13299" max="13299" width="9.5" style="60" customWidth="1"/>
    <col min="13300" max="13300" width="6.75" style="60" customWidth="1"/>
    <col min="13301" max="13301" width="22.25" style="60" customWidth="1"/>
    <col min="13302" max="13303" width="9.5" style="60" customWidth="1"/>
    <col min="13304" max="13304" width="7.375" style="60" customWidth="1"/>
    <col min="13305" max="13305" width="12.625" style="60" customWidth="1"/>
    <col min="13306" max="13552" width="9" style="60"/>
    <col min="13553" max="13553" width="25.5" style="60" customWidth="1"/>
    <col min="13554" max="13554" width="8.5" style="60" customWidth="1"/>
    <col min="13555" max="13555" width="9.5" style="60" customWidth="1"/>
    <col min="13556" max="13556" width="6.75" style="60" customWidth="1"/>
    <col min="13557" max="13557" width="22.25" style="60" customWidth="1"/>
    <col min="13558" max="13559" width="9.5" style="60" customWidth="1"/>
    <col min="13560" max="13560" width="7.375" style="60" customWidth="1"/>
    <col min="13561" max="13561" width="12.625" style="60" customWidth="1"/>
    <col min="13562" max="13808" width="9" style="60"/>
    <col min="13809" max="13809" width="25.5" style="60" customWidth="1"/>
    <col min="13810" max="13810" width="8.5" style="60" customWidth="1"/>
    <col min="13811" max="13811" width="9.5" style="60" customWidth="1"/>
    <col min="13812" max="13812" width="6.75" style="60" customWidth="1"/>
    <col min="13813" max="13813" width="22.25" style="60" customWidth="1"/>
    <col min="13814" max="13815" width="9.5" style="60" customWidth="1"/>
    <col min="13816" max="13816" width="7.375" style="60" customWidth="1"/>
    <col min="13817" max="13817" width="12.625" style="60" customWidth="1"/>
    <col min="13818" max="14064" width="9" style="60"/>
    <col min="14065" max="14065" width="25.5" style="60" customWidth="1"/>
    <col min="14066" max="14066" width="8.5" style="60" customWidth="1"/>
    <col min="14067" max="14067" width="9.5" style="60" customWidth="1"/>
    <col min="14068" max="14068" width="6.75" style="60" customWidth="1"/>
    <col min="14069" max="14069" width="22.25" style="60" customWidth="1"/>
    <col min="14070" max="14071" width="9.5" style="60" customWidth="1"/>
    <col min="14072" max="14072" width="7.375" style="60" customWidth="1"/>
    <col min="14073" max="14073" width="12.625" style="60" customWidth="1"/>
    <col min="14074" max="14320" width="9" style="60"/>
    <col min="14321" max="14321" width="25.5" style="60" customWidth="1"/>
    <col min="14322" max="14322" width="8.5" style="60" customWidth="1"/>
    <col min="14323" max="14323" width="9.5" style="60" customWidth="1"/>
    <col min="14324" max="14324" width="6.75" style="60" customWidth="1"/>
    <col min="14325" max="14325" width="22.25" style="60" customWidth="1"/>
    <col min="14326" max="14327" width="9.5" style="60" customWidth="1"/>
    <col min="14328" max="14328" width="7.375" style="60" customWidth="1"/>
    <col min="14329" max="14329" width="12.625" style="60" customWidth="1"/>
    <col min="14330" max="14576" width="9" style="60"/>
    <col min="14577" max="14577" width="25.5" style="60" customWidth="1"/>
    <col min="14578" max="14578" width="8.5" style="60" customWidth="1"/>
    <col min="14579" max="14579" width="9.5" style="60" customWidth="1"/>
    <col min="14580" max="14580" width="6.75" style="60" customWidth="1"/>
    <col min="14581" max="14581" width="22.25" style="60" customWidth="1"/>
    <col min="14582" max="14583" width="9.5" style="60" customWidth="1"/>
    <col min="14584" max="14584" width="7.375" style="60" customWidth="1"/>
    <col min="14585" max="14585" width="12.625" style="60" customWidth="1"/>
    <col min="14586" max="14832" width="9" style="60"/>
    <col min="14833" max="14833" width="25.5" style="60" customWidth="1"/>
    <col min="14834" max="14834" width="8.5" style="60" customWidth="1"/>
    <col min="14835" max="14835" width="9.5" style="60" customWidth="1"/>
    <col min="14836" max="14836" width="6.75" style="60" customWidth="1"/>
    <col min="14837" max="14837" width="22.25" style="60" customWidth="1"/>
    <col min="14838" max="14839" width="9.5" style="60" customWidth="1"/>
    <col min="14840" max="14840" width="7.375" style="60" customWidth="1"/>
    <col min="14841" max="14841" width="12.625" style="60" customWidth="1"/>
    <col min="14842" max="15088" width="9" style="60"/>
    <col min="15089" max="15089" width="25.5" style="60" customWidth="1"/>
    <col min="15090" max="15090" width="8.5" style="60" customWidth="1"/>
    <col min="15091" max="15091" width="9.5" style="60" customWidth="1"/>
    <col min="15092" max="15092" width="6.75" style="60" customWidth="1"/>
    <col min="15093" max="15093" width="22.25" style="60" customWidth="1"/>
    <col min="15094" max="15095" width="9.5" style="60" customWidth="1"/>
    <col min="15096" max="15096" width="7.375" style="60" customWidth="1"/>
    <col min="15097" max="15097" width="12.625" style="60" customWidth="1"/>
    <col min="15098" max="15344" width="9" style="60"/>
    <col min="15345" max="15345" width="25.5" style="60" customWidth="1"/>
    <col min="15346" max="15346" width="8.5" style="60" customWidth="1"/>
    <col min="15347" max="15347" width="9.5" style="60" customWidth="1"/>
    <col min="15348" max="15348" width="6.75" style="60" customWidth="1"/>
    <col min="15349" max="15349" width="22.25" style="60" customWidth="1"/>
    <col min="15350" max="15351" width="9.5" style="60" customWidth="1"/>
    <col min="15352" max="15352" width="7.375" style="60" customWidth="1"/>
    <col min="15353" max="15353" width="12.625" style="60" customWidth="1"/>
    <col min="15354" max="15600" width="9" style="60"/>
    <col min="15601" max="15601" width="25.5" style="60" customWidth="1"/>
    <col min="15602" max="15602" width="8.5" style="60" customWidth="1"/>
    <col min="15603" max="15603" width="9.5" style="60" customWidth="1"/>
    <col min="15604" max="15604" width="6.75" style="60" customWidth="1"/>
    <col min="15605" max="15605" width="22.25" style="60" customWidth="1"/>
    <col min="15606" max="15607" width="9.5" style="60" customWidth="1"/>
    <col min="15608" max="15608" width="7.375" style="60" customWidth="1"/>
    <col min="15609" max="15609" width="12.625" style="60" customWidth="1"/>
    <col min="15610" max="15856" width="9" style="60"/>
    <col min="15857" max="15857" width="25.5" style="60" customWidth="1"/>
    <col min="15858" max="15858" width="8.5" style="60" customWidth="1"/>
    <col min="15859" max="15859" width="9.5" style="60" customWidth="1"/>
    <col min="15860" max="15860" width="6.75" style="60" customWidth="1"/>
    <col min="15861" max="15861" width="22.25" style="60" customWidth="1"/>
    <col min="15862" max="15863" width="9.5" style="60" customWidth="1"/>
    <col min="15864" max="15864" width="7.375" style="60" customWidth="1"/>
    <col min="15865" max="15865" width="12.625" style="60" customWidth="1"/>
    <col min="15866" max="16112" width="9" style="60"/>
    <col min="16113" max="16113" width="25.5" style="60" customWidth="1"/>
    <col min="16114" max="16114" width="8.5" style="60" customWidth="1"/>
    <col min="16115" max="16115" width="9.5" style="60" customWidth="1"/>
    <col min="16116" max="16116" width="6.75" style="60" customWidth="1"/>
    <col min="16117" max="16117" width="22.25" style="60" customWidth="1"/>
    <col min="16118" max="16119" width="9.5" style="60" customWidth="1"/>
    <col min="16120" max="16120" width="7.375" style="60" customWidth="1"/>
    <col min="16121" max="16121" width="12.625" style="60" customWidth="1"/>
    <col min="16122" max="16384" width="9" style="60"/>
  </cols>
  <sheetData>
    <row r="1" spans="1:10" ht="24">
      <c r="A1" s="127" t="s">
        <v>510</v>
      </c>
      <c r="B1" s="128"/>
      <c r="C1" s="128"/>
      <c r="D1" s="128"/>
      <c r="E1" s="127"/>
      <c r="F1" s="128"/>
      <c r="G1" s="128"/>
      <c r="H1" s="127"/>
    </row>
    <row r="2" spans="1:10" s="59" customFormat="1" ht="18.75" customHeight="1">
      <c r="A2" s="44" t="s">
        <v>497</v>
      </c>
      <c r="B2" s="46"/>
      <c r="C2" s="129"/>
      <c r="D2" s="129"/>
      <c r="E2" s="130"/>
      <c r="F2" s="84"/>
      <c r="G2" s="131" t="s">
        <v>3</v>
      </c>
      <c r="H2" s="132"/>
    </row>
    <row r="3" spans="1:10" ht="18" customHeight="1">
      <c r="A3" s="133" t="s">
        <v>4</v>
      </c>
      <c r="B3" s="134"/>
      <c r="C3" s="134"/>
      <c r="D3" s="134"/>
      <c r="E3" s="133" t="s">
        <v>5</v>
      </c>
      <c r="F3" s="134"/>
      <c r="G3" s="134"/>
      <c r="H3" s="133"/>
    </row>
    <row r="4" spans="1:10" ht="18" customHeight="1">
      <c r="A4" s="63" t="s">
        <v>6</v>
      </c>
      <c r="B4" s="85" t="s">
        <v>7</v>
      </c>
      <c r="C4" s="85" t="s">
        <v>8</v>
      </c>
      <c r="D4" s="85" t="s">
        <v>9</v>
      </c>
      <c r="E4" s="63" t="s">
        <v>6</v>
      </c>
      <c r="F4" s="85" t="s">
        <v>7</v>
      </c>
      <c r="G4" s="85" t="s">
        <v>8</v>
      </c>
      <c r="H4" s="64" t="s">
        <v>9</v>
      </c>
    </row>
    <row r="5" spans="1:10" ht="18" customHeight="1">
      <c r="A5" s="65" t="s">
        <v>10</v>
      </c>
      <c r="B5" s="86">
        <f>SUM(B6+B40+B45+B47+B46+B44)</f>
        <v>179609364.51000002</v>
      </c>
      <c r="C5" s="86">
        <f>SUM(C6+C40+C45+C46+C47+C44)</f>
        <v>179609364.51000002</v>
      </c>
      <c r="D5" s="101">
        <f>C5-B5</f>
        <v>0</v>
      </c>
      <c r="E5" s="65" t="s">
        <v>10</v>
      </c>
      <c r="F5" s="87">
        <f>F6+F41</f>
        <v>179609364.50999999</v>
      </c>
      <c r="G5" s="87">
        <f>G6+G41</f>
        <v>179609364.50999999</v>
      </c>
      <c r="H5" s="102">
        <f>G5-F5</f>
        <v>0</v>
      </c>
      <c r="I5" s="82"/>
    </row>
    <row r="6" spans="1:10" ht="18" customHeight="1">
      <c r="A6" s="103" t="s">
        <v>541</v>
      </c>
      <c r="B6" s="86">
        <f>B31+B7+B30</f>
        <v>2740137.77</v>
      </c>
      <c r="C6" s="86">
        <f>C31+C7+C30</f>
        <v>2740137.77</v>
      </c>
      <c r="D6" s="101">
        <f t="shared" ref="D6:D47" si="0">C6-B6</f>
        <v>0</v>
      </c>
      <c r="E6" s="103" t="s">
        <v>542</v>
      </c>
      <c r="F6" s="87">
        <f>F32+F7+F31</f>
        <v>122682324.80000001</v>
      </c>
      <c r="G6" s="87">
        <f>G32+G7+G31</f>
        <v>122682324.80000001</v>
      </c>
      <c r="H6" s="102">
        <f t="shared" ref="H6:H36" si="1">G6-F6</f>
        <v>0</v>
      </c>
    </row>
    <row r="7" spans="1:10" ht="18" customHeight="1">
      <c r="A7" s="69" t="s">
        <v>11</v>
      </c>
      <c r="B7" s="86">
        <f>B8+B22</f>
        <v>2740137.77</v>
      </c>
      <c r="C7" s="86">
        <f>C8+C22</f>
        <v>2740137.77</v>
      </c>
      <c r="D7" s="101">
        <f t="shared" si="0"/>
        <v>0</v>
      </c>
      <c r="E7" s="70" t="s">
        <v>12</v>
      </c>
      <c r="F7" s="87">
        <f>SUM(F8:F30)</f>
        <v>115607180.77000001</v>
      </c>
      <c r="G7" s="87">
        <f>SUM(G8:G30)</f>
        <v>115607180.77000001</v>
      </c>
      <c r="H7" s="102">
        <f t="shared" si="1"/>
        <v>0</v>
      </c>
    </row>
    <row r="8" spans="1:10" ht="18" customHeight="1">
      <c r="A8" s="71" t="s">
        <v>13</v>
      </c>
      <c r="B8" s="88">
        <f>SUM(B9:B21)</f>
        <v>2460623.2000000002</v>
      </c>
      <c r="C8" s="88">
        <f>SUM(C9:C21)</f>
        <v>2460623.2000000002</v>
      </c>
      <c r="D8" s="104">
        <f t="shared" si="0"/>
        <v>0</v>
      </c>
      <c r="E8" s="71" t="s">
        <v>14</v>
      </c>
      <c r="F8" s="89">
        <f>'F2'!J7</f>
        <v>13381765.530000001</v>
      </c>
      <c r="G8" s="89">
        <f>'F2'!K7</f>
        <v>13381765.530000001</v>
      </c>
      <c r="H8" s="99">
        <f t="shared" si="1"/>
        <v>0</v>
      </c>
      <c r="J8" s="82"/>
    </row>
    <row r="9" spans="1:10" ht="18" customHeight="1">
      <c r="A9" s="75" t="s">
        <v>15</v>
      </c>
      <c r="B9" s="88">
        <f>'F2'!D8</f>
        <v>1946548.41</v>
      </c>
      <c r="C9" s="88">
        <f>'F2'!E8</f>
        <v>1946548.41</v>
      </c>
      <c r="D9" s="104">
        <f t="shared" si="0"/>
        <v>0</v>
      </c>
      <c r="E9" s="71" t="s">
        <v>16</v>
      </c>
      <c r="F9" s="89">
        <f>'F2'!J8</f>
        <v>0</v>
      </c>
      <c r="G9" s="89">
        <f>'F2'!K8</f>
        <v>0</v>
      </c>
      <c r="H9" s="99">
        <f t="shared" si="1"/>
        <v>0</v>
      </c>
      <c r="J9" s="82"/>
    </row>
    <row r="10" spans="1:10" ht="18" customHeight="1">
      <c r="A10" s="75" t="s">
        <v>17</v>
      </c>
      <c r="B10" s="88">
        <f>'F2'!D9</f>
        <v>151146.66</v>
      </c>
      <c r="C10" s="88">
        <f>'F2'!E9</f>
        <v>151146.66</v>
      </c>
      <c r="D10" s="104">
        <f t="shared" si="0"/>
        <v>0</v>
      </c>
      <c r="E10" s="71" t="s">
        <v>18</v>
      </c>
      <c r="F10" s="89">
        <f>'F2'!J9</f>
        <v>3542529.1700000004</v>
      </c>
      <c r="G10" s="89">
        <f>'F2'!K9</f>
        <v>3542529.1700000004</v>
      </c>
      <c r="H10" s="99">
        <f t="shared" si="1"/>
        <v>0</v>
      </c>
      <c r="J10" s="82"/>
    </row>
    <row r="11" spans="1:10" ht="18" customHeight="1">
      <c r="A11" s="75" t="s">
        <v>19</v>
      </c>
      <c r="B11" s="88">
        <f>'F2'!D10</f>
        <v>155550.04</v>
      </c>
      <c r="C11" s="88">
        <f>'F2'!E10</f>
        <v>155550.04</v>
      </c>
      <c r="D11" s="104">
        <f t="shared" si="0"/>
        <v>0</v>
      </c>
      <c r="E11" s="71" t="s">
        <v>20</v>
      </c>
      <c r="F11" s="89">
        <f>'F2'!J10</f>
        <v>0</v>
      </c>
      <c r="G11" s="89">
        <f>'F2'!K10</f>
        <v>0</v>
      </c>
      <c r="H11" s="99">
        <f t="shared" si="1"/>
        <v>0</v>
      </c>
      <c r="J11" s="82"/>
    </row>
    <row r="12" spans="1:10" ht="18" customHeight="1">
      <c r="A12" s="75" t="s">
        <v>21</v>
      </c>
      <c r="B12" s="88">
        <f>'F2'!D11</f>
        <v>0</v>
      </c>
      <c r="C12" s="88">
        <f>'F2'!E11</f>
        <v>0</v>
      </c>
      <c r="D12" s="104">
        <f t="shared" si="0"/>
        <v>0</v>
      </c>
      <c r="E12" s="71" t="s">
        <v>22</v>
      </c>
      <c r="F12" s="89">
        <f>'F2'!J11</f>
        <v>0</v>
      </c>
      <c r="G12" s="89">
        <f>'F2'!K11</f>
        <v>0</v>
      </c>
      <c r="H12" s="99">
        <f t="shared" si="1"/>
        <v>0</v>
      </c>
      <c r="J12" s="82"/>
    </row>
    <row r="13" spans="1:10" ht="18" customHeight="1">
      <c r="A13" s="75" t="s">
        <v>23</v>
      </c>
      <c r="B13" s="88">
        <f>'F2'!D12</f>
        <v>0</v>
      </c>
      <c r="C13" s="88">
        <f>'F2'!E12</f>
        <v>0</v>
      </c>
      <c r="D13" s="104">
        <f t="shared" si="0"/>
        <v>0</v>
      </c>
      <c r="E13" s="71" t="s">
        <v>24</v>
      </c>
      <c r="F13" s="89">
        <f>'F2'!J12</f>
        <v>2387901.2999999998</v>
      </c>
      <c r="G13" s="89">
        <f>'F2'!K12</f>
        <v>2387901.2999999998</v>
      </c>
      <c r="H13" s="99">
        <f t="shared" si="1"/>
        <v>0</v>
      </c>
      <c r="J13" s="82"/>
    </row>
    <row r="14" spans="1:10" ht="18" customHeight="1">
      <c r="A14" s="75" t="s">
        <v>25</v>
      </c>
      <c r="B14" s="88">
        <f>'F2'!D13</f>
        <v>83398.95</v>
      </c>
      <c r="C14" s="88">
        <f>'F2'!E13</f>
        <v>83398.95</v>
      </c>
      <c r="D14" s="104">
        <f t="shared" si="0"/>
        <v>0</v>
      </c>
      <c r="E14" s="71" t="s">
        <v>26</v>
      </c>
      <c r="F14" s="89">
        <f>'F2'!J13</f>
        <v>24934972.539999999</v>
      </c>
      <c r="G14" s="89">
        <f>'F2'!K13</f>
        <v>24934972.539999999</v>
      </c>
      <c r="H14" s="99">
        <f t="shared" si="1"/>
        <v>0</v>
      </c>
      <c r="J14" s="82"/>
    </row>
    <row r="15" spans="1:10" ht="18" customHeight="1">
      <c r="A15" s="75" t="s">
        <v>27</v>
      </c>
      <c r="B15" s="88">
        <f>'F2'!D14</f>
        <v>0</v>
      </c>
      <c r="C15" s="88">
        <f>'F2'!E14</f>
        <v>0</v>
      </c>
      <c r="D15" s="104">
        <f t="shared" si="0"/>
        <v>0</v>
      </c>
      <c r="E15" s="71" t="s">
        <v>28</v>
      </c>
      <c r="F15" s="89">
        <f>'F2'!J14</f>
        <v>5683422.8400000008</v>
      </c>
      <c r="G15" s="89">
        <f>'F2'!K14</f>
        <v>5683422.8400000008</v>
      </c>
      <c r="H15" s="99">
        <f t="shared" si="1"/>
        <v>0</v>
      </c>
      <c r="J15" s="82"/>
    </row>
    <row r="16" spans="1:10" ht="18" customHeight="1">
      <c r="A16" s="75" t="s">
        <v>29</v>
      </c>
      <c r="B16" s="88">
        <f>'F2'!D15</f>
        <v>123979.14</v>
      </c>
      <c r="C16" s="88">
        <f>'F2'!E15</f>
        <v>123979.14</v>
      </c>
      <c r="D16" s="104">
        <f t="shared" si="0"/>
        <v>0</v>
      </c>
      <c r="E16" s="71" t="s">
        <v>30</v>
      </c>
      <c r="F16" s="89">
        <f>'F2'!J15</f>
        <v>2813928</v>
      </c>
      <c r="G16" s="89">
        <f>'F2'!K15</f>
        <v>2813928</v>
      </c>
      <c r="H16" s="99">
        <f t="shared" si="1"/>
        <v>0</v>
      </c>
      <c r="J16" s="82"/>
    </row>
    <row r="17" spans="1:10" ht="18" customHeight="1">
      <c r="A17" s="75" t="s">
        <v>31</v>
      </c>
      <c r="B17" s="88">
        <f>'F2'!D16</f>
        <v>0</v>
      </c>
      <c r="C17" s="88">
        <f>'F2'!E16</f>
        <v>0</v>
      </c>
      <c r="D17" s="104">
        <f t="shared" si="0"/>
        <v>0</v>
      </c>
      <c r="E17" s="71" t="s">
        <v>32</v>
      </c>
      <c r="F17" s="89">
        <f>'F2'!J16</f>
        <v>5510962.0800000001</v>
      </c>
      <c r="G17" s="89">
        <f>'F2'!K16</f>
        <v>5510962.0800000001</v>
      </c>
      <c r="H17" s="99">
        <f t="shared" si="1"/>
        <v>0</v>
      </c>
      <c r="J17" s="82"/>
    </row>
    <row r="18" spans="1:10" ht="18" customHeight="1">
      <c r="A18" s="75" t="s">
        <v>33</v>
      </c>
      <c r="B18" s="88">
        <f>'F2'!D17</f>
        <v>0</v>
      </c>
      <c r="C18" s="88">
        <f>'F2'!E17</f>
        <v>0</v>
      </c>
      <c r="D18" s="104">
        <f t="shared" si="0"/>
        <v>0</v>
      </c>
      <c r="E18" s="71" t="s">
        <v>34</v>
      </c>
      <c r="F18" s="89">
        <f>'F2'!J17</f>
        <v>51768602.169999994</v>
      </c>
      <c r="G18" s="89">
        <f>'F2'!K17</f>
        <v>51768602.169999994</v>
      </c>
      <c r="H18" s="99">
        <f t="shared" si="1"/>
        <v>0</v>
      </c>
      <c r="J18" s="82"/>
    </row>
    <row r="19" spans="1:10" ht="18" customHeight="1">
      <c r="A19" s="75" t="s">
        <v>35</v>
      </c>
      <c r="B19" s="88">
        <f>'F2'!D18</f>
        <v>0</v>
      </c>
      <c r="C19" s="88">
        <f>'F2'!E18</f>
        <v>0</v>
      </c>
      <c r="D19" s="104">
        <f t="shared" si="0"/>
        <v>0</v>
      </c>
      <c r="E19" s="71" t="s">
        <v>36</v>
      </c>
      <c r="F19" s="89">
        <f>'F2'!J18</f>
        <v>1071691.79</v>
      </c>
      <c r="G19" s="89">
        <f>'F2'!K18</f>
        <v>1071691.79</v>
      </c>
      <c r="H19" s="99">
        <f t="shared" si="1"/>
        <v>0</v>
      </c>
      <c r="J19" s="82"/>
    </row>
    <row r="20" spans="1:10" ht="18" customHeight="1">
      <c r="A20" s="105" t="s">
        <v>37</v>
      </c>
      <c r="B20" s="88">
        <f>'F2'!D19</f>
        <v>0</v>
      </c>
      <c r="C20" s="88">
        <f>'F2'!E19</f>
        <v>0</v>
      </c>
      <c r="D20" s="104">
        <f t="shared" si="0"/>
        <v>0</v>
      </c>
      <c r="E20" s="71" t="s">
        <v>38</v>
      </c>
      <c r="F20" s="89">
        <f>'F2'!J19</f>
        <v>0</v>
      </c>
      <c r="G20" s="89">
        <f>'F2'!K19</f>
        <v>0</v>
      </c>
      <c r="H20" s="99">
        <f t="shared" si="1"/>
        <v>0</v>
      </c>
      <c r="J20" s="82"/>
    </row>
    <row r="21" spans="1:10" ht="18" customHeight="1">
      <c r="A21" s="105" t="s">
        <v>39</v>
      </c>
      <c r="B21" s="88">
        <f>'F2'!D20</f>
        <v>0</v>
      </c>
      <c r="C21" s="88">
        <f>'F2'!E20</f>
        <v>0</v>
      </c>
      <c r="D21" s="104">
        <f t="shared" si="0"/>
        <v>0</v>
      </c>
      <c r="E21" s="71" t="s">
        <v>40</v>
      </c>
      <c r="F21" s="89">
        <f>'F2'!J20</f>
        <v>0</v>
      </c>
      <c r="G21" s="89">
        <f>'F2'!K20</f>
        <v>0</v>
      </c>
      <c r="H21" s="99">
        <f t="shared" si="1"/>
        <v>0</v>
      </c>
      <c r="J21" s="82"/>
    </row>
    <row r="22" spans="1:10" ht="18" customHeight="1">
      <c r="A22" s="71" t="s">
        <v>41</v>
      </c>
      <c r="B22" s="88">
        <f>SUM(B23:B29)</f>
        <v>279514.57</v>
      </c>
      <c r="C22" s="88">
        <f>SUM(C23:C29)</f>
        <v>279514.57</v>
      </c>
      <c r="D22" s="104">
        <f t="shared" si="0"/>
        <v>0</v>
      </c>
      <c r="E22" s="71" t="s">
        <v>42</v>
      </c>
      <c r="F22" s="89">
        <f>'F2'!J21</f>
        <v>0</v>
      </c>
      <c r="G22" s="89">
        <f>'F2'!K21</f>
        <v>0</v>
      </c>
      <c r="H22" s="99"/>
      <c r="J22" s="82"/>
    </row>
    <row r="23" spans="1:10" ht="18" customHeight="1">
      <c r="A23" s="75" t="s">
        <v>43</v>
      </c>
      <c r="B23" s="88">
        <f>'F2'!D22</f>
        <v>0</v>
      </c>
      <c r="C23" s="88">
        <f>'F2'!E22</f>
        <v>0</v>
      </c>
      <c r="D23" s="104">
        <f t="shared" si="0"/>
        <v>0</v>
      </c>
      <c r="E23" s="71" t="s">
        <v>44</v>
      </c>
      <c r="F23" s="89">
        <f>'F2'!J22</f>
        <v>0</v>
      </c>
      <c r="G23" s="89">
        <f>'F2'!K22</f>
        <v>0</v>
      </c>
      <c r="H23" s="99">
        <f t="shared" si="1"/>
        <v>0</v>
      </c>
      <c r="J23" s="82"/>
    </row>
    <row r="24" spans="1:10" ht="18" customHeight="1">
      <c r="A24" s="75" t="s">
        <v>45</v>
      </c>
      <c r="B24" s="88">
        <f>'F2'!D23</f>
        <v>0</v>
      </c>
      <c r="C24" s="88">
        <f>'F2'!E23</f>
        <v>0</v>
      </c>
      <c r="D24" s="104">
        <f t="shared" si="0"/>
        <v>0</v>
      </c>
      <c r="E24" s="71" t="s">
        <v>46</v>
      </c>
      <c r="F24" s="89">
        <f>'F2'!J23</f>
        <v>1078640.23</v>
      </c>
      <c r="G24" s="89">
        <f>'F2'!K23</f>
        <v>1078640.23</v>
      </c>
      <c r="H24" s="99">
        <f t="shared" si="1"/>
        <v>0</v>
      </c>
      <c r="J24" s="82"/>
    </row>
    <row r="25" spans="1:10" ht="18" customHeight="1">
      <c r="A25" s="75" t="s">
        <v>47</v>
      </c>
      <c r="B25" s="88">
        <f>'F2'!D24</f>
        <v>0</v>
      </c>
      <c r="C25" s="88">
        <f>'F2'!E24</f>
        <v>0</v>
      </c>
      <c r="D25" s="104">
        <f t="shared" si="0"/>
        <v>0</v>
      </c>
      <c r="E25" s="71" t="s">
        <v>48</v>
      </c>
      <c r="F25" s="89">
        <f>'F2'!J24</f>
        <v>1657734</v>
      </c>
      <c r="G25" s="89">
        <f>'F2'!K24</f>
        <v>1657734</v>
      </c>
      <c r="H25" s="99">
        <f t="shared" si="1"/>
        <v>0</v>
      </c>
      <c r="J25" s="82"/>
    </row>
    <row r="26" spans="1:10" ht="18" customHeight="1">
      <c r="A26" s="94" t="s">
        <v>49</v>
      </c>
      <c r="B26" s="88">
        <f>'F2'!D25</f>
        <v>279514.57</v>
      </c>
      <c r="C26" s="88">
        <f>'F2'!E25</f>
        <v>279514.57</v>
      </c>
      <c r="D26" s="104">
        <f t="shared" si="0"/>
        <v>0</v>
      </c>
      <c r="E26" s="71" t="s">
        <v>50</v>
      </c>
      <c r="F26" s="89">
        <f>'F2'!J25</f>
        <v>0</v>
      </c>
      <c r="G26" s="89">
        <f>'F2'!K25</f>
        <v>0</v>
      </c>
      <c r="H26" s="99">
        <f t="shared" si="1"/>
        <v>0</v>
      </c>
      <c r="J26" s="82"/>
    </row>
    <row r="27" spans="1:10" ht="18" customHeight="1">
      <c r="A27" s="75" t="s">
        <v>51</v>
      </c>
      <c r="B27" s="88">
        <f>'F2'!D26</f>
        <v>0</v>
      </c>
      <c r="C27" s="88">
        <f>'F2'!E26</f>
        <v>0</v>
      </c>
      <c r="D27" s="104">
        <f t="shared" si="0"/>
        <v>0</v>
      </c>
      <c r="E27" s="71" t="s">
        <v>52</v>
      </c>
      <c r="F27" s="89">
        <f>'F2'!J26</f>
        <v>1775031.12</v>
      </c>
      <c r="G27" s="89">
        <f>'F2'!K26</f>
        <v>1775031.12</v>
      </c>
      <c r="H27" s="99">
        <f t="shared" si="1"/>
        <v>0</v>
      </c>
      <c r="J27" s="82"/>
    </row>
    <row r="28" spans="1:10" ht="18" customHeight="1">
      <c r="A28" s="75" t="s">
        <v>53</v>
      </c>
      <c r="B28" s="88">
        <f>'F2'!D27</f>
        <v>0</v>
      </c>
      <c r="C28" s="88">
        <f>'F2'!E27</f>
        <v>0</v>
      </c>
      <c r="D28" s="104">
        <f t="shared" si="0"/>
        <v>0</v>
      </c>
      <c r="E28" s="71" t="s">
        <v>54</v>
      </c>
      <c r="F28" s="89">
        <f>'F2'!J28</f>
        <v>0</v>
      </c>
      <c r="G28" s="89">
        <f>'F2'!K28</f>
        <v>0</v>
      </c>
      <c r="H28" s="99">
        <f t="shared" si="1"/>
        <v>0</v>
      </c>
      <c r="J28" s="82"/>
    </row>
    <row r="29" spans="1:10" ht="18" customHeight="1">
      <c r="A29" s="75" t="s">
        <v>55</v>
      </c>
      <c r="B29" s="88">
        <f>'F2'!D28</f>
        <v>0</v>
      </c>
      <c r="C29" s="88">
        <f>'F2'!E28</f>
        <v>0</v>
      </c>
      <c r="D29" s="104">
        <f t="shared" si="0"/>
        <v>0</v>
      </c>
      <c r="E29" s="71" t="s">
        <v>56</v>
      </c>
      <c r="F29" s="89">
        <f>'F2'!J29</f>
        <v>0</v>
      </c>
      <c r="G29" s="89">
        <f>'F2'!K29</f>
        <v>0</v>
      </c>
      <c r="H29" s="99">
        <f t="shared" si="1"/>
        <v>0</v>
      </c>
    </row>
    <row r="30" spans="1:10" ht="18" customHeight="1">
      <c r="A30" s="70" t="s">
        <v>57</v>
      </c>
      <c r="B30" s="86">
        <f>'F4'!D6</f>
        <v>0</v>
      </c>
      <c r="C30" s="86">
        <f>'F4'!E6</f>
        <v>0</v>
      </c>
      <c r="D30" s="101">
        <f t="shared" si="0"/>
        <v>0</v>
      </c>
      <c r="E30" s="71" t="s">
        <v>58</v>
      </c>
      <c r="F30" s="89">
        <f>'F2'!J30</f>
        <v>0</v>
      </c>
      <c r="G30" s="89">
        <f>'F2'!K30</f>
        <v>0</v>
      </c>
      <c r="H30" s="99">
        <f t="shared" si="1"/>
        <v>0</v>
      </c>
    </row>
    <row r="31" spans="1:10" ht="18" customHeight="1">
      <c r="A31" s="70" t="s">
        <v>59</v>
      </c>
      <c r="B31" s="86">
        <f>'F3'!D6</f>
        <v>0</v>
      </c>
      <c r="C31" s="86">
        <f>'F3'!E6</f>
        <v>0</v>
      </c>
      <c r="D31" s="101">
        <f t="shared" si="0"/>
        <v>0</v>
      </c>
      <c r="E31" s="70" t="s">
        <v>60</v>
      </c>
      <c r="F31" s="90">
        <f>'F4'!J6</f>
        <v>0</v>
      </c>
      <c r="G31" s="90">
        <f>'F4'!K6</f>
        <v>0</v>
      </c>
      <c r="H31" s="102">
        <f t="shared" si="1"/>
        <v>0</v>
      </c>
    </row>
    <row r="32" spans="1:10" ht="18" customHeight="1">
      <c r="A32" s="70"/>
      <c r="B32" s="86"/>
      <c r="C32" s="86"/>
      <c r="D32" s="101"/>
      <c r="E32" s="70" t="s">
        <v>61</v>
      </c>
      <c r="F32" s="87">
        <f>SUM(F33:F40)</f>
        <v>7075144.0300000003</v>
      </c>
      <c r="G32" s="87">
        <f>SUM(G33:G40)</f>
        <v>7075144.0300000003</v>
      </c>
      <c r="H32" s="102">
        <f t="shared" si="1"/>
        <v>0</v>
      </c>
    </row>
    <row r="33" spans="1:8" ht="18" customHeight="1">
      <c r="A33" s="70"/>
      <c r="B33" s="86"/>
      <c r="C33" s="86"/>
      <c r="D33" s="101"/>
      <c r="E33" s="71" t="s">
        <v>62</v>
      </c>
      <c r="F33" s="91">
        <f>'F3'!J7</f>
        <v>0</v>
      </c>
      <c r="G33" s="91">
        <f>'F3'!K7</f>
        <v>0</v>
      </c>
      <c r="H33" s="99">
        <f t="shared" si="1"/>
        <v>0</v>
      </c>
    </row>
    <row r="34" spans="1:8" ht="18" customHeight="1">
      <c r="A34" s="100"/>
      <c r="B34" s="88"/>
      <c r="C34" s="88"/>
      <c r="D34" s="104">
        <f t="shared" si="0"/>
        <v>0</v>
      </c>
      <c r="E34" s="71" t="s">
        <v>26</v>
      </c>
      <c r="F34" s="91">
        <f>'F3'!J8</f>
        <v>3241099.89</v>
      </c>
      <c r="G34" s="91">
        <f>'F3'!K8</f>
        <v>3241099.89</v>
      </c>
      <c r="H34" s="99">
        <f t="shared" si="1"/>
        <v>0</v>
      </c>
    </row>
    <row r="35" spans="1:8" ht="18" customHeight="1">
      <c r="A35" s="100"/>
      <c r="B35" s="88"/>
      <c r="C35" s="88"/>
      <c r="D35" s="104"/>
      <c r="E35" s="71" t="s">
        <v>32</v>
      </c>
      <c r="F35" s="91">
        <f>'F3'!J9</f>
        <v>3059629.14</v>
      </c>
      <c r="G35" s="91">
        <f>'F3'!K9</f>
        <v>3059629.14</v>
      </c>
      <c r="H35" s="99">
        <f t="shared" si="1"/>
        <v>0</v>
      </c>
    </row>
    <row r="36" spans="1:8" ht="18" customHeight="1">
      <c r="A36" s="100"/>
      <c r="B36" s="88"/>
      <c r="C36" s="88"/>
      <c r="D36" s="104"/>
      <c r="E36" s="71" t="s">
        <v>34</v>
      </c>
      <c r="F36" s="91">
        <f>'F3'!J10</f>
        <v>0</v>
      </c>
      <c r="G36" s="91">
        <f>'F3'!K10</f>
        <v>0</v>
      </c>
      <c r="H36" s="99">
        <f t="shared" si="1"/>
        <v>0</v>
      </c>
    </row>
    <row r="37" spans="1:8" ht="18" customHeight="1">
      <c r="A37" s="100"/>
      <c r="B37" s="88"/>
      <c r="C37" s="88"/>
      <c r="D37" s="104"/>
      <c r="E37" s="71" t="s">
        <v>54</v>
      </c>
      <c r="F37" s="91">
        <f>'F3'!J11</f>
        <v>774415</v>
      </c>
      <c r="G37" s="91">
        <f>'F3'!K11</f>
        <v>774415</v>
      </c>
      <c r="H37" s="99">
        <f t="shared" ref="H37:H47" si="2">G37-F37</f>
        <v>0</v>
      </c>
    </row>
    <row r="38" spans="1:8" ht="18" customHeight="1">
      <c r="A38" s="100"/>
      <c r="B38" s="88"/>
      <c r="C38" s="88"/>
      <c r="D38" s="104">
        <f t="shared" si="0"/>
        <v>0</v>
      </c>
      <c r="E38" s="71" t="s">
        <v>56</v>
      </c>
      <c r="F38" s="91">
        <f>'F3'!J12</f>
        <v>0</v>
      </c>
      <c r="G38" s="91">
        <f>'F3'!K12</f>
        <v>0</v>
      </c>
      <c r="H38" s="99">
        <f t="shared" si="2"/>
        <v>0</v>
      </c>
    </row>
    <row r="39" spans="1:8" ht="18" customHeight="1">
      <c r="A39" s="65" t="s">
        <v>63</v>
      </c>
      <c r="B39" s="86">
        <f>B40+B44+B45+B46+B47</f>
        <v>176869226.74000001</v>
      </c>
      <c r="C39" s="86">
        <f>C40+C44+C45+C46+C47</f>
        <v>176869226.74000001</v>
      </c>
      <c r="D39" s="101">
        <f t="shared" si="0"/>
        <v>0</v>
      </c>
      <c r="E39" s="71" t="s">
        <v>58</v>
      </c>
      <c r="F39" s="91">
        <f>'F3'!J13</f>
        <v>0</v>
      </c>
      <c r="G39" s="91">
        <f>'F3'!K13</f>
        <v>0</v>
      </c>
      <c r="H39" s="99">
        <f t="shared" si="2"/>
        <v>0</v>
      </c>
    </row>
    <row r="40" spans="1:8" ht="18" customHeight="1">
      <c r="A40" s="80" t="s">
        <v>64</v>
      </c>
      <c r="B40" s="88">
        <f>SUM(B41:B43)</f>
        <v>125675781.51000001</v>
      </c>
      <c r="C40" s="88">
        <f>SUM(C41:C43)</f>
        <v>125675781.51000001</v>
      </c>
      <c r="D40" s="104">
        <f t="shared" si="0"/>
        <v>0</v>
      </c>
      <c r="E40" s="71" t="s">
        <v>65</v>
      </c>
      <c r="F40" s="91">
        <f>'F3'!J14</f>
        <v>0</v>
      </c>
      <c r="G40" s="91">
        <f>'F3'!K14</f>
        <v>0</v>
      </c>
      <c r="H40" s="99"/>
    </row>
    <row r="41" spans="1:8" ht="18" customHeight="1">
      <c r="A41" s="71" t="s">
        <v>66</v>
      </c>
      <c r="B41" s="88">
        <f>'F2'!D31</f>
        <v>0</v>
      </c>
      <c r="C41" s="88">
        <f>'F2'!E31</f>
        <v>0</v>
      </c>
      <c r="D41" s="104">
        <f t="shared" si="0"/>
        <v>0</v>
      </c>
      <c r="E41" s="65" t="s">
        <v>67</v>
      </c>
      <c r="F41" s="90">
        <f>F42+F44+F45+F46+F47</f>
        <v>56927039.709999979</v>
      </c>
      <c r="G41" s="90">
        <f>G42+G44+G45+G46+G47</f>
        <v>56927039.709999979</v>
      </c>
      <c r="H41" s="102">
        <f>G41-F41</f>
        <v>0</v>
      </c>
    </row>
    <row r="42" spans="1:8" ht="18" customHeight="1">
      <c r="A42" s="71" t="s">
        <v>68</v>
      </c>
      <c r="B42" s="88">
        <f>'F2'!D32</f>
        <v>59366528.520000003</v>
      </c>
      <c r="C42" s="88">
        <f>'F2'!E32</f>
        <v>59366528.520000003</v>
      </c>
      <c r="D42" s="104">
        <f t="shared" si="0"/>
        <v>0</v>
      </c>
      <c r="E42" s="78" t="s">
        <v>69</v>
      </c>
      <c r="F42" s="91">
        <f>F43</f>
        <v>225005.96</v>
      </c>
      <c r="G42" s="91">
        <f>G43</f>
        <v>225005.96</v>
      </c>
      <c r="H42" s="99">
        <f t="shared" si="2"/>
        <v>0</v>
      </c>
    </row>
    <row r="43" spans="1:8" ht="18" customHeight="1">
      <c r="A43" s="71" t="s">
        <v>70</v>
      </c>
      <c r="B43" s="88">
        <f>'F2'!D33+'F3'!D17+'F4'!D14</f>
        <v>66309252.990000002</v>
      </c>
      <c r="C43" s="88">
        <f>'F2'!E33+'F3'!E17+'F4'!E14</f>
        <v>66309252.990000002</v>
      </c>
      <c r="D43" s="104">
        <f t="shared" si="0"/>
        <v>0</v>
      </c>
      <c r="E43" s="71" t="s">
        <v>71</v>
      </c>
      <c r="F43" s="91">
        <f>'F2'!K33+'F3'!J17</f>
        <v>225005.96</v>
      </c>
      <c r="G43" s="91">
        <f>'F2'!K33+'F3'!K17</f>
        <v>225005.96</v>
      </c>
      <c r="H43" s="99">
        <f t="shared" si="2"/>
        <v>0</v>
      </c>
    </row>
    <row r="44" spans="1:8" ht="18" customHeight="1">
      <c r="A44" s="78" t="s">
        <v>72</v>
      </c>
      <c r="B44" s="88">
        <f>'F2'!D34+'F3'!D18</f>
        <v>0</v>
      </c>
      <c r="C44" s="88">
        <f>'F2'!E34+'F3'!E18</f>
        <v>0</v>
      </c>
      <c r="D44" s="104">
        <f t="shared" si="0"/>
        <v>0</v>
      </c>
      <c r="E44" s="78" t="s">
        <v>73</v>
      </c>
      <c r="F44" s="91">
        <f>'F2'!J34+'F3'!J18</f>
        <v>0</v>
      </c>
      <c r="G44" s="91">
        <f>'F2'!K34+'F3'!K18</f>
        <v>0</v>
      </c>
      <c r="H44" s="99">
        <f t="shared" si="2"/>
        <v>0</v>
      </c>
    </row>
    <row r="45" spans="1:8" ht="18" customHeight="1">
      <c r="A45" s="95" t="s">
        <v>74</v>
      </c>
      <c r="B45" s="88">
        <f>'F2'!D35</f>
        <v>14205326.390000001</v>
      </c>
      <c r="C45" s="88">
        <f>'F2'!E35</f>
        <v>14205326.390000001</v>
      </c>
      <c r="D45" s="104">
        <f t="shared" si="0"/>
        <v>0</v>
      </c>
      <c r="E45" s="78" t="s">
        <v>75</v>
      </c>
      <c r="F45" s="91">
        <f>'F2'!J35</f>
        <v>24569288.969999976</v>
      </c>
      <c r="G45" s="91">
        <f>'F2'!K35</f>
        <v>24569288.969999976</v>
      </c>
      <c r="H45" s="99">
        <f t="shared" si="2"/>
        <v>0</v>
      </c>
    </row>
    <row r="46" spans="1:8" ht="18" customHeight="1">
      <c r="A46" s="113" t="s">
        <v>514</v>
      </c>
      <c r="B46" s="88"/>
      <c r="C46" s="88"/>
      <c r="D46" s="114"/>
      <c r="E46" s="115" t="s">
        <v>515</v>
      </c>
      <c r="F46" s="91"/>
      <c r="G46" s="91"/>
      <c r="H46" s="116"/>
    </row>
    <row r="47" spans="1:8">
      <c r="A47" s="78" t="s">
        <v>76</v>
      </c>
      <c r="B47" s="88">
        <f>'F2'!D37+'F3'!D19+'F4'!D15</f>
        <v>36988118.840000004</v>
      </c>
      <c r="C47" s="88">
        <f>'F2'!E37+'F3'!E19+'F4'!E15</f>
        <v>36988118.840000004</v>
      </c>
      <c r="D47" s="104">
        <f t="shared" si="0"/>
        <v>0</v>
      </c>
      <c r="E47" s="78" t="s">
        <v>77</v>
      </c>
      <c r="F47" s="91">
        <f>'F2'!J36+'F3'!J20+'F4'!J15</f>
        <v>32132744.780000001</v>
      </c>
      <c r="G47" s="91">
        <f>'F2'!K36+'F3'!K20+'F4'!K15</f>
        <v>32132744.780000001</v>
      </c>
      <c r="H47" s="99">
        <f t="shared" si="2"/>
        <v>0</v>
      </c>
    </row>
  </sheetData>
  <mergeCells count="5">
    <mergeCell ref="A1:H1"/>
    <mergeCell ref="C2:E2"/>
    <mergeCell ref="G2:H2"/>
    <mergeCell ref="A3:D3"/>
    <mergeCell ref="E3:H3"/>
  </mergeCells>
  <phoneticPr fontId="64" type="noConversion"/>
  <printOptions horizontalCentered="1"/>
  <pageMargins left="0.31496062992126" right="0.31496062992126" top="0.74803149606299202" bottom="0.74803149606299202" header="0.31496062992126" footer="0.31496062992126"/>
  <pageSetup paperSize="9" scale="82" orientation="portrait" useFirstPageNumber="1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9"/>
  <sheetViews>
    <sheetView showZeros="0" workbookViewId="0">
      <selection activeCell="E35" sqref="E35"/>
    </sheetView>
  </sheetViews>
  <sheetFormatPr defaultColWidth="9" defaultRowHeight="14.25"/>
  <cols>
    <col min="1" max="1" width="25.375" style="60" customWidth="1"/>
    <col min="2" max="2" width="12.125" style="83" customWidth="1"/>
    <col min="3" max="5" width="13.125" style="83" customWidth="1"/>
    <col min="6" max="6" width="9.875" style="60" customWidth="1"/>
    <col min="7" max="7" width="22.25" style="60" customWidth="1"/>
    <col min="8" max="8" width="12.125" style="83" customWidth="1"/>
    <col min="9" max="11" width="13.125" style="83" customWidth="1"/>
    <col min="12" max="12" width="9.875" style="60" customWidth="1"/>
    <col min="13" max="13" width="8.625" style="60" customWidth="1"/>
    <col min="14" max="213" width="9" style="60"/>
    <col min="214" max="214" width="25.5" style="60" customWidth="1"/>
    <col min="215" max="215" width="8.5" style="60" customWidth="1"/>
    <col min="216" max="216" width="9.5" style="60" customWidth="1"/>
    <col min="217" max="217" width="6.75" style="60" customWidth="1"/>
    <col min="218" max="218" width="22.25" style="60" customWidth="1"/>
    <col min="219" max="220" width="9.5" style="60" customWidth="1"/>
    <col min="221" max="221" width="7.375" style="60" customWidth="1"/>
    <col min="222" max="222" width="12.625" style="60" customWidth="1"/>
    <col min="223" max="469" width="9" style="60"/>
    <col min="470" max="470" width="25.5" style="60" customWidth="1"/>
    <col min="471" max="471" width="8.5" style="60" customWidth="1"/>
    <col min="472" max="472" width="9.5" style="60" customWidth="1"/>
    <col min="473" max="473" width="6.75" style="60" customWidth="1"/>
    <col min="474" max="474" width="22.25" style="60" customWidth="1"/>
    <col min="475" max="476" width="9.5" style="60" customWidth="1"/>
    <col min="477" max="477" width="7.375" style="60" customWidth="1"/>
    <col min="478" max="478" width="12.625" style="60" customWidth="1"/>
    <col min="479" max="725" width="9" style="60"/>
    <col min="726" max="726" width="25.5" style="60" customWidth="1"/>
    <col min="727" max="727" width="8.5" style="60" customWidth="1"/>
    <col min="728" max="728" width="9.5" style="60" customWidth="1"/>
    <col min="729" max="729" width="6.75" style="60" customWidth="1"/>
    <col min="730" max="730" width="22.25" style="60" customWidth="1"/>
    <col min="731" max="732" width="9.5" style="60" customWidth="1"/>
    <col min="733" max="733" width="7.375" style="60" customWidth="1"/>
    <col min="734" max="734" width="12.625" style="60" customWidth="1"/>
    <col min="735" max="981" width="9" style="60"/>
    <col min="982" max="982" width="25.5" style="60" customWidth="1"/>
    <col min="983" max="983" width="8.5" style="60" customWidth="1"/>
    <col min="984" max="984" width="9.5" style="60" customWidth="1"/>
    <col min="985" max="985" width="6.75" style="60" customWidth="1"/>
    <col min="986" max="986" width="22.25" style="60" customWidth="1"/>
    <col min="987" max="988" width="9.5" style="60" customWidth="1"/>
    <col min="989" max="989" width="7.375" style="60" customWidth="1"/>
    <col min="990" max="990" width="12.625" style="60" customWidth="1"/>
    <col min="991" max="1237" width="9" style="60"/>
    <col min="1238" max="1238" width="25.5" style="60" customWidth="1"/>
    <col min="1239" max="1239" width="8.5" style="60" customWidth="1"/>
    <col min="1240" max="1240" width="9.5" style="60" customWidth="1"/>
    <col min="1241" max="1241" width="6.75" style="60" customWidth="1"/>
    <col min="1242" max="1242" width="22.25" style="60" customWidth="1"/>
    <col min="1243" max="1244" width="9.5" style="60" customWidth="1"/>
    <col min="1245" max="1245" width="7.375" style="60" customWidth="1"/>
    <col min="1246" max="1246" width="12.625" style="60" customWidth="1"/>
    <col min="1247" max="1493" width="9" style="60"/>
    <col min="1494" max="1494" width="25.5" style="60" customWidth="1"/>
    <col min="1495" max="1495" width="8.5" style="60" customWidth="1"/>
    <col min="1496" max="1496" width="9.5" style="60" customWidth="1"/>
    <col min="1497" max="1497" width="6.75" style="60" customWidth="1"/>
    <col min="1498" max="1498" width="22.25" style="60" customWidth="1"/>
    <col min="1499" max="1500" width="9.5" style="60" customWidth="1"/>
    <col min="1501" max="1501" width="7.375" style="60" customWidth="1"/>
    <col min="1502" max="1502" width="12.625" style="60" customWidth="1"/>
    <col min="1503" max="1749" width="9" style="60"/>
    <col min="1750" max="1750" width="25.5" style="60" customWidth="1"/>
    <col min="1751" max="1751" width="8.5" style="60" customWidth="1"/>
    <col min="1752" max="1752" width="9.5" style="60" customWidth="1"/>
    <col min="1753" max="1753" width="6.75" style="60" customWidth="1"/>
    <col min="1754" max="1754" width="22.25" style="60" customWidth="1"/>
    <col min="1755" max="1756" width="9.5" style="60" customWidth="1"/>
    <col min="1757" max="1757" width="7.375" style="60" customWidth="1"/>
    <col min="1758" max="1758" width="12.625" style="60" customWidth="1"/>
    <col min="1759" max="2005" width="9" style="60"/>
    <col min="2006" max="2006" width="25.5" style="60" customWidth="1"/>
    <col min="2007" max="2007" width="8.5" style="60" customWidth="1"/>
    <col min="2008" max="2008" width="9.5" style="60" customWidth="1"/>
    <col min="2009" max="2009" width="6.75" style="60" customWidth="1"/>
    <col min="2010" max="2010" width="22.25" style="60" customWidth="1"/>
    <col min="2011" max="2012" width="9.5" style="60" customWidth="1"/>
    <col min="2013" max="2013" width="7.375" style="60" customWidth="1"/>
    <col min="2014" max="2014" width="12.625" style="60" customWidth="1"/>
    <col min="2015" max="2261" width="9" style="60"/>
    <col min="2262" max="2262" width="25.5" style="60" customWidth="1"/>
    <col min="2263" max="2263" width="8.5" style="60" customWidth="1"/>
    <col min="2264" max="2264" width="9.5" style="60" customWidth="1"/>
    <col min="2265" max="2265" width="6.75" style="60" customWidth="1"/>
    <col min="2266" max="2266" width="22.25" style="60" customWidth="1"/>
    <col min="2267" max="2268" width="9.5" style="60" customWidth="1"/>
    <col min="2269" max="2269" width="7.375" style="60" customWidth="1"/>
    <col min="2270" max="2270" width="12.625" style="60" customWidth="1"/>
    <col min="2271" max="2517" width="9" style="60"/>
    <col min="2518" max="2518" width="25.5" style="60" customWidth="1"/>
    <col min="2519" max="2519" width="8.5" style="60" customWidth="1"/>
    <col min="2520" max="2520" width="9.5" style="60" customWidth="1"/>
    <col min="2521" max="2521" width="6.75" style="60" customWidth="1"/>
    <col min="2522" max="2522" width="22.25" style="60" customWidth="1"/>
    <col min="2523" max="2524" width="9.5" style="60" customWidth="1"/>
    <col min="2525" max="2525" width="7.375" style="60" customWidth="1"/>
    <col min="2526" max="2526" width="12.625" style="60" customWidth="1"/>
    <col min="2527" max="2773" width="9" style="60"/>
    <col min="2774" max="2774" width="25.5" style="60" customWidth="1"/>
    <col min="2775" max="2775" width="8.5" style="60" customWidth="1"/>
    <col min="2776" max="2776" width="9.5" style="60" customWidth="1"/>
    <col min="2777" max="2777" width="6.75" style="60" customWidth="1"/>
    <col min="2778" max="2778" width="22.25" style="60" customWidth="1"/>
    <col min="2779" max="2780" width="9.5" style="60" customWidth="1"/>
    <col min="2781" max="2781" width="7.375" style="60" customWidth="1"/>
    <col min="2782" max="2782" width="12.625" style="60" customWidth="1"/>
    <col min="2783" max="3029" width="9" style="60"/>
    <col min="3030" max="3030" width="25.5" style="60" customWidth="1"/>
    <col min="3031" max="3031" width="8.5" style="60" customWidth="1"/>
    <col min="3032" max="3032" width="9.5" style="60" customWidth="1"/>
    <col min="3033" max="3033" width="6.75" style="60" customWidth="1"/>
    <col min="3034" max="3034" width="22.25" style="60" customWidth="1"/>
    <col min="3035" max="3036" width="9.5" style="60" customWidth="1"/>
    <col min="3037" max="3037" width="7.375" style="60" customWidth="1"/>
    <col min="3038" max="3038" width="12.625" style="60" customWidth="1"/>
    <col min="3039" max="3285" width="9" style="60"/>
    <col min="3286" max="3286" width="25.5" style="60" customWidth="1"/>
    <col min="3287" max="3287" width="8.5" style="60" customWidth="1"/>
    <col min="3288" max="3288" width="9.5" style="60" customWidth="1"/>
    <col min="3289" max="3289" width="6.75" style="60" customWidth="1"/>
    <col min="3290" max="3290" width="22.25" style="60" customWidth="1"/>
    <col min="3291" max="3292" width="9.5" style="60" customWidth="1"/>
    <col min="3293" max="3293" width="7.375" style="60" customWidth="1"/>
    <col min="3294" max="3294" width="12.625" style="60" customWidth="1"/>
    <col min="3295" max="3541" width="9" style="60"/>
    <col min="3542" max="3542" width="25.5" style="60" customWidth="1"/>
    <col min="3543" max="3543" width="8.5" style="60" customWidth="1"/>
    <col min="3544" max="3544" width="9.5" style="60" customWidth="1"/>
    <col min="3545" max="3545" width="6.75" style="60" customWidth="1"/>
    <col min="3546" max="3546" width="22.25" style="60" customWidth="1"/>
    <col min="3547" max="3548" width="9.5" style="60" customWidth="1"/>
    <col min="3549" max="3549" width="7.375" style="60" customWidth="1"/>
    <col min="3550" max="3550" width="12.625" style="60" customWidth="1"/>
    <col min="3551" max="3797" width="9" style="60"/>
    <col min="3798" max="3798" width="25.5" style="60" customWidth="1"/>
    <col min="3799" max="3799" width="8.5" style="60" customWidth="1"/>
    <col min="3800" max="3800" width="9.5" style="60" customWidth="1"/>
    <col min="3801" max="3801" width="6.75" style="60" customWidth="1"/>
    <col min="3802" max="3802" width="22.25" style="60" customWidth="1"/>
    <col min="3803" max="3804" width="9.5" style="60" customWidth="1"/>
    <col min="3805" max="3805" width="7.375" style="60" customWidth="1"/>
    <col min="3806" max="3806" width="12.625" style="60" customWidth="1"/>
    <col min="3807" max="4053" width="9" style="60"/>
    <col min="4054" max="4054" width="25.5" style="60" customWidth="1"/>
    <col min="4055" max="4055" width="8.5" style="60" customWidth="1"/>
    <col min="4056" max="4056" width="9.5" style="60" customWidth="1"/>
    <col min="4057" max="4057" width="6.75" style="60" customWidth="1"/>
    <col min="4058" max="4058" width="22.25" style="60" customWidth="1"/>
    <col min="4059" max="4060" width="9.5" style="60" customWidth="1"/>
    <col min="4061" max="4061" width="7.375" style="60" customWidth="1"/>
    <col min="4062" max="4062" width="12.625" style="60" customWidth="1"/>
    <col min="4063" max="4309" width="9" style="60"/>
    <col min="4310" max="4310" width="25.5" style="60" customWidth="1"/>
    <col min="4311" max="4311" width="8.5" style="60" customWidth="1"/>
    <col min="4312" max="4312" width="9.5" style="60" customWidth="1"/>
    <col min="4313" max="4313" width="6.75" style="60" customWidth="1"/>
    <col min="4314" max="4314" width="22.25" style="60" customWidth="1"/>
    <col min="4315" max="4316" width="9.5" style="60" customWidth="1"/>
    <col min="4317" max="4317" width="7.375" style="60" customWidth="1"/>
    <col min="4318" max="4318" width="12.625" style="60" customWidth="1"/>
    <col min="4319" max="4565" width="9" style="60"/>
    <col min="4566" max="4566" width="25.5" style="60" customWidth="1"/>
    <col min="4567" max="4567" width="8.5" style="60" customWidth="1"/>
    <col min="4568" max="4568" width="9.5" style="60" customWidth="1"/>
    <col min="4569" max="4569" width="6.75" style="60" customWidth="1"/>
    <col min="4570" max="4570" width="22.25" style="60" customWidth="1"/>
    <col min="4571" max="4572" width="9.5" style="60" customWidth="1"/>
    <col min="4573" max="4573" width="7.375" style="60" customWidth="1"/>
    <col min="4574" max="4574" width="12.625" style="60" customWidth="1"/>
    <col min="4575" max="4821" width="9" style="60"/>
    <col min="4822" max="4822" width="25.5" style="60" customWidth="1"/>
    <col min="4823" max="4823" width="8.5" style="60" customWidth="1"/>
    <col min="4824" max="4824" width="9.5" style="60" customWidth="1"/>
    <col min="4825" max="4825" width="6.75" style="60" customWidth="1"/>
    <col min="4826" max="4826" width="22.25" style="60" customWidth="1"/>
    <col min="4827" max="4828" width="9.5" style="60" customWidth="1"/>
    <col min="4829" max="4829" width="7.375" style="60" customWidth="1"/>
    <col min="4830" max="4830" width="12.625" style="60" customWidth="1"/>
    <col min="4831" max="5077" width="9" style="60"/>
    <col min="5078" max="5078" width="25.5" style="60" customWidth="1"/>
    <col min="5079" max="5079" width="8.5" style="60" customWidth="1"/>
    <col min="5080" max="5080" width="9.5" style="60" customWidth="1"/>
    <col min="5081" max="5081" width="6.75" style="60" customWidth="1"/>
    <col min="5082" max="5082" width="22.25" style="60" customWidth="1"/>
    <col min="5083" max="5084" width="9.5" style="60" customWidth="1"/>
    <col min="5085" max="5085" width="7.375" style="60" customWidth="1"/>
    <col min="5086" max="5086" width="12.625" style="60" customWidth="1"/>
    <col min="5087" max="5333" width="9" style="60"/>
    <col min="5334" max="5334" width="25.5" style="60" customWidth="1"/>
    <col min="5335" max="5335" width="8.5" style="60" customWidth="1"/>
    <col min="5336" max="5336" width="9.5" style="60" customWidth="1"/>
    <col min="5337" max="5337" width="6.75" style="60" customWidth="1"/>
    <col min="5338" max="5338" width="22.25" style="60" customWidth="1"/>
    <col min="5339" max="5340" width="9.5" style="60" customWidth="1"/>
    <col min="5341" max="5341" width="7.375" style="60" customWidth="1"/>
    <col min="5342" max="5342" width="12.625" style="60" customWidth="1"/>
    <col min="5343" max="5589" width="9" style="60"/>
    <col min="5590" max="5590" width="25.5" style="60" customWidth="1"/>
    <col min="5591" max="5591" width="8.5" style="60" customWidth="1"/>
    <col min="5592" max="5592" width="9.5" style="60" customWidth="1"/>
    <col min="5593" max="5593" width="6.75" style="60" customWidth="1"/>
    <col min="5594" max="5594" width="22.25" style="60" customWidth="1"/>
    <col min="5595" max="5596" width="9.5" style="60" customWidth="1"/>
    <col min="5597" max="5597" width="7.375" style="60" customWidth="1"/>
    <col min="5598" max="5598" width="12.625" style="60" customWidth="1"/>
    <col min="5599" max="5845" width="9" style="60"/>
    <col min="5846" max="5846" width="25.5" style="60" customWidth="1"/>
    <col min="5847" max="5847" width="8.5" style="60" customWidth="1"/>
    <col min="5848" max="5848" width="9.5" style="60" customWidth="1"/>
    <col min="5849" max="5849" width="6.75" style="60" customWidth="1"/>
    <col min="5850" max="5850" width="22.25" style="60" customWidth="1"/>
    <col min="5851" max="5852" width="9.5" style="60" customWidth="1"/>
    <col min="5853" max="5853" width="7.375" style="60" customWidth="1"/>
    <col min="5854" max="5854" width="12.625" style="60" customWidth="1"/>
    <col min="5855" max="6101" width="9" style="60"/>
    <col min="6102" max="6102" width="25.5" style="60" customWidth="1"/>
    <col min="6103" max="6103" width="8.5" style="60" customWidth="1"/>
    <col min="6104" max="6104" width="9.5" style="60" customWidth="1"/>
    <col min="6105" max="6105" width="6.75" style="60" customWidth="1"/>
    <col min="6106" max="6106" width="22.25" style="60" customWidth="1"/>
    <col min="6107" max="6108" width="9.5" style="60" customWidth="1"/>
    <col min="6109" max="6109" width="7.375" style="60" customWidth="1"/>
    <col min="6110" max="6110" width="12.625" style="60" customWidth="1"/>
    <col min="6111" max="6357" width="9" style="60"/>
    <col min="6358" max="6358" width="25.5" style="60" customWidth="1"/>
    <col min="6359" max="6359" width="8.5" style="60" customWidth="1"/>
    <col min="6360" max="6360" width="9.5" style="60" customWidth="1"/>
    <col min="6361" max="6361" width="6.75" style="60" customWidth="1"/>
    <col min="6362" max="6362" width="22.25" style="60" customWidth="1"/>
    <col min="6363" max="6364" width="9.5" style="60" customWidth="1"/>
    <col min="6365" max="6365" width="7.375" style="60" customWidth="1"/>
    <col min="6366" max="6366" width="12.625" style="60" customWidth="1"/>
    <col min="6367" max="6613" width="9" style="60"/>
    <col min="6614" max="6614" width="25.5" style="60" customWidth="1"/>
    <col min="6615" max="6615" width="8.5" style="60" customWidth="1"/>
    <col min="6616" max="6616" width="9.5" style="60" customWidth="1"/>
    <col min="6617" max="6617" width="6.75" style="60" customWidth="1"/>
    <col min="6618" max="6618" width="22.25" style="60" customWidth="1"/>
    <col min="6619" max="6620" width="9.5" style="60" customWidth="1"/>
    <col min="6621" max="6621" width="7.375" style="60" customWidth="1"/>
    <col min="6622" max="6622" width="12.625" style="60" customWidth="1"/>
    <col min="6623" max="6869" width="9" style="60"/>
    <col min="6870" max="6870" width="25.5" style="60" customWidth="1"/>
    <col min="6871" max="6871" width="8.5" style="60" customWidth="1"/>
    <col min="6872" max="6872" width="9.5" style="60" customWidth="1"/>
    <col min="6873" max="6873" width="6.75" style="60" customWidth="1"/>
    <col min="6874" max="6874" width="22.25" style="60" customWidth="1"/>
    <col min="6875" max="6876" width="9.5" style="60" customWidth="1"/>
    <col min="6877" max="6877" width="7.375" style="60" customWidth="1"/>
    <col min="6878" max="6878" width="12.625" style="60" customWidth="1"/>
    <col min="6879" max="7125" width="9" style="60"/>
    <col min="7126" max="7126" width="25.5" style="60" customWidth="1"/>
    <col min="7127" max="7127" width="8.5" style="60" customWidth="1"/>
    <col min="7128" max="7128" width="9.5" style="60" customWidth="1"/>
    <col min="7129" max="7129" width="6.75" style="60" customWidth="1"/>
    <col min="7130" max="7130" width="22.25" style="60" customWidth="1"/>
    <col min="7131" max="7132" width="9.5" style="60" customWidth="1"/>
    <col min="7133" max="7133" width="7.375" style="60" customWidth="1"/>
    <col min="7134" max="7134" width="12.625" style="60" customWidth="1"/>
    <col min="7135" max="7381" width="9" style="60"/>
    <col min="7382" max="7382" width="25.5" style="60" customWidth="1"/>
    <col min="7383" max="7383" width="8.5" style="60" customWidth="1"/>
    <col min="7384" max="7384" width="9.5" style="60" customWidth="1"/>
    <col min="7385" max="7385" width="6.75" style="60" customWidth="1"/>
    <col min="7386" max="7386" width="22.25" style="60" customWidth="1"/>
    <col min="7387" max="7388" width="9.5" style="60" customWidth="1"/>
    <col min="7389" max="7389" width="7.375" style="60" customWidth="1"/>
    <col min="7390" max="7390" width="12.625" style="60" customWidth="1"/>
    <col min="7391" max="7637" width="9" style="60"/>
    <col min="7638" max="7638" width="25.5" style="60" customWidth="1"/>
    <col min="7639" max="7639" width="8.5" style="60" customWidth="1"/>
    <col min="7640" max="7640" width="9.5" style="60" customWidth="1"/>
    <col min="7641" max="7641" width="6.75" style="60" customWidth="1"/>
    <col min="7642" max="7642" width="22.25" style="60" customWidth="1"/>
    <col min="7643" max="7644" width="9.5" style="60" customWidth="1"/>
    <col min="7645" max="7645" width="7.375" style="60" customWidth="1"/>
    <col min="7646" max="7646" width="12.625" style="60" customWidth="1"/>
    <col min="7647" max="7893" width="9" style="60"/>
    <col min="7894" max="7894" width="25.5" style="60" customWidth="1"/>
    <col min="7895" max="7895" width="8.5" style="60" customWidth="1"/>
    <col min="7896" max="7896" width="9.5" style="60" customWidth="1"/>
    <col min="7897" max="7897" width="6.75" style="60" customWidth="1"/>
    <col min="7898" max="7898" width="22.25" style="60" customWidth="1"/>
    <col min="7899" max="7900" width="9.5" style="60" customWidth="1"/>
    <col min="7901" max="7901" width="7.375" style="60" customWidth="1"/>
    <col min="7902" max="7902" width="12.625" style="60" customWidth="1"/>
    <col min="7903" max="8149" width="9" style="60"/>
    <col min="8150" max="8150" width="25.5" style="60" customWidth="1"/>
    <col min="8151" max="8151" width="8.5" style="60" customWidth="1"/>
    <col min="8152" max="8152" width="9.5" style="60" customWidth="1"/>
    <col min="8153" max="8153" width="6.75" style="60" customWidth="1"/>
    <col min="8154" max="8154" width="22.25" style="60" customWidth="1"/>
    <col min="8155" max="8156" width="9.5" style="60" customWidth="1"/>
    <col min="8157" max="8157" width="7.375" style="60" customWidth="1"/>
    <col min="8158" max="8158" width="12.625" style="60" customWidth="1"/>
    <col min="8159" max="8405" width="9" style="60"/>
    <col min="8406" max="8406" width="25.5" style="60" customWidth="1"/>
    <col min="8407" max="8407" width="8.5" style="60" customWidth="1"/>
    <col min="8408" max="8408" width="9.5" style="60" customWidth="1"/>
    <col min="8409" max="8409" width="6.75" style="60" customWidth="1"/>
    <col min="8410" max="8410" width="22.25" style="60" customWidth="1"/>
    <col min="8411" max="8412" width="9.5" style="60" customWidth="1"/>
    <col min="8413" max="8413" width="7.375" style="60" customWidth="1"/>
    <col min="8414" max="8414" width="12.625" style="60" customWidth="1"/>
    <col min="8415" max="8661" width="9" style="60"/>
    <col min="8662" max="8662" width="25.5" style="60" customWidth="1"/>
    <col min="8663" max="8663" width="8.5" style="60" customWidth="1"/>
    <col min="8664" max="8664" width="9.5" style="60" customWidth="1"/>
    <col min="8665" max="8665" width="6.75" style="60" customWidth="1"/>
    <col min="8666" max="8666" width="22.25" style="60" customWidth="1"/>
    <col min="8667" max="8668" width="9.5" style="60" customWidth="1"/>
    <col min="8669" max="8669" width="7.375" style="60" customWidth="1"/>
    <col min="8670" max="8670" width="12.625" style="60" customWidth="1"/>
    <col min="8671" max="8917" width="9" style="60"/>
    <col min="8918" max="8918" width="25.5" style="60" customWidth="1"/>
    <col min="8919" max="8919" width="8.5" style="60" customWidth="1"/>
    <col min="8920" max="8920" width="9.5" style="60" customWidth="1"/>
    <col min="8921" max="8921" width="6.75" style="60" customWidth="1"/>
    <col min="8922" max="8922" width="22.25" style="60" customWidth="1"/>
    <col min="8923" max="8924" width="9.5" style="60" customWidth="1"/>
    <col min="8925" max="8925" width="7.375" style="60" customWidth="1"/>
    <col min="8926" max="8926" width="12.625" style="60" customWidth="1"/>
    <col min="8927" max="9173" width="9" style="60"/>
    <col min="9174" max="9174" width="25.5" style="60" customWidth="1"/>
    <col min="9175" max="9175" width="8.5" style="60" customWidth="1"/>
    <col min="9176" max="9176" width="9.5" style="60" customWidth="1"/>
    <col min="9177" max="9177" width="6.75" style="60" customWidth="1"/>
    <col min="9178" max="9178" width="22.25" style="60" customWidth="1"/>
    <col min="9179" max="9180" width="9.5" style="60" customWidth="1"/>
    <col min="9181" max="9181" width="7.375" style="60" customWidth="1"/>
    <col min="9182" max="9182" width="12.625" style="60" customWidth="1"/>
    <col min="9183" max="9429" width="9" style="60"/>
    <col min="9430" max="9430" width="25.5" style="60" customWidth="1"/>
    <col min="9431" max="9431" width="8.5" style="60" customWidth="1"/>
    <col min="9432" max="9432" width="9.5" style="60" customWidth="1"/>
    <col min="9433" max="9433" width="6.75" style="60" customWidth="1"/>
    <col min="9434" max="9434" width="22.25" style="60" customWidth="1"/>
    <col min="9435" max="9436" width="9.5" style="60" customWidth="1"/>
    <col min="9437" max="9437" width="7.375" style="60" customWidth="1"/>
    <col min="9438" max="9438" width="12.625" style="60" customWidth="1"/>
    <col min="9439" max="9685" width="9" style="60"/>
    <col min="9686" max="9686" width="25.5" style="60" customWidth="1"/>
    <col min="9687" max="9687" width="8.5" style="60" customWidth="1"/>
    <col min="9688" max="9688" width="9.5" style="60" customWidth="1"/>
    <col min="9689" max="9689" width="6.75" style="60" customWidth="1"/>
    <col min="9690" max="9690" width="22.25" style="60" customWidth="1"/>
    <col min="9691" max="9692" width="9.5" style="60" customWidth="1"/>
    <col min="9693" max="9693" width="7.375" style="60" customWidth="1"/>
    <col min="9694" max="9694" width="12.625" style="60" customWidth="1"/>
    <col min="9695" max="9941" width="9" style="60"/>
    <col min="9942" max="9942" width="25.5" style="60" customWidth="1"/>
    <col min="9943" max="9943" width="8.5" style="60" customWidth="1"/>
    <col min="9944" max="9944" width="9.5" style="60" customWidth="1"/>
    <col min="9945" max="9945" width="6.75" style="60" customWidth="1"/>
    <col min="9946" max="9946" width="22.25" style="60" customWidth="1"/>
    <col min="9947" max="9948" width="9.5" style="60" customWidth="1"/>
    <col min="9949" max="9949" width="7.375" style="60" customWidth="1"/>
    <col min="9950" max="9950" width="12.625" style="60" customWidth="1"/>
    <col min="9951" max="10197" width="9" style="60"/>
    <col min="10198" max="10198" width="25.5" style="60" customWidth="1"/>
    <col min="10199" max="10199" width="8.5" style="60" customWidth="1"/>
    <col min="10200" max="10200" width="9.5" style="60" customWidth="1"/>
    <col min="10201" max="10201" width="6.75" style="60" customWidth="1"/>
    <col min="10202" max="10202" width="22.25" style="60" customWidth="1"/>
    <col min="10203" max="10204" width="9.5" style="60" customWidth="1"/>
    <col min="10205" max="10205" width="7.375" style="60" customWidth="1"/>
    <col min="10206" max="10206" width="12.625" style="60" customWidth="1"/>
    <col min="10207" max="10453" width="9" style="60"/>
    <col min="10454" max="10454" width="25.5" style="60" customWidth="1"/>
    <col min="10455" max="10455" width="8.5" style="60" customWidth="1"/>
    <col min="10456" max="10456" width="9.5" style="60" customWidth="1"/>
    <col min="10457" max="10457" width="6.75" style="60" customWidth="1"/>
    <col min="10458" max="10458" width="22.25" style="60" customWidth="1"/>
    <col min="10459" max="10460" width="9.5" style="60" customWidth="1"/>
    <col min="10461" max="10461" width="7.375" style="60" customWidth="1"/>
    <col min="10462" max="10462" width="12.625" style="60" customWidth="1"/>
    <col min="10463" max="10709" width="9" style="60"/>
    <col min="10710" max="10710" width="25.5" style="60" customWidth="1"/>
    <col min="10711" max="10711" width="8.5" style="60" customWidth="1"/>
    <col min="10712" max="10712" width="9.5" style="60" customWidth="1"/>
    <col min="10713" max="10713" width="6.75" style="60" customWidth="1"/>
    <col min="10714" max="10714" width="22.25" style="60" customWidth="1"/>
    <col min="10715" max="10716" width="9.5" style="60" customWidth="1"/>
    <col min="10717" max="10717" width="7.375" style="60" customWidth="1"/>
    <col min="10718" max="10718" width="12.625" style="60" customWidth="1"/>
    <col min="10719" max="10965" width="9" style="60"/>
    <col min="10966" max="10966" width="25.5" style="60" customWidth="1"/>
    <col min="10967" max="10967" width="8.5" style="60" customWidth="1"/>
    <col min="10968" max="10968" width="9.5" style="60" customWidth="1"/>
    <col min="10969" max="10969" width="6.75" style="60" customWidth="1"/>
    <col min="10970" max="10970" width="22.25" style="60" customWidth="1"/>
    <col min="10971" max="10972" width="9.5" style="60" customWidth="1"/>
    <col min="10973" max="10973" width="7.375" style="60" customWidth="1"/>
    <col min="10974" max="10974" width="12.625" style="60" customWidth="1"/>
    <col min="10975" max="11221" width="9" style="60"/>
    <col min="11222" max="11222" width="25.5" style="60" customWidth="1"/>
    <col min="11223" max="11223" width="8.5" style="60" customWidth="1"/>
    <col min="11224" max="11224" width="9.5" style="60" customWidth="1"/>
    <col min="11225" max="11225" width="6.75" style="60" customWidth="1"/>
    <col min="11226" max="11226" width="22.25" style="60" customWidth="1"/>
    <col min="11227" max="11228" width="9.5" style="60" customWidth="1"/>
    <col min="11229" max="11229" width="7.375" style="60" customWidth="1"/>
    <col min="11230" max="11230" width="12.625" style="60" customWidth="1"/>
    <col min="11231" max="11477" width="9" style="60"/>
    <col min="11478" max="11478" width="25.5" style="60" customWidth="1"/>
    <col min="11479" max="11479" width="8.5" style="60" customWidth="1"/>
    <col min="11480" max="11480" width="9.5" style="60" customWidth="1"/>
    <col min="11481" max="11481" width="6.75" style="60" customWidth="1"/>
    <col min="11482" max="11482" width="22.25" style="60" customWidth="1"/>
    <col min="11483" max="11484" width="9.5" style="60" customWidth="1"/>
    <col min="11485" max="11485" width="7.375" style="60" customWidth="1"/>
    <col min="11486" max="11486" width="12.625" style="60" customWidth="1"/>
    <col min="11487" max="11733" width="9" style="60"/>
    <col min="11734" max="11734" width="25.5" style="60" customWidth="1"/>
    <col min="11735" max="11735" width="8.5" style="60" customWidth="1"/>
    <col min="11736" max="11736" width="9.5" style="60" customWidth="1"/>
    <col min="11737" max="11737" width="6.75" style="60" customWidth="1"/>
    <col min="11738" max="11738" width="22.25" style="60" customWidth="1"/>
    <col min="11739" max="11740" width="9.5" style="60" customWidth="1"/>
    <col min="11741" max="11741" width="7.375" style="60" customWidth="1"/>
    <col min="11742" max="11742" width="12.625" style="60" customWidth="1"/>
    <col min="11743" max="11989" width="9" style="60"/>
    <col min="11990" max="11990" width="25.5" style="60" customWidth="1"/>
    <col min="11991" max="11991" width="8.5" style="60" customWidth="1"/>
    <col min="11992" max="11992" width="9.5" style="60" customWidth="1"/>
    <col min="11993" max="11993" width="6.75" style="60" customWidth="1"/>
    <col min="11994" max="11994" width="22.25" style="60" customWidth="1"/>
    <col min="11995" max="11996" width="9.5" style="60" customWidth="1"/>
    <col min="11997" max="11997" width="7.375" style="60" customWidth="1"/>
    <col min="11998" max="11998" width="12.625" style="60" customWidth="1"/>
    <col min="11999" max="12245" width="9" style="60"/>
    <col min="12246" max="12246" width="25.5" style="60" customWidth="1"/>
    <col min="12247" max="12247" width="8.5" style="60" customWidth="1"/>
    <col min="12248" max="12248" width="9.5" style="60" customWidth="1"/>
    <col min="12249" max="12249" width="6.75" style="60" customWidth="1"/>
    <col min="12250" max="12250" width="22.25" style="60" customWidth="1"/>
    <col min="12251" max="12252" width="9.5" style="60" customWidth="1"/>
    <col min="12253" max="12253" width="7.375" style="60" customWidth="1"/>
    <col min="12254" max="12254" width="12.625" style="60" customWidth="1"/>
    <col min="12255" max="12501" width="9" style="60"/>
    <col min="12502" max="12502" width="25.5" style="60" customWidth="1"/>
    <col min="12503" max="12503" width="8.5" style="60" customWidth="1"/>
    <col min="12504" max="12504" width="9.5" style="60" customWidth="1"/>
    <col min="12505" max="12505" width="6.75" style="60" customWidth="1"/>
    <col min="12506" max="12506" width="22.25" style="60" customWidth="1"/>
    <col min="12507" max="12508" width="9.5" style="60" customWidth="1"/>
    <col min="12509" max="12509" width="7.375" style="60" customWidth="1"/>
    <col min="12510" max="12510" width="12.625" style="60" customWidth="1"/>
    <col min="12511" max="12757" width="9" style="60"/>
    <col min="12758" max="12758" width="25.5" style="60" customWidth="1"/>
    <col min="12759" max="12759" width="8.5" style="60" customWidth="1"/>
    <col min="12760" max="12760" width="9.5" style="60" customWidth="1"/>
    <col min="12761" max="12761" width="6.75" style="60" customWidth="1"/>
    <col min="12762" max="12762" width="22.25" style="60" customWidth="1"/>
    <col min="12763" max="12764" width="9.5" style="60" customWidth="1"/>
    <col min="12765" max="12765" width="7.375" style="60" customWidth="1"/>
    <col min="12766" max="12766" width="12.625" style="60" customWidth="1"/>
    <col min="12767" max="13013" width="9" style="60"/>
    <col min="13014" max="13014" width="25.5" style="60" customWidth="1"/>
    <col min="13015" max="13015" width="8.5" style="60" customWidth="1"/>
    <col min="13016" max="13016" width="9.5" style="60" customWidth="1"/>
    <col min="13017" max="13017" width="6.75" style="60" customWidth="1"/>
    <col min="13018" max="13018" width="22.25" style="60" customWidth="1"/>
    <col min="13019" max="13020" width="9.5" style="60" customWidth="1"/>
    <col min="13021" max="13021" width="7.375" style="60" customWidth="1"/>
    <col min="13022" max="13022" width="12.625" style="60" customWidth="1"/>
    <col min="13023" max="13269" width="9" style="60"/>
    <col min="13270" max="13270" width="25.5" style="60" customWidth="1"/>
    <col min="13271" max="13271" width="8.5" style="60" customWidth="1"/>
    <col min="13272" max="13272" width="9.5" style="60" customWidth="1"/>
    <col min="13273" max="13273" width="6.75" style="60" customWidth="1"/>
    <col min="13274" max="13274" width="22.25" style="60" customWidth="1"/>
    <col min="13275" max="13276" width="9.5" style="60" customWidth="1"/>
    <col min="13277" max="13277" width="7.375" style="60" customWidth="1"/>
    <col min="13278" max="13278" width="12.625" style="60" customWidth="1"/>
    <col min="13279" max="13525" width="9" style="60"/>
    <col min="13526" max="13526" width="25.5" style="60" customWidth="1"/>
    <col min="13527" max="13527" width="8.5" style="60" customWidth="1"/>
    <col min="13528" max="13528" width="9.5" style="60" customWidth="1"/>
    <col min="13529" max="13529" width="6.75" style="60" customWidth="1"/>
    <col min="13530" max="13530" width="22.25" style="60" customWidth="1"/>
    <col min="13531" max="13532" width="9.5" style="60" customWidth="1"/>
    <col min="13533" max="13533" width="7.375" style="60" customWidth="1"/>
    <col min="13534" max="13534" width="12.625" style="60" customWidth="1"/>
    <col min="13535" max="13781" width="9" style="60"/>
    <col min="13782" max="13782" width="25.5" style="60" customWidth="1"/>
    <col min="13783" max="13783" width="8.5" style="60" customWidth="1"/>
    <col min="13784" max="13784" width="9.5" style="60" customWidth="1"/>
    <col min="13785" max="13785" width="6.75" style="60" customWidth="1"/>
    <col min="13786" max="13786" width="22.25" style="60" customWidth="1"/>
    <col min="13787" max="13788" width="9.5" style="60" customWidth="1"/>
    <col min="13789" max="13789" width="7.375" style="60" customWidth="1"/>
    <col min="13790" max="13790" width="12.625" style="60" customWidth="1"/>
    <col min="13791" max="14037" width="9" style="60"/>
    <col min="14038" max="14038" width="25.5" style="60" customWidth="1"/>
    <col min="14039" max="14039" width="8.5" style="60" customWidth="1"/>
    <col min="14040" max="14040" width="9.5" style="60" customWidth="1"/>
    <col min="14041" max="14041" width="6.75" style="60" customWidth="1"/>
    <col min="14042" max="14042" width="22.25" style="60" customWidth="1"/>
    <col min="14043" max="14044" width="9.5" style="60" customWidth="1"/>
    <col min="14045" max="14045" width="7.375" style="60" customWidth="1"/>
    <col min="14046" max="14046" width="12.625" style="60" customWidth="1"/>
    <col min="14047" max="14293" width="9" style="60"/>
    <col min="14294" max="14294" width="25.5" style="60" customWidth="1"/>
    <col min="14295" max="14295" width="8.5" style="60" customWidth="1"/>
    <col min="14296" max="14296" width="9.5" style="60" customWidth="1"/>
    <col min="14297" max="14297" width="6.75" style="60" customWidth="1"/>
    <col min="14298" max="14298" width="22.25" style="60" customWidth="1"/>
    <col min="14299" max="14300" width="9.5" style="60" customWidth="1"/>
    <col min="14301" max="14301" width="7.375" style="60" customWidth="1"/>
    <col min="14302" max="14302" width="12.625" style="60" customWidth="1"/>
    <col min="14303" max="14549" width="9" style="60"/>
    <col min="14550" max="14550" width="25.5" style="60" customWidth="1"/>
    <col min="14551" max="14551" width="8.5" style="60" customWidth="1"/>
    <col min="14552" max="14552" width="9.5" style="60" customWidth="1"/>
    <col min="14553" max="14553" width="6.75" style="60" customWidth="1"/>
    <col min="14554" max="14554" width="22.25" style="60" customWidth="1"/>
    <col min="14555" max="14556" width="9.5" style="60" customWidth="1"/>
    <col min="14557" max="14557" width="7.375" style="60" customWidth="1"/>
    <col min="14558" max="14558" width="12.625" style="60" customWidth="1"/>
    <col min="14559" max="14805" width="9" style="60"/>
    <col min="14806" max="14806" width="25.5" style="60" customWidth="1"/>
    <col min="14807" max="14807" width="8.5" style="60" customWidth="1"/>
    <col min="14808" max="14808" width="9.5" style="60" customWidth="1"/>
    <col min="14809" max="14809" width="6.75" style="60" customWidth="1"/>
    <col min="14810" max="14810" width="22.25" style="60" customWidth="1"/>
    <col min="14811" max="14812" width="9.5" style="60" customWidth="1"/>
    <col min="14813" max="14813" width="7.375" style="60" customWidth="1"/>
    <col min="14814" max="14814" width="12.625" style="60" customWidth="1"/>
    <col min="14815" max="15061" width="9" style="60"/>
    <col min="15062" max="15062" width="25.5" style="60" customWidth="1"/>
    <col min="15063" max="15063" width="8.5" style="60" customWidth="1"/>
    <col min="15064" max="15064" width="9.5" style="60" customWidth="1"/>
    <col min="15065" max="15065" width="6.75" style="60" customWidth="1"/>
    <col min="15066" max="15066" width="22.25" style="60" customWidth="1"/>
    <col min="15067" max="15068" width="9.5" style="60" customWidth="1"/>
    <col min="15069" max="15069" width="7.375" style="60" customWidth="1"/>
    <col min="15070" max="15070" width="12.625" style="60" customWidth="1"/>
    <col min="15071" max="15317" width="9" style="60"/>
    <col min="15318" max="15318" width="25.5" style="60" customWidth="1"/>
    <col min="15319" max="15319" width="8.5" style="60" customWidth="1"/>
    <col min="15320" max="15320" width="9.5" style="60" customWidth="1"/>
    <col min="15321" max="15321" width="6.75" style="60" customWidth="1"/>
    <col min="15322" max="15322" width="22.25" style="60" customWidth="1"/>
    <col min="15323" max="15324" width="9.5" style="60" customWidth="1"/>
    <col min="15325" max="15325" width="7.375" style="60" customWidth="1"/>
    <col min="15326" max="15326" width="12.625" style="60" customWidth="1"/>
    <col min="15327" max="15573" width="9" style="60"/>
    <col min="15574" max="15574" width="25.5" style="60" customWidth="1"/>
    <col min="15575" max="15575" width="8.5" style="60" customWidth="1"/>
    <col min="15576" max="15576" width="9.5" style="60" customWidth="1"/>
    <col min="15577" max="15577" width="6.75" style="60" customWidth="1"/>
    <col min="15578" max="15578" width="22.25" style="60" customWidth="1"/>
    <col min="15579" max="15580" width="9.5" style="60" customWidth="1"/>
    <col min="15581" max="15581" width="7.375" style="60" customWidth="1"/>
    <col min="15582" max="15582" width="12.625" style="60" customWidth="1"/>
    <col min="15583" max="15829" width="9" style="60"/>
    <col min="15830" max="15830" width="25.5" style="60" customWidth="1"/>
    <col min="15831" max="15831" width="8.5" style="60" customWidth="1"/>
    <col min="15832" max="15832" width="9.5" style="60" customWidth="1"/>
    <col min="15833" max="15833" width="6.75" style="60" customWidth="1"/>
    <col min="15834" max="15834" width="22.25" style="60" customWidth="1"/>
    <col min="15835" max="15836" width="9.5" style="60" customWidth="1"/>
    <col min="15837" max="15837" width="7.375" style="60" customWidth="1"/>
    <col min="15838" max="15838" width="12.625" style="60" customWidth="1"/>
    <col min="15839" max="16085" width="9" style="60"/>
    <col min="16086" max="16086" width="25.5" style="60" customWidth="1"/>
    <col min="16087" max="16087" width="8.5" style="60" customWidth="1"/>
    <col min="16088" max="16088" width="9.5" style="60" customWidth="1"/>
    <col min="16089" max="16089" width="6.75" style="60" customWidth="1"/>
    <col min="16090" max="16090" width="22.25" style="60" customWidth="1"/>
    <col min="16091" max="16092" width="9.5" style="60" customWidth="1"/>
    <col min="16093" max="16093" width="7.375" style="60" customWidth="1"/>
    <col min="16094" max="16094" width="12.625" style="60" customWidth="1"/>
    <col min="16095" max="16384" width="9" style="60"/>
  </cols>
  <sheetData>
    <row r="1" spans="1:18" ht="24">
      <c r="A1" s="127" t="s">
        <v>511</v>
      </c>
      <c r="B1" s="128"/>
      <c r="C1" s="128"/>
      <c r="D1" s="128"/>
      <c r="E1" s="128"/>
      <c r="F1" s="127"/>
      <c r="G1" s="127"/>
      <c r="H1" s="128"/>
      <c r="I1" s="128"/>
      <c r="J1" s="128"/>
      <c r="K1" s="128"/>
      <c r="L1" s="127"/>
    </row>
    <row r="2" spans="1:18" s="59" customFormat="1" ht="18.75" customHeight="1">
      <c r="A2" s="44" t="s">
        <v>497</v>
      </c>
      <c r="B2" s="46"/>
      <c r="C2" s="46"/>
      <c r="D2" s="129"/>
      <c r="E2" s="129"/>
      <c r="F2" s="130"/>
      <c r="G2" s="130"/>
      <c r="H2" s="84"/>
      <c r="I2" s="84"/>
      <c r="J2" s="135" t="s">
        <v>3</v>
      </c>
      <c r="K2" s="135"/>
      <c r="L2" s="136"/>
    </row>
    <row r="3" spans="1:18" ht="20.25" customHeight="1">
      <c r="A3" s="133" t="s">
        <v>4</v>
      </c>
      <c r="B3" s="134"/>
      <c r="C3" s="134"/>
      <c r="D3" s="134"/>
      <c r="E3" s="134"/>
      <c r="F3" s="133"/>
      <c r="G3" s="133" t="s">
        <v>5</v>
      </c>
      <c r="H3" s="134"/>
      <c r="I3" s="134"/>
      <c r="J3" s="134"/>
      <c r="K3" s="134"/>
      <c r="L3" s="133"/>
    </row>
    <row r="4" spans="1:18" ht="20.25" customHeight="1">
      <c r="A4" s="63" t="s">
        <v>6</v>
      </c>
      <c r="B4" s="85" t="s">
        <v>78</v>
      </c>
      <c r="C4" s="85" t="s">
        <v>79</v>
      </c>
      <c r="D4" s="85" t="s">
        <v>7</v>
      </c>
      <c r="E4" s="85" t="s">
        <v>8</v>
      </c>
      <c r="F4" s="64" t="s">
        <v>80</v>
      </c>
      <c r="G4" s="63" t="s">
        <v>6</v>
      </c>
      <c r="H4" s="85" t="s">
        <v>78</v>
      </c>
      <c r="I4" s="85" t="s">
        <v>79</v>
      </c>
      <c r="J4" s="85" t="s">
        <v>7</v>
      </c>
      <c r="K4" s="85" t="s">
        <v>8</v>
      </c>
      <c r="L4" s="64" t="s">
        <v>80</v>
      </c>
    </row>
    <row r="5" spans="1:18" ht="20.25" customHeight="1">
      <c r="A5" s="65" t="s">
        <v>10</v>
      </c>
      <c r="B5" s="86">
        <f>B6+B29</f>
        <v>119356305.42</v>
      </c>
      <c r="C5" s="86">
        <f>C6+C29</f>
        <v>171359489.06999999</v>
      </c>
      <c r="D5" s="86">
        <f>D6+D29</f>
        <v>171749626.84</v>
      </c>
      <c r="E5" s="86">
        <f>E6+E29</f>
        <v>171749626.84</v>
      </c>
      <c r="F5" s="112">
        <v>-1.94</v>
      </c>
      <c r="G5" s="65" t="s">
        <v>10</v>
      </c>
      <c r="H5" s="87">
        <f>H6+H31</f>
        <v>119356305.42</v>
      </c>
      <c r="I5" s="87">
        <f>I6+I31</f>
        <v>171359489.06999996</v>
      </c>
      <c r="J5" s="87">
        <f>J6+J31</f>
        <v>171749626.83999997</v>
      </c>
      <c r="K5" s="87">
        <f>K6+K31</f>
        <v>171749626.83999997</v>
      </c>
      <c r="L5" s="104">
        <v>-1.94</v>
      </c>
      <c r="M5" s="83"/>
      <c r="N5" s="83"/>
      <c r="O5" s="83"/>
      <c r="P5" s="83"/>
      <c r="Q5" s="83"/>
      <c r="R5" s="83"/>
    </row>
    <row r="6" spans="1:18" ht="20.25" customHeight="1">
      <c r="A6" s="69" t="s">
        <v>11</v>
      </c>
      <c r="B6" s="86">
        <f>B7+B21</f>
        <v>2350000</v>
      </c>
      <c r="C6" s="86">
        <f>C7+C21</f>
        <v>2350000</v>
      </c>
      <c r="D6" s="86">
        <f>D7+D21</f>
        <v>2740137.77</v>
      </c>
      <c r="E6" s="86">
        <f>E7+E21</f>
        <v>2740137.77</v>
      </c>
      <c r="F6" s="112">
        <v>18.600000000000001</v>
      </c>
      <c r="G6" s="70" t="s">
        <v>12</v>
      </c>
      <c r="H6" s="87">
        <f>SUM(H7:H30)</f>
        <v>119356305.42</v>
      </c>
      <c r="I6" s="87">
        <f t="shared" ref="I6:J6" si="0">SUM(I7:I30)</f>
        <v>146955331.90999997</v>
      </c>
      <c r="J6" s="87">
        <f t="shared" si="0"/>
        <v>115607180.77000001</v>
      </c>
      <c r="K6" s="87">
        <f t="shared" ref="K6" si="1">SUM(K7:K30)</f>
        <v>115607180.77000001</v>
      </c>
      <c r="L6" s="104">
        <v>-11.29</v>
      </c>
    </row>
    <row r="7" spans="1:18" ht="20.25" customHeight="1">
      <c r="A7" s="71" t="s">
        <v>13</v>
      </c>
      <c r="B7" s="88">
        <f>SUM(B8:B20)</f>
        <v>2100000</v>
      </c>
      <c r="C7" s="88">
        <f>SUM(C8:C20)</f>
        <v>2100000</v>
      </c>
      <c r="D7" s="88">
        <f>SUM(D8:D20)</f>
        <v>2460623.2000000002</v>
      </c>
      <c r="E7" s="88">
        <f>SUM(E8:E20)</f>
        <v>2460623.2000000002</v>
      </c>
      <c r="F7" s="112">
        <v>19.09</v>
      </c>
      <c r="G7" s="71" t="s">
        <v>14</v>
      </c>
      <c r="H7" s="89">
        <v>13552382.039999999</v>
      </c>
      <c r="I7" s="89">
        <v>13381765.529999999</v>
      </c>
      <c r="J7" s="89">
        <v>13381765.530000001</v>
      </c>
      <c r="K7" s="89">
        <v>13381765.530000001</v>
      </c>
      <c r="L7" s="104">
        <v>-8.75</v>
      </c>
    </row>
    <row r="8" spans="1:18" ht="20.25" customHeight="1">
      <c r="A8" s="75" t="s">
        <v>15</v>
      </c>
      <c r="B8" s="88">
        <v>1650000</v>
      </c>
      <c r="C8" s="88">
        <v>1650000</v>
      </c>
      <c r="D8" s="88">
        <v>1946548.41</v>
      </c>
      <c r="E8" s="88">
        <v>1946548.41</v>
      </c>
      <c r="F8" s="112">
        <v>20.12</v>
      </c>
      <c r="G8" s="71" t="s">
        <v>16</v>
      </c>
      <c r="H8" s="89"/>
      <c r="I8" s="89"/>
      <c r="J8" s="89"/>
      <c r="K8" s="89"/>
      <c r="L8" s="104"/>
    </row>
    <row r="9" spans="1:18" ht="20.25" customHeight="1">
      <c r="A9" s="75" t="s">
        <v>17</v>
      </c>
      <c r="B9" s="88">
        <v>130000</v>
      </c>
      <c r="C9" s="88">
        <v>130000</v>
      </c>
      <c r="D9" s="88">
        <v>151146.66</v>
      </c>
      <c r="E9" s="88">
        <v>151146.66</v>
      </c>
      <c r="F9" s="112">
        <v>14.95</v>
      </c>
      <c r="G9" s="71" t="s">
        <v>18</v>
      </c>
      <c r="H9" s="89">
        <v>3398848.03</v>
      </c>
      <c r="I9" s="89">
        <v>3542529.17</v>
      </c>
      <c r="J9" s="89">
        <v>3542529.1700000004</v>
      </c>
      <c r="K9" s="89">
        <v>3542529.1700000004</v>
      </c>
      <c r="L9" s="104">
        <v>-13.49</v>
      </c>
    </row>
    <row r="10" spans="1:18" ht="20.25" customHeight="1">
      <c r="A10" s="75" t="s">
        <v>19</v>
      </c>
      <c r="B10" s="88">
        <v>120000</v>
      </c>
      <c r="C10" s="88">
        <v>120000</v>
      </c>
      <c r="D10" s="88">
        <v>155550.04</v>
      </c>
      <c r="E10" s="88">
        <v>155550.04</v>
      </c>
      <c r="F10" s="112">
        <v>35.630000000000003</v>
      </c>
      <c r="G10" s="71" t="s">
        <v>20</v>
      </c>
      <c r="H10" s="89"/>
      <c r="I10" s="89"/>
      <c r="J10" s="89"/>
      <c r="K10" s="89"/>
      <c r="L10" s="104"/>
    </row>
    <row r="11" spans="1:18" ht="20.25" customHeight="1">
      <c r="A11" s="75" t="s">
        <v>21</v>
      </c>
      <c r="B11" s="88"/>
      <c r="C11" s="88"/>
      <c r="D11" s="88"/>
      <c r="E11" s="88"/>
      <c r="F11" s="112"/>
      <c r="G11" s="71" t="s">
        <v>22</v>
      </c>
      <c r="H11" s="89"/>
      <c r="I11" s="89"/>
      <c r="J11" s="89"/>
      <c r="K11" s="89"/>
      <c r="L11" s="104"/>
    </row>
    <row r="12" spans="1:18" ht="20.25" customHeight="1">
      <c r="A12" s="75" t="s">
        <v>23</v>
      </c>
      <c r="B12" s="88"/>
      <c r="C12" s="88"/>
      <c r="D12" s="88"/>
      <c r="E12" s="88"/>
      <c r="F12" s="112"/>
      <c r="G12" s="71" t="s">
        <v>62</v>
      </c>
      <c r="H12" s="89">
        <v>1869817.85</v>
      </c>
      <c r="I12" s="89">
        <v>2387901.2999999998</v>
      </c>
      <c r="J12" s="89">
        <v>2387901.2999999998</v>
      </c>
      <c r="K12" s="89">
        <v>2387901.2999999998</v>
      </c>
      <c r="L12" s="104">
        <v>-40.58</v>
      </c>
    </row>
    <row r="13" spans="1:18" ht="20.25" customHeight="1">
      <c r="A13" s="75" t="s">
        <v>25</v>
      </c>
      <c r="B13" s="88">
        <v>70000</v>
      </c>
      <c r="C13" s="88">
        <v>70000</v>
      </c>
      <c r="D13" s="88">
        <v>83398.95</v>
      </c>
      <c r="E13" s="88">
        <v>83398.95</v>
      </c>
      <c r="F13" s="112">
        <v>16.07</v>
      </c>
      <c r="G13" s="71" t="s">
        <v>26</v>
      </c>
      <c r="H13" s="89">
        <v>26891005.789999999</v>
      </c>
      <c r="I13" s="89">
        <v>24996313.539999999</v>
      </c>
      <c r="J13" s="89">
        <v>24934972.539999999</v>
      </c>
      <c r="K13" s="89">
        <v>24934972.539999999</v>
      </c>
      <c r="L13" s="104">
        <v>-0.98</v>
      </c>
    </row>
    <row r="14" spans="1:18" ht="20.25" customHeight="1">
      <c r="A14" s="75" t="s">
        <v>27</v>
      </c>
      <c r="B14" s="88"/>
      <c r="C14" s="88"/>
      <c r="D14" s="88"/>
      <c r="E14" s="88"/>
      <c r="F14" s="112"/>
      <c r="G14" s="71" t="s">
        <v>82</v>
      </c>
      <c r="H14" s="89">
        <v>4510487.37</v>
      </c>
      <c r="I14" s="89">
        <v>5683422.8399999999</v>
      </c>
      <c r="J14" s="89">
        <v>5683422.8400000008</v>
      </c>
      <c r="K14" s="89">
        <v>5683422.8400000008</v>
      </c>
      <c r="L14" s="104">
        <v>-25.64</v>
      </c>
    </row>
    <row r="15" spans="1:18" ht="20.25" customHeight="1">
      <c r="A15" s="75" t="s">
        <v>29</v>
      </c>
      <c r="B15" s="88">
        <v>130000</v>
      </c>
      <c r="C15" s="88">
        <v>130000</v>
      </c>
      <c r="D15" s="93">
        <v>123979.14</v>
      </c>
      <c r="E15" s="93">
        <v>123979.14</v>
      </c>
      <c r="F15" s="112">
        <v>-2.85</v>
      </c>
      <c r="G15" s="71" t="s">
        <v>30</v>
      </c>
      <c r="H15" s="89">
        <v>3092898.55</v>
      </c>
      <c r="I15" s="89">
        <v>2813928</v>
      </c>
      <c r="J15" s="89">
        <v>2813928</v>
      </c>
      <c r="K15" s="89">
        <v>2813928</v>
      </c>
      <c r="L15" s="104">
        <v>-63.56</v>
      </c>
    </row>
    <row r="16" spans="1:18" ht="20.25" customHeight="1">
      <c r="A16" s="75" t="s">
        <v>31</v>
      </c>
      <c r="B16" s="88"/>
      <c r="C16" s="88"/>
      <c r="D16" s="88"/>
      <c r="E16" s="88"/>
      <c r="F16" s="112"/>
      <c r="G16" s="71" t="s">
        <v>32</v>
      </c>
      <c r="H16" s="89">
        <v>5933017.2699999996</v>
      </c>
      <c r="I16" s="89">
        <v>5630062.0800000001</v>
      </c>
      <c r="J16" s="89">
        <v>5510962.0800000001</v>
      </c>
      <c r="K16" s="89">
        <v>5510962.0800000001</v>
      </c>
      <c r="L16" s="104">
        <v>-10.83</v>
      </c>
    </row>
    <row r="17" spans="1:12" ht="20.25" customHeight="1">
      <c r="A17" s="75" t="s">
        <v>33</v>
      </c>
      <c r="B17" s="88"/>
      <c r="C17" s="88"/>
      <c r="D17" s="88"/>
      <c r="E17" s="88"/>
      <c r="F17" s="112"/>
      <c r="G17" s="71" t="s">
        <v>34</v>
      </c>
      <c r="H17" s="89">
        <v>49985614.880000003</v>
      </c>
      <c r="I17" s="89">
        <v>82936312.310000002</v>
      </c>
      <c r="J17" s="89">
        <v>51768602.169999994</v>
      </c>
      <c r="K17" s="89">
        <v>51768602.169999994</v>
      </c>
      <c r="L17" s="104">
        <v>3.94</v>
      </c>
    </row>
    <row r="18" spans="1:12" ht="20.25" customHeight="1">
      <c r="A18" s="75" t="s">
        <v>35</v>
      </c>
      <c r="B18" s="88"/>
      <c r="C18" s="88"/>
      <c r="D18" s="88"/>
      <c r="E18" s="88"/>
      <c r="F18" s="112"/>
      <c r="G18" s="71" t="s">
        <v>36</v>
      </c>
      <c r="H18" s="89">
        <v>1071691.79</v>
      </c>
      <c r="I18" s="89">
        <v>1071691.79</v>
      </c>
      <c r="J18" s="89">
        <v>1071691.79</v>
      </c>
      <c r="K18" s="89">
        <v>1071691.79</v>
      </c>
      <c r="L18" s="104">
        <v>-68.22</v>
      </c>
    </row>
    <row r="19" spans="1:12" ht="20.25" customHeight="1">
      <c r="A19" s="75" t="s">
        <v>37</v>
      </c>
      <c r="B19" s="88"/>
      <c r="C19" s="88"/>
      <c r="D19" s="88"/>
      <c r="E19" s="88"/>
      <c r="F19" s="112"/>
      <c r="G19" s="71" t="s">
        <v>83</v>
      </c>
      <c r="H19" s="89"/>
      <c r="I19" s="89"/>
      <c r="J19" s="89"/>
      <c r="K19" s="89"/>
      <c r="L19" s="104"/>
    </row>
    <row r="20" spans="1:12" ht="20.25" customHeight="1">
      <c r="A20" s="75" t="s">
        <v>39</v>
      </c>
      <c r="B20" s="88"/>
      <c r="C20" s="88"/>
      <c r="D20" s="88"/>
      <c r="E20" s="88"/>
      <c r="F20" s="112"/>
      <c r="G20" s="71" t="s">
        <v>40</v>
      </c>
      <c r="H20" s="89"/>
      <c r="I20" s="89"/>
      <c r="J20" s="89"/>
      <c r="K20" s="89"/>
      <c r="L20" s="104"/>
    </row>
    <row r="21" spans="1:12" ht="20.25" customHeight="1">
      <c r="A21" s="71" t="s">
        <v>41</v>
      </c>
      <c r="B21" s="88">
        <f>SUM(B22:B28)</f>
        <v>250000</v>
      </c>
      <c r="C21" s="88">
        <f>SUM(C22:C28)</f>
        <v>250000</v>
      </c>
      <c r="D21" s="88">
        <f>SUM(D22:D28)</f>
        <v>279514.57</v>
      </c>
      <c r="E21" s="88">
        <f>SUM(E22:E28)</f>
        <v>279514.57</v>
      </c>
      <c r="F21" s="112">
        <v>14.45</v>
      </c>
      <c r="G21" s="71" t="s">
        <v>42</v>
      </c>
      <c r="H21" s="89"/>
      <c r="I21" s="89"/>
      <c r="J21" s="89"/>
      <c r="K21" s="89"/>
      <c r="L21" s="104"/>
    </row>
    <row r="22" spans="1:12" ht="20.25" customHeight="1">
      <c r="A22" s="75" t="s">
        <v>43</v>
      </c>
      <c r="B22" s="88"/>
      <c r="C22" s="88"/>
      <c r="D22" s="88"/>
      <c r="E22" s="88"/>
      <c r="F22" s="112"/>
      <c r="G22" s="71" t="s">
        <v>44</v>
      </c>
      <c r="H22" s="89"/>
      <c r="I22" s="89"/>
      <c r="J22" s="89"/>
      <c r="K22" s="89"/>
      <c r="L22" s="104"/>
    </row>
    <row r="23" spans="1:12" ht="20.25" customHeight="1">
      <c r="A23" s="75" t="s">
        <v>45</v>
      </c>
      <c r="B23" s="88"/>
      <c r="C23" s="88"/>
      <c r="D23" s="88"/>
      <c r="E23" s="88"/>
      <c r="F23" s="112"/>
      <c r="G23" s="71" t="s">
        <v>84</v>
      </c>
      <c r="H23" s="89">
        <v>2411357.7200000002</v>
      </c>
      <c r="I23" s="89">
        <v>1078640.2300000002</v>
      </c>
      <c r="J23" s="89">
        <v>1078640.23</v>
      </c>
      <c r="K23" s="89">
        <v>1078640.23</v>
      </c>
      <c r="L23" s="104">
        <v>-76.69</v>
      </c>
    </row>
    <row r="24" spans="1:12" ht="20.25" customHeight="1">
      <c r="A24" s="75" t="s">
        <v>47</v>
      </c>
      <c r="B24" s="88"/>
      <c r="C24" s="88"/>
      <c r="D24" s="88"/>
      <c r="E24" s="88"/>
      <c r="F24" s="112"/>
      <c r="G24" s="71" t="s">
        <v>48</v>
      </c>
      <c r="H24" s="89">
        <v>1087432.92</v>
      </c>
      <c r="I24" s="89">
        <v>1657734</v>
      </c>
      <c r="J24" s="89">
        <v>1657734</v>
      </c>
      <c r="K24" s="89">
        <v>1657734</v>
      </c>
      <c r="L24" s="104">
        <v>-4.0199999999999996</v>
      </c>
    </row>
    <row r="25" spans="1:12" ht="20.25" customHeight="1">
      <c r="A25" s="94" t="s">
        <v>49</v>
      </c>
      <c r="B25" s="88">
        <v>250000</v>
      </c>
      <c r="C25" s="88">
        <v>250000</v>
      </c>
      <c r="D25" s="88">
        <v>279514.57</v>
      </c>
      <c r="E25" s="88">
        <v>279514.57</v>
      </c>
      <c r="F25" s="112">
        <v>14.45</v>
      </c>
      <c r="G25" s="71" t="s">
        <v>50</v>
      </c>
      <c r="H25" s="89"/>
      <c r="I25" s="89"/>
      <c r="J25" s="89"/>
      <c r="K25" s="89"/>
      <c r="L25" s="104"/>
    </row>
    <row r="26" spans="1:12" ht="20.25" customHeight="1">
      <c r="A26" s="75" t="s">
        <v>51</v>
      </c>
      <c r="B26" s="88"/>
      <c r="C26" s="88"/>
      <c r="D26" s="88"/>
      <c r="E26" s="88"/>
      <c r="F26" s="112"/>
      <c r="G26" s="71" t="s">
        <v>52</v>
      </c>
      <c r="H26" s="89">
        <v>1485291</v>
      </c>
      <c r="I26" s="89">
        <v>1775031.12</v>
      </c>
      <c r="J26" s="89">
        <v>1775031.12</v>
      </c>
      <c r="K26" s="89">
        <v>1775031.12</v>
      </c>
      <c r="L26" s="104">
        <v>38.15</v>
      </c>
    </row>
    <row r="27" spans="1:12" ht="20.25" customHeight="1">
      <c r="A27" s="75" t="s">
        <v>53</v>
      </c>
      <c r="B27" s="88"/>
      <c r="C27" s="88"/>
      <c r="D27" s="88"/>
      <c r="E27" s="88"/>
      <c r="F27" s="112"/>
      <c r="G27" s="71" t="s">
        <v>85</v>
      </c>
      <c r="H27" s="89">
        <v>2000000</v>
      </c>
      <c r="I27" s="89"/>
      <c r="J27" s="89"/>
      <c r="K27" s="89"/>
      <c r="L27" s="104"/>
    </row>
    <row r="28" spans="1:12" ht="20.25" customHeight="1">
      <c r="A28" s="75" t="s">
        <v>55</v>
      </c>
      <c r="B28" s="88"/>
      <c r="C28" s="88"/>
      <c r="D28" s="88"/>
      <c r="E28" s="88"/>
      <c r="F28" s="112"/>
      <c r="G28" s="71" t="s">
        <v>54</v>
      </c>
      <c r="H28" s="89">
        <v>2066460.21</v>
      </c>
      <c r="I28" s="89"/>
      <c r="J28" s="89"/>
      <c r="K28" s="89"/>
      <c r="L28" s="104"/>
    </row>
    <row r="29" spans="1:12" ht="20.25" customHeight="1">
      <c r="A29" s="76" t="s">
        <v>63</v>
      </c>
      <c r="B29" s="86">
        <f>B30+B34+B35+B37+B36</f>
        <v>117006305.42</v>
      </c>
      <c r="C29" s="86">
        <f>C30+C34+C35+C37+C36</f>
        <v>169009489.06999999</v>
      </c>
      <c r="D29" s="86">
        <f>D30+D34+D35+D37+D36</f>
        <v>169009489.06999999</v>
      </c>
      <c r="E29" s="86">
        <f>E30+E34+E35+E37+E36</f>
        <v>169009489.06999999</v>
      </c>
      <c r="F29" s="112">
        <v>-2.21</v>
      </c>
      <c r="G29" s="71" t="s">
        <v>56</v>
      </c>
      <c r="H29" s="89"/>
      <c r="I29" s="89"/>
      <c r="J29" s="89"/>
      <c r="K29" s="89"/>
      <c r="L29" s="104"/>
    </row>
    <row r="30" spans="1:12" ht="20.25" customHeight="1">
      <c r="A30" s="80" t="s">
        <v>64</v>
      </c>
      <c r="B30" s="88">
        <f>SUM(B31:B33)</f>
        <v>72492388.859999999</v>
      </c>
      <c r="C30" s="88">
        <f>SUM(C31:C33)</f>
        <v>124315572.51000001</v>
      </c>
      <c r="D30" s="88">
        <f>SUM(D31:D33)</f>
        <v>124315572.51000001</v>
      </c>
      <c r="E30" s="88">
        <f>SUM(E31:E33)</f>
        <v>124315572.51000001</v>
      </c>
      <c r="F30" s="112">
        <v>-16.45</v>
      </c>
      <c r="G30" s="71" t="s">
        <v>58</v>
      </c>
      <c r="H30" s="89"/>
      <c r="I30" s="89"/>
      <c r="J30" s="89"/>
      <c r="K30" s="89"/>
      <c r="L30" s="104"/>
    </row>
    <row r="31" spans="1:12" ht="20.25" customHeight="1">
      <c r="A31" s="71" t="s">
        <v>66</v>
      </c>
      <c r="B31" s="88"/>
      <c r="C31" s="88"/>
      <c r="D31" s="88"/>
      <c r="E31" s="88"/>
      <c r="F31" s="112"/>
      <c r="G31" s="76" t="s">
        <v>67</v>
      </c>
      <c r="H31" s="90">
        <f>H32+H34+H35+H36+H37</f>
        <v>0</v>
      </c>
      <c r="I31" s="90">
        <f t="shared" ref="I31:K31" si="2">I32+I34+I35+I36+I37</f>
        <v>24404157.16</v>
      </c>
      <c r="J31" s="90">
        <f t="shared" si="2"/>
        <v>56142446.069999978</v>
      </c>
      <c r="K31" s="90">
        <f t="shared" si="2"/>
        <v>56142446.069999978</v>
      </c>
      <c r="L31" s="104">
        <v>25.26</v>
      </c>
    </row>
    <row r="32" spans="1:12" ht="20.25" customHeight="1">
      <c r="A32" s="71" t="s">
        <v>68</v>
      </c>
      <c r="B32" s="88">
        <v>56079289</v>
      </c>
      <c r="C32" s="88">
        <v>59366528.520000003</v>
      </c>
      <c r="D32" s="88">
        <v>59366528.520000003</v>
      </c>
      <c r="E32" s="88">
        <v>59366528.520000003</v>
      </c>
      <c r="F32" s="112">
        <v>2.34</v>
      </c>
      <c r="G32" s="78" t="s">
        <v>69</v>
      </c>
      <c r="H32" s="91">
        <f>H33</f>
        <v>0</v>
      </c>
      <c r="I32" s="91">
        <f>I33</f>
        <v>225005.96</v>
      </c>
      <c r="J32" s="91">
        <f>J33</f>
        <v>225005.96</v>
      </c>
      <c r="K32" s="91">
        <f>K33</f>
        <v>225005.96</v>
      </c>
      <c r="L32" s="104">
        <v>-26.43</v>
      </c>
    </row>
    <row r="33" spans="1:12" ht="20.25" customHeight="1">
      <c r="A33" s="71" t="s">
        <v>70</v>
      </c>
      <c r="B33" s="88">
        <v>16413099.859999999</v>
      </c>
      <c r="C33" s="88">
        <v>64949043.990000002</v>
      </c>
      <c r="D33" s="88">
        <v>64949043.990000002</v>
      </c>
      <c r="E33" s="88">
        <v>64949043.990000002</v>
      </c>
      <c r="F33" s="112">
        <v>-28.46</v>
      </c>
      <c r="G33" s="71" t="s">
        <v>71</v>
      </c>
      <c r="H33" s="91"/>
      <c r="I33" s="91">
        <v>225005.96</v>
      </c>
      <c r="J33" s="91">
        <v>225005.96</v>
      </c>
      <c r="K33" s="91">
        <v>225005.96</v>
      </c>
      <c r="L33" s="104">
        <v>-26.43</v>
      </c>
    </row>
    <row r="34" spans="1:12" ht="20.25" customHeight="1">
      <c r="A34" s="78" t="s">
        <v>72</v>
      </c>
      <c r="B34" s="88"/>
      <c r="C34" s="88"/>
      <c r="D34" s="88"/>
      <c r="E34" s="88"/>
      <c r="F34" s="112"/>
      <c r="G34" s="78" t="s">
        <v>73</v>
      </c>
      <c r="H34" s="91"/>
      <c r="I34" s="91"/>
      <c r="J34" s="91"/>
      <c r="K34" s="91"/>
      <c r="L34" s="104"/>
    </row>
    <row r="35" spans="1:12" ht="20.25" customHeight="1">
      <c r="A35" s="95" t="s">
        <v>74</v>
      </c>
      <c r="B35" s="88">
        <v>14205326.390000001</v>
      </c>
      <c r="C35" s="88">
        <v>14205326.390000001</v>
      </c>
      <c r="D35" s="88">
        <v>14205326.390000001</v>
      </c>
      <c r="E35" s="88">
        <v>14205326.390000001</v>
      </c>
      <c r="F35" s="112">
        <v>9.31</v>
      </c>
      <c r="G35" s="78" t="s">
        <v>75</v>
      </c>
      <c r="H35" s="91"/>
      <c r="I35" s="91">
        <v>24179151.199999999</v>
      </c>
      <c r="J35" s="91">
        <v>24569288.969999976</v>
      </c>
      <c r="K35" s="91">
        <v>24569288.969999976</v>
      </c>
      <c r="L35" s="104">
        <v>72.959999999999994</v>
      </c>
    </row>
    <row r="36" spans="1:12" ht="20.25" customHeight="1">
      <c r="A36" s="96" t="s">
        <v>86</v>
      </c>
      <c r="B36" s="97"/>
      <c r="C36" s="88">
        <v>180000</v>
      </c>
      <c r="D36" s="88">
        <v>180000</v>
      </c>
      <c r="E36" s="88">
        <v>180000</v>
      </c>
      <c r="F36" s="112"/>
      <c r="G36" s="78" t="s">
        <v>77</v>
      </c>
      <c r="H36" s="91"/>
      <c r="I36" s="91"/>
      <c r="J36" s="91">
        <v>31348151.140000001</v>
      </c>
      <c r="K36" s="91">
        <v>31348151.140000001</v>
      </c>
      <c r="L36" s="104">
        <v>3.43</v>
      </c>
    </row>
    <row r="37" spans="1:12" ht="20.25" customHeight="1">
      <c r="A37" s="78" t="s">
        <v>76</v>
      </c>
      <c r="B37" s="88">
        <v>30308590.170000002</v>
      </c>
      <c r="C37" s="88">
        <v>30308590.170000002</v>
      </c>
      <c r="D37" s="88">
        <v>30308590.170000002</v>
      </c>
      <c r="E37" s="88">
        <v>30308590.170000002</v>
      </c>
      <c r="F37" s="112">
        <v>174.44</v>
      </c>
      <c r="G37" s="78" t="s">
        <v>87</v>
      </c>
      <c r="H37" s="91"/>
      <c r="I37" s="91"/>
      <c r="J37" s="91"/>
      <c r="K37" s="91"/>
      <c r="L37" s="73"/>
    </row>
    <row r="38" spans="1:12">
      <c r="G38" s="98"/>
    </row>
    <row r="39" spans="1:12">
      <c r="G39" s="98"/>
    </row>
  </sheetData>
  <mergeCells count="5">
    <mergeCell ref="A1:L1"/>
    <mergeCell ref="D2:G2"/>
    <mergeCell ref="J2:L2"/>
    <mergeCell ref="A3:F3"/>
    <mergeCell ref="G3:L3"/>
  </mergeCells>
  <phoneticPr fontId="64" type="noConversion"/>
  <printOptions horizontalCentered="1"/>
  <pageMargins left="0.511811023622047" right="0.511811023622047" top="0.74803149606299202" bottom="0.74803149606299202" header="0.31496062992126" footer="0.31496062992126"/>
  <pageSetup paperSize="9" scale="55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1"/>
  <sheetViews>
    <sheetView showZeros="0" workbookViewId="0">
      <selection activeCell="G11" sqref="G11"/>
    </sheetView>
  </sheetViews>
  <sheetFormatPr defaultColWidth="9" defaultRowHeight="14.25"/>
  <cols>
    <col min="1" max="1" width="17.375" style="60" customWidth="1"/>
    <col min="2" max="5" width="12.125" style="83" customWidth="1"/>
    <col min="6" max="6" width="7.625" style="60" customWidth="1"/>
    <col min="7" max="7" width="22.125" style="60" customWidth="1"/>
    <col min="8" max="11" width="12.125" style="83" customWidth="1"/>
    <col min="12" max="12" width="6.625" style="60" customWidth="1"/>
    <col min="13" max="14" width="9" style="60" customWidth="1"/>
    <col min="15" max="221" width="9" style="60"/>
    <col min="222" max="222" width="25.5" style="60" customWidth="1"/>
    <col min="223" max="223" width="8.5" style="60" customWidth="1"/>
    <col min="224" max="224" width="9.5" style="60" customWidth="1"/>
    <col min="225" max="225" width="6.75" style="60" customWidth="1"/>
    <col min="226" max="226" width="22.25" style="60" customWidth="1"/>
    <col min="227" max="228" width="9.5" style="60" customWidth="1"/>
    <col min="229" max="229" width="7.375" style="60" customWidth="1"/>
    <col min="230" max="230" width="12.625" style="60" customWidth="1"/>
    <col min="231" max="477" width="9" style="60"/>
    <col min="478" max="478" width="25.5" style="60" customWidth="1"/>
    <col min="479" max="479" width="8.5" style="60" customWidth="1"/>
    <col min="480" max="480" width="9.5" style="60" customWidth="1"/>
    <col min="481" max="481" width="6.75" style="60" customWidth="1"/>
    <col min="482" max="482" width="22.25" style="60" customWidth="1"/>
    <col min="483" max="484" width="9.5" style="60" customWidth="1"/>
    <col min="485" max="485" width="7.375" style="60" customWidth="1"/>
    <col min="486" max="486" width="12.625" style="60" customWidth="1"/>
    <col min="487" max="733" width="9" style="60"/>
    <col min="734" max="734" width="25.5" style="60" customWidth="1"/>
    <col min="735" max="735" width="8.5" style="60" customWidth="1"/>
    <col min="736" max="736" width="9.5" style="60" customWidth="1"/>
    <col min="737" max="737" width="6.75" style="60" customWidth="1"/>
    <col min="738" max="738" width="22.25" style="60" customWidth="1"/>
    <col min="739" max="740" width="9.5" style="60" customWidth="1"/>
    <col min="741" max="741" width="7.375" style="60" customWidth="1"/>
    <col min="742" max="742" width="12.625" style="60" customWidth="1"/>
    <col min="743" max="989" width="9" style="60"/>
    <col min="990" max="990" width="25.5" style="60" customWidth="1"/>
    <col min="991" max="991" width="8.5" style="60" customWidth="1"/>
    <col min="992" max="992" width="9.5" style="60" customWidth="1"/>
    <col min="993" max="993" width="6.75" style="60" customWidth="1"/>
    <col min="994" max="994" width="22.25" style="60" customWidth="1"/>
    <col min="995" max="996" width="9.5" style="60" customWidth="1"/>
    <col min="997" max="997" width="7.375" style="60" customWidth="1"/>
    <col min="998" max="998" width="12.625" style="60" customWidth="1"/>
    <col min="999" max="1245" width="9" style="60"/>
    <col min="1246" max="1246" width="25.5" style="60" customWidth="1"/>
    <col min="1247" max="1247" width="8.5" style="60" customWidth="1"/>
    <col min="1248" max="1248" width="9.5" style="60" customWidth="1"/>
    <col min="1249" max="1249" width="6.75" style="60" customWidth="1"/>
    <col min="1250" max="1250" width="22.25" style="60" customWidth="1"/>
    <col min="1251" max="1252" width="9.5" style="60" customWidth="1"/>
    <col min="1253" max="1253" width="7.375" style="60" customWidth="1"/>
    <col min="1254" max="1254" width="12.625" style="60" customWidth="1"/>
    <col min="1255" max="1501" width="9" style="60"/>
    <col min="1502" max="1502" width="25.5" style="60" customWidth="1"/>
    <col min="1503" max="1503" width="8.5" style="60" customWidth="1"/>
    <col min="1504" max="1504" width="9.5" style="60" customWidth="1"/>
    <col min="1505" max="1505" width="6.75" style="60" customWidth="1"/>
    <col min="1506" max="1506" width="22.25" style="60" customWidth="1"/>
    <col min="1507" max="1508" width="9.5" style="60" customWidth="1"/>
    <col min="1509" max="1509" width="7.375" style="60" customWidth="1"/>
    <col min="1510" max="1510" width="12.625" style="60" customWidth="1"/>
    <col min="1511" max="1757" width="9" style="60"/>
    <col min="1758" max="1758" width="25.5" style="60" customWidth="1"/>
    <col min="1759" max="1759" width="8.5" style="60" customWidth="1"/>
    <col min="1760" max="1760" width="9.5" style="60" customWidth="1"/>
    <col min="1761" max="1761" width="6.75" style="60" customWidth="1"/>
    <col min="1762" max="1762" width="22.25" style="60" customWidth="1"/>
    <col min="1763" max="1764" width="9.5" style="60" customWidth="1"/>
    <col min="1765" max="1765" width="7.375" style="60" customWidth="1"/>
    <col min="1766" max="1766" width="12.625" style="60" customWidth="1"/>
    <col min="1767" max="2013" width="9" style="60"/>
    <col min="2014" max="2014" width="25.5" style="60" customWidth="1"/>
    <col min="2015" max="2015" width="8.5" style="60" customWidth="1"/>
    <col min="2016" max="2016" width="9.5" style="60" customWidth="1"/>
    <col min="2017" max="2017" width="6.75" style="60" customWidth="1"/>
    <col min="2018" max="2018" width="22.25" style="60" customWidth="1"/>
    <col min="2019" max="2020" width="9.5" style="60" customWidth="1"/>
    <col min="2021" max="2021" width="7.375" style="60" customWidth="1"/>
    <col min="2022" max="2022" width="12.625" style="60" customWidth="1"/>
    <col min="2023" max="2269" width="9" style="60"/>
    <col min="2270" max="2270" width="25.5" style="60" customWidth="1"/>
    <col min="2271" max="2271" width="8.5" style="60" customWidth="1"/>
    <col min="2272" max="2272" width="9.5" style="60" customWidth="1"/>
    <col min="2273" max="2273" width="6.75" style="60" customWidth="1"/>
    <col min="2274" max="2274" width="22.25" style="60" customWidth="1"/>
    <col min="2275" max="2276" width="9.5" style="60" customWidth="1"/>
    <col min="2277" max="2277" width="7.375" style="60" customWidth="1"/>
    <col min="2278" max="2278" width="12.625" style="60" customWidth="1"/>
    <col min="2279" max="2525" width="9" style="60"/>
    <col min="2526" max="2526" width="25.5" style="60" customWidth="1"/>
    <col min="2527" max="2527" width="8.5" style="60" customWidth="1"/>
    <col min="2528" max="2528" width="9.5" style="60" customWidth="1"/>
    <col min="2529" max="2529" width="6.75" style="60" customWidth="1"/>
    <col min="2530" max="2530" width="22.25" style="60" customWidth="1"/>
    <col min="2531" max="2532" width="9.5" style="60" customWidth="1"/>
    <col min="2533" max="2533" width="7.375" style="60" customWidth="1"/>
    <col min="2534" max="2534" width="12.625" style="60" customWidth="1"/>
    <col min="2535" max="2781" width="9" style="60"/>
    <col min="2782" max="2782" width="25.5" style="60" customWidth="1"/>
    <col min="2783" max="2783" width="8.5" style="60" customWidth="1"/>
    <col min="2784" max="2784" width="9.5" style="60" customWidth="1"/>
    <col min="2785" max="2785" width="6.75" style="60" customWidth="1"/>
    <col min="2786" max="2786" width="22.25" style="60" customWidth="1"/>
    <col min="2787" max="2788" width="9.5" style="60" customWidth="1"/>
    <col min="2789" max="2789" width="7.375" style="60" customWidth="1"/>
    <col min="2790" max="2790" width="12.625" style="60" customWidth="1"/>
    <col min="2791" max="3037" width="9" style="60"/>
    <col min="3038" max="3038" width="25.5" style="60" customWidth="1"/>
    <col min="3039" max="3039" width="8.5" style="60" customWidth="1"/>
    <col min="3040" max="3040" width="9.5" style="60" customWidth="1"/>
    <col min="3041" max="3041" width="6.75" style="60" customWidth="1"/>
    <col min="3042" max="3042" width="22.25" style="60" customWidth="1"/>
    <col min="3043" max="3044" width="9.5" style="60" customWidth="1"/>
    <col min="3045" max="3045" width="7.375" style="60" customWidth="1"/>
    <col min="3046" max="3046" width="12.625" style="60" customWidth="1"/>
    <col min="3047" max="3293" width="9" style="60"/>
    <col min="3294" max="3294" width="25.5" style="60" customWidth="1"/>
    <col min="3295" max="3295" width="8.5" style="60" customWidth="1"/>
    <col min="3296" max="3296" width="9.5" style="60" customWidth="1"/>
    <col min="3297" max="3297" width="6.75" style="60" customWidth="1"/>
    <col min="3298" max="3298" width="22.25" style="60" customWidth="1"/>
    <col min="3299" max="3300" width="9.5" style="60" customWidth="1"/>
    <col min="3301" max="3301" width="7.375" style="60" customWidth="1"/>
    <col min="3302" max="3302" width="12.625" style="60" customWidth="1"/>
    <col min="3303" max="3549" width="9" style="60"/>
    <col min="3550" max="3550" width="25.5" style="60" customWidth="1"/>
    <col min="3551" max="3551" width="8.5" style="60" customWidth="1"/>
    <col min="3552" max="3552" width="9.5" style="60" customWidth="1"/>
    <col min="3553" max="3553" width="6.75" style="60" customWidth="1"/>
    <col min="3554" max="3554" width="22.25" style="60" customWidth="1"/>
    <col min="3555" max="3556" width="9.5" style="60" customWidth="1"/>
    <col min="3557" max="3557" width="7.375" style="60" customWidth="1"/>
    <col min="3558" max="3558" width="12.625" style="60" customWidth="1"/>
    <col min="3559" max="3805" width="9" style="60"/>
    <col min="3806" max="3806" width="25.5" style="60" customWidth="1"/>
    <col min="3807" max="3807" width="8.5" style="60" customWidth="1"/>
    <col min="3808" max="3808" width="9.5" style="60" customWidth="1"/>
    <col min="3809" max="3809" width="6.75" style="60" customWidth="1"/>
    <col min="3810" max="3810" width="22.25" style="60" customWidth="1"/>
    <col min="3811" max="3812" width="9.5" style="60" customWidth="1"/>
    <col min="3813" max="3813" width="7.375" style="60" customWidth="1"/>
    <col min="3814" max="3814" width="12.625" style="60" customWidth="1"/>
    <col min="3815" max="4061" width="9" style="60"/>
    <col min="4062" max="4062" width="25.5" style="60" customWidth="1"/>
    <col min="4063" max="4063" width="8.5" style="60" customWidth="1"/>
    <col min="4064" max="4064" width="9.5" style="60" customWidth="1"/>
    <col min="4065" max="4065" width="6.75" style="60" customWidth="1"/>
    <col min="4066" max="4066" width="22.25" style="60" customWidth="1"/>
    <col min="4067" max="4068" width="9.5" style="60" customWidth="1"/>
    <col min="4069" max="4069" width="7.375" style="60" customWidth="1"/>
    <col min="4070" max="4070" width="12.625" style="60" customWidth="1"/>
    <col min="4071" max="4317" width="9" style="60"/>
    <col min="4318" max="4318" width="25.5" style="60" customWidth="1"/>
    <col min="4319" max="4319" width="8.5" style="60" customWidth="1"/>
    <col min="4320" max="4320" width="9.5" style="60" customWidth="1"/>
    <col min="4321" max="4321" width="6.75" style="60" customWidth="1"/>
    <col min="4322" max="4322" width="22.25" style="60" customWidth="1"/>
    <col min="4323" max="4324" width="9.5" style="60" customWidth="1"/>
    <col min="4325" max="4325" width="7.375" style="60" customWidth="1"/>
    <col min="4326" max="4326" width="12.625" style="60" customWidth="1"/>
    <col min="4327" max="4573" width="9" style="60"/>
    <col min="4574" max="4574" width="25.5" style="60" customWidth="1"/>
    <col min="4575" max="4575" width="8.5" style="60" customWidth="1"/>
    <col min="4576" max="4576" width="9.5" style="60" customWidth="1"/>
    <col min="4577" max="4577" width="6.75" style="60" customWidth="1"/>
    <col min="4578" max="4578" width="22.25" style="60" customWidth="1"/>
    <col min="4579" max="4580" width="9.5" style="60" customWidth="1"/>
    <col min="4581" max="4581" width="7.375" style="60" customWidth="1"/>
    <col min="4582" max="4582" width="12.625" style="60" customWidth="1"/>
    <col min="4583" max="4829" width="9" style="60"/>
    <col min="4830" max="4830" width="25.5" style="60" customWidth="1"/>
    <col min="4831" max="4831" width="8.5" style="60" customWidth="1"/>
    <col min="4832" max="4832" width="9.5" style="60" customWidth="1"/>
    <col min="4833" max="4833" width="6.75" style="60" customWidth="1"/>
    <col min="4834" max="4834" width="22.25" style="60" customWidth="1"/>
    <col min="4835" max="4836" width="9.5" style="60" customWidth="1"/>
    <col min="4837" max="4837" width="7.375" style="60" customWidth="1"/>
    <col min="4838" max="4838" width="12.625" style="60" customWidth="1"/>
    <col min="4839" max="5085" width="9" style="60"/>
    <col min="5086" max="5086" width="25.5" style="60" customWidth="1"/>
    <col min="5087" max="5087" width="8.5" style="60" customWidth="1"/>
    <col min="5088" max="5088" width="9.5" style="60" customWidth="1"/>
    <col min="5089" max="5089" width="6.75" style="60" customWidth="1"/>
    <col min="5090" max="5090" width="22.25" style="60" customWidth="1"/>
    <col min="5091" max="5092" width="9.5" style="60" customWidth="1"/>
    <col min="5093" max="5093" width="7.375" style="60" customWidth="1"/>
    <col min="5094" max="5094" width="12.625" style="60" customWidth="1"/>
    <col min="5095" max="5341" width="9" style="60"/>
    <col min="5342" max="5342" width="25.5" style="60" customWidth="1"/>
    <col min="5343" max="5343" width="8.5" style="60" customWidth="1"/>
    <col min="5344" max="5344" width="9.5" style="60" customWidth="1"/>
    <col min="5345" max="5345" width="6.75" style="60" customWidth="1"/>
    <col min="5346" max="5346" width="22.25" style="60" customWidth="1"/>
    <col min="5347" max="5348" width="9.5" style="60" customWidth="1"/>
    <col min="5349" max="5349" width="7.375" style="60" customWidth="1"/>
    <col min="5350" max="5350" width="12.625" style="60" customWidth="1"/>
    <col min="5351" max="5597" width="9" style="60"/>
    <col min="5598" max="5598" width="25.5" style="60" customWidth="1"/>
    <col min="5599" max="5599" width="8.5" style="60" customWidth="1"/>
    <col min="5600" max="5600" width="9.5" style="60" customWidth="1"/>
    <col min="5601" max="5601" width="6.75" style="60" customWidth="1"/>
    <col min="5602" max="5602" width="22.25" style="60" customWidth="1"/>
    <col min="5603" max="5604" width="9.5" style="60" customWidth="1"/>
    <col min="5605" max="5605" width="7.375" style="60" customWidth="1"/>
    <col min="5606" max="5606" width="12.625" style="60" customWidth="1"/>
    <col min="5607" max="5853" width="9" style="60"/>
    <col min="5854" max="5854" width="25.5" style="60" customWidth="1"/>
    <col min="5855" max="5855" width="8.5" style="60" customWidth="1"/>
    <col min="5856" max="5856" width="9.5" style="60" customWidth="1"/>
    <col min="5857" max="5857" width="6.75" style="60" customWidth="1"/>
    <col min="5858" max="5858" width="22.25" style="60" customWidth="1"/>
    <col min="5859" max="5860" width="9.5" style="60" customWidth="1"/>
    <col min="5861" max="5861" width="7.375" style="60" customWidth="1"/>
    <col min="5862" max="5862" width="12.625" style="60" customWidth="1"/>
    <col min="5863" max="6109" width="9" style="60"/>
    <col min="6110" max="6110" width="25.5" style="60" customWidth="1"/>
    <col min="6111" max="6111" width="8.5" style="60" customWidth="1"/>
    <col min="6112" max="6112" width="9.5" style="60" customWidth="1"/>
    <col min="6113" max="6113" width="6.75" style="60" customWidth="1"/>
    <col min="6114" max="6114" width="22.25" style="60" customWidth="1"/>
    <col min="6115" max="6116" width="9.5" style="60" customWidth="1"/>
    <col min="6117" max="6117" width="7.375" style="60" customWidth="1"/>
    <col min="6118" max="6118" width="12.625" style="60" customWidth="1"/>
    <col min="6119" max="6365" width="9" style="60"/>
    <col min="6366" max="6366" width="25.5" style="60" customWidth="1"/>
    <col min="6367" max="6367" width="8.5" style="60" customWidth="1"/>
    <col min="6368" max="6368" width="9.5" style="60" customWidth="1"/>
    <col min="6369" max="6369" width="6.75" style="60" customWidth="1"/>
    <col min="6370" max="6370" width="22.25" style="60" customWidth="1"/>
    <col min="6371" max="6372" width="9.5" style="60" customWidth="1"/>
    <col min="6373" max="6373" width="7.375" style="60" customWidth="1"/>
    <col min="6374" max="6374" width="12.625" style="60" customWidth="1"/>
    <col min="6375" max="6621" width="9" style="60"/>
    <col min="6622" max="6622" width="25.5" style="60" customWidth="1"/>
    <col min="6623" max="6623" width="8.5" style="60" customWidth="1"/>
    <col min="6624" max="6624" width="9.5" style="60" customWidth="1"/>
    <col min="6625" max="6625" width="6.75" style="60" customWidth="1"/>
    <col min="6626" max="6626" width="22.25" style="60" customWidth="1"/>
    <col min="6627" max="6628" width="9.5" style="60" customWidth="1"/>
    <col min="6629" max="6629" width="7.375" style="60" customWidth="1"/>
    <col min="6630" max="6630" width="12.625" style="60" customWidth="1"/>
    <col min="6631" max="6877" width="9" style="60"/>
    <col min="6878" max="6878" width="25.5" style="60" customWidth="1"/>
    <col min="6879" max="6879" width="8.5" style="60" customWidth="1"/>
    <col min="6880" max="6880" width="9.5" style="60" customWidth="1"/>
    <col min="6881" max="6881" width="6.75" style="60" customWidth="1"/>
    <col min="6882" max="6882" width="22.25" style="60" customWidth="1"/>
    <col min="6883" max="6884" width="9.5" style="60" customWidth="1"/>
    <col min="6885" max="6885" width="7.375" style="60" customWidth="1"/>
    <col min="6886" max="6886" width="12.625" style="60" customWidth="1"/>
    <col min="6887" max="7133" width="9" style="60"/>
    <col min="7134" max="7134" width="25.5" style="60" customWidth="1"/>
    <col min="7135" max="7135" width="8.5" style="60" customWidth="1"/>
    <col min="7136" max="7136" width="9.5" style="60" customWidth="1"/>
    <col min="7137" max="7137" width="6.75" style="60" customWidth="1"/>
    <col min="7138" max="7138" width="22.25" style="60" customWidth="1"/>
    <col min="7139" max="7140" width="9.5" style="60" customWidth="1"/>
    <col min="7141" max="7141" width="7.375" style="60" customWidth="1"/>
    <col min="7142" max="7142" width="12.625" style="60" customWidth="1"/>
    <col min="7143" max="7389" width="9" style="60"/>
    <col min="7390" max="7390" width="25.5" style="60" customWidth="1"/>
    <col min="7391" max="7391" width="8.5" style="60" customWidth="1"/>
    <col min="7392" max="7392" width="9.5" style="60" customWidth="1"/>
    <col min="7393" max="7393" width="6.75" style="60" customWidth="1"/>
    <col min="7394" max="7394" width="22.25" style="60" customWidth="1"/>
    <col min="7395" max="7396" width="9.5" style="60" customWidth="1"/>
    <col min="7397" max="7397" width="7.375" style="60" customWidth="1"/>
    <col min="7398" max="7398" width="12.625" style="60" customWidth="1"/>
    <col min="7399" max="7645" width="9" style="60"/>
    <col min="7646" max="7646" width="25.5" style="60" customWidth="1"/>
    <col min="7647" max="7647" width="8.5" style="60" customWidth="1"/>
    <col min="7648" max="7648" width="9.5" style="60" customWidth="1"/>
    <col min="7649" max="7649" width="6.75" style="60" customWidth="1"/>
    <col min="7650" max="7650" width="22.25" style="60" customWidth="1"/>
    <col min="7651" max="7652" width="9.5" style="60" customWidth="1"/>
    <col min="7653" max="7653" width="7.375" style="60" customWidth="1"/>
    <col min="7654" max="7654" width="12.625" style="60" customWidth="1"/>
    <col min="7655" max="7901" width="9" style="60"/>
    <col min="7902" max="7902" width="25.5" style="60" customWidth="1"/>
    <col min="7903" max="7903" width="8.5" style="60" customWidth="1"/>
    <col min="7904" max="7904" width="9.5" style="60" customWidth="1"/>
    <col min="7905" max="7905" width="6.75" style="60" customWidth="1"/>
    <col min="7906" max="7906" width="22.25" style="60" customWidth="1"/>
    <col min="7907" max="7908" width="9.5" style="60" customWidth="1"/>
    <col min="7909" max="7909" width="7.375" style="60" customWidth="1"/>
    <col min="7910" max="7910" width="12.625" style="60" customWidth="1"/>
    <col min="7911" max="8157" width="9" style="60"/>
    <col min="8158" max="8158" width="25.5" style="60" customWidth="1"/>
    <col min="8159" max="8159" width="8.5" style="60" customWidth="1"/>
    <col min="8160" max="8160" width="9.5" style="60" customWidth="1"/>
    <col min="8161" max="8161" width="6.75" style="60" customWidth="1"/>
    <col min="8162" max="8162" width="22.25" style="60" customWidth="1"/>
    <col min="8163" max="8164" width="9.5" style="60" customWidth="1"/>
    <col min="8165" max="8165" width="7.375" style="60" customWidth="1"/>
    <col min="8166" max="8166" width="12.625" style="60" customWidth="1"/>
    <col min="8167" max="8413" width="9" style="60"/>
    <col min="8414" max="8414" width="25.5" style="60" customWidth="1"/>
    <col min="8415" max="8415" width="8.5" style="60" customWidth="1"/>
    <col min="8416" max="8416" width="9.5" style="60" customWidth="1"/>
    <col min="8417" max="8417" width="6.75" style="60" customWidth="1"/>
    <col min="8418" max="8418" width="22.25" style="60" customWidth="1"/>
    <col min="8419" max="8420" width="9.5" style="60" customWidth="1"/>
    <col min="8421" max="8421" width="7.375" style="60" customWidth="1"/>
    <col min="8422" max="8422" width="12.625" style="60" customWidth="1"/>
    <col min="8423" max="8669" width="9" style="60"/>
    <col min="8670" max="8670" width="25.5" style="60" customWidth="1"/>
    <col min="8671" max="8671" width="8.5" style="60" customWidth="1"/>
    <col min="8672" max="8672" width="9.5" style="60" customWidth="1"/>
    <col min="8673" max="8673" width="6.75" style="60" customWidth="1"/>
    <col min="8674" max="8674" width="22.25" style="60" customWidth="1"/>
    <col min="8675" max="8676" width="9.5" style="60" customWidth="1"/>
    <col min="8677" max="8677" width="7.375" style="60" customWidth="1"/>
    <col min="8678" max="8678" width="12.625" style="60" customWidth="1"/>
    <col min="8679" max="8925" width="9" style="60"/>
    <col min="8926" max="8926" width="25.5" style="60" customWidth="1"/>
    <col min="8927" max="8927" width="8.5" style="60" customWidth="1"/>
    <col min="8928" max="8928" width="9.5" style="60" customWidth="1"/>
    <col min="8929" max="8929" width="6.75" style="60" customWidth="1"/>
    <col min="8930" max="8930" width="22.25" style="60" customWidth="1"/>
    <col min="8931" max="8932" width="9.5" style="60" customWidth="1"/>
    <col min="8933" max="8933" width="7.375" style="60" customWidth="1"/>
    <col min="8934" max="8934" width="12.625" style="60" customWidth="1"/>
    <col min="8935" max="9181" width="9" style="60"/>
    <col min="9182" max="9182" width="25.5" style="60" customWidth="1"/>
    <col min="9183" max="9183" width="8.5" style="60" customWidth="1"/>
    <col min="9184" max="9184" width="9.5" style="60" customWidth="1"/>
    <col min="9185" max="9185" width="6.75" style="60" customWidth="1"/>
    <col min="9186" max="9186" width="22.25" style="60" customWidth="1"/>
    <col min="9187" max="9188" width="9.5" style="60" customWidth="1"/>
    <col min="9189" max="9189" width="7.375" style="60" customWidth="1"/>
    <col min="9190" max="9190" width="12.625" style="60" customWidth="1"/>
    <col min="9191" max="9437" width="9" style="60"/>
    <col min="9438" max="9438" width="25.5" style="60" customWidth="1"/>
    <col min="9439" max="9439" width="8.5" style="60" customWidth="1"/>
    <col min="9440" max="9440" width="9.5" style="60" customWidth="1"/>
    <col min="9441" max="9441" width="6.75" style="60" customWidth="1"/>
    <col min="9442" max="9442" width="22.25" style="60" customWidth="1"/>
    <col min="9443" max="9444" width="9.5" style="60" customWidth="1"/>
    <col min="9445" max="9445" width="7.375" style="60" customWidth="1"/>
    <col min="9446" max="9446" width="12.625" style="60" customWidth="1"/>
    <col min="9447" max="9693" width="9" style="60"/>
    <col min="9694" max="9694" width="25.5" style="60" customWidth="1"/>
    <col min="9695" max="9695" width="8.5" style="60" customWidth="1"/>
    <col min="9696" max="9696" width="9.5" style="60" customWidth="1"/>
    <col min="9697" max="9697" width="6.75" style="60" customWidth="1"/>
    <col min="9698" max="9698" width="22.25" style="60" customWidth="1"/>
    <col min="9699" max="9700" width="9.5" style="60" customWidth="1"/>
    <col min="9701" max="9701" width="7.375" style="60" customWidth="1"/>
    <col min="9702" max="9702" width="12.625" style="60" customWidth="1"/>
    <col min="9703" max="9949" width="9" style="60"/>
    <col min="9950" max="9950" width="25.5" style="60" customWidth="1"/>
    <col min="9951" max="9951" width="8.5" style="60" customWidth="1"/>
    <col min="9952" max="9952" width="9.5" style="60" customWidth="1"/>
    <col min="9953" max="9953" width="6.75" style="60" customWidth="1"/>
    <col min="9954" max="9954" width="22.25" style="60" customWidth="1"/>
    <col min="9955" max="9956" width="9.5" style="60" customWidth="1"/>
    <col min="9957" max="9957" width="7.375" style="60" customWidth="1"/>
    <col min="9958" max="9958" width="12.625" style="60" customWidth="1"/>
    <col min="9959" max="10205" width="9" style="60"/>
    <col min="10206" max="10206" width="25.5" style="60" customWidth="1"/>
    <col min="10207" max="10207" width="8.5" style="60" customWidth="1"/>
    <col min="10208" max="10208" width="9.5" style="60" customWidth="1"/>
    <col min="10209" max="10209" width="6.75" style="60" customWidth="1"/>
    <col min="10210" max="10210" width="22.25" style="60" customWidth="1"/>
    <col min="10211" max="10212" width="9.5" style="60" customWidth="1"/>
    <col min="10213" max="10213" width="7.375" style="60" customWidth="1"/>
    <col min="10214" max="10214" width="12.625" style="60" customWidth="1"/>
    <col min="10215" max="10461" width="9" style="60"/>
    <col min="10462" max="10462" width="25.5" style="60" customWidth="1"/>
    <col min="10463" max="10463" width="8.5" style="60" customWidth="1"/>
    <col min="10464" max="10464" width="9.5" style="60" customWidth="1"/>
    <col min="10465" max="10465" width="6.75" style="60" customWidth="1"/>
    <col min="10466" max="10466" width="22.25" style="60" customWidth="1"/>
    <col min="10467" max="10468" width="9.5" style="60" customWidth="1"/>
    <col min="10469" max="10469" width="7.375" style="60" customWidth="1"/>
    <col min="10470" max="10470" width="12.625" style="60" customWidth="1"/>
    <col min="10471" max="10717" width="9" style="60"/>
    <col min="10718" max="10718" width="25.5" style="60" customWidth="1"/>
    <col min="10719" max="10719" width="8.5" style="60" customWidth="1"/>
    <col min="10720" max="10720" width="9.5" style="60" customWidth="1"/>
    <col min="10721" max="10721" width="6.75" style="60" customWidth="1"/>
    <col min="10722" max="10722" width="22.25" style="60" customWidth="1"/>
    <col min="10723" max="10724" width="9.5" style="60" customWidth="1"/>
    <col min="10725" max="10725" width="7.375" style="60" customWidth="1"/>
    <col min="10726" max="10726" width="12.625" style="60" customWidth="1"/>
    <col min="10727" max="10973" width="9" style="60"/>
    <col min="10974" max="10974" width="25.5" style="60" customWidth="1"/>
    <col min="10975" max="10975" width="8.5" style="60" customWidth="1"/>
    <col min="10976" max="10976" width="9.5" style="60" customWidth="1"/>
    <col min="10977" max="10977" width="6.75" style="60" customWidth="1"/>
    <col min="10978" max="10978" width="22.25" style="60" customWidth="1"/>
    <col min="10979" max="10980" width="9.5" style="60" customWidth="1"/>
    <col min="10981" max="10981" width="7.375" style="60" customWidth="1"/>
    <col min="10982" max="10982" width="12.625" style="60" customWidth="1"/>
    <col min="10983" max="11229" width="9" style="60"/>
    <col min="11230" max="11230" width="25.5" style="60" customWidth="1"/>
    <col min="11231" max="11231" width="8.5" style="60" customWidth="1"/>
    <col min="11232" max="11232" width="9.5" style="60" customWidth="1"/>
    <col min="11233" max="11233" width="6.75" style="60" customWidth="1"/>
    <col min="11234" max="11234" width="22.25" style="60" customWidth="1"/>
    <col min="11235" max="11236" width="9.5" style="60" customWidth="1"/>
    <col min="11237" max="11237" width="7.375" style="60" customWidth="1"/>
    <col min="11238" max="11238" width="12.625" style="60" customWidth="1"/>
    <col min="11239" max="11485" width="9" style="60"/>
    <col min="11486" max="11486" width="25.5" style="60" customWidth="1"/>
    <col min="11487" max="11487" width="8.5" style="60" customWidth="1"/>
    <col min="11488" max="11488" width="9.5" style="60" customWidth="1"/>
    <col min="11489" max="11489" width="6.75" style="60" customWidth="1"/>
    <col min="11490" max="11490" width="22.25" style="60" customWidth="1"/>
    <col min="11491" max="11492" width="9.5" style="60" customWidth="1"/>
    <col min="11493" max="11493" width="7.375" style="60" customWidth="1"/>
    <col min="11494" max="11494" width="12.625" style="60" customWidth="1"/>
    <col min="11495" max="11741" width="9" style="60"/>
    <col min="11742" max="11742" width="25.5" style="60" customWidth="1"/>
    <col min="11743" max="11743" width="8.5" style="60" customWidth="1"/>
    <col min="11744" max="11744" width="9.5" style="60" customWidth="1"/>
    <col min="11745" max="11745" width="6.75" style="60" customWidth="1"/>
    <col min="11746" max="11746" width="22.25" style="60" customWidth="1"/>
    <col min="11747" max="11748" width="9.5" style="60" customWidth="1"/>
    <col min="11749" max="11749" width="7.375" style="60" customWidth="1"/>
    <col min="11750" max="11750" width="12.625" style="60" customWidth="1"/>
    <col min="11751" max="11997" width="9" style="60"/>
    <col min="11998" max="11998" width="25.5" style="60" customWidth="1"/>
    <col min="11999" max="11999" width="8.5" style="60" customWidth="1"/>
    <col min="12000" max="12000" width="9.5" style="60" customWidth="1"/>
    <col min="12001" max="12001" width="6.75" style="60" customWidth="1"/>
    <col min="12002" max="12002" width="22.25" style="60" customWidth="1"/>
    <col min="12003" max="12004" width="9.5" style="60" customWidth="1"/>
    <col min="12005" max="12005" width="7.375" style="60" customWidth="1"/>
    <col min="12006" max="12006" width="12.625" style="60" customWidth="1"/>
    <col min="12007" max="12253" width="9" style="60"/>
    <col min="12254" max="12254" width="25.5" style="60" customWidth="1"/>
    <col min="12255" max="12255" width="8.5" style="60" customWidth="1"/>
    <col min="12256" max="12256" width="9.5" style="60" customWidth="1"/>
    <col min="12257" max="12257" width="6.75" style="60" customWidth="1"/>
    <col min="12258" max="12258" width="22.25" style="60" customWidth="1"/>
    <col min="12259" max="12260" width="9.5" style="60" customWidth="1"/>
    <col min="12261" max="12261" width="7.375" style="60" customWidth="1"/>
    <col min="12262" max="12262" width="12.625" style="60" customWidth="1"/>
    <col min="12263" max="12509" width="9" style="60"/>
    <col min="12510" max="12510" width="25.5" style="60" customWidth="1"/>
    <col min="12511" max="12511" width="8.5" style="60" customWidth="1"/>
    <col min="12512" max="12512" width="9.5" style="60" customWidth="1"/>
    <col min="12513" max="12513" width="6.75" style="60" customWidth="1"/>
    <col min="12514" max="12514" width="22.25" style="60" customWidth="1"/>
    <col min="12515" max="12516" width="9.5" style="60" customWidth="1"/>
    <col min="12517" max="12517" width="7.375" style="60" customWidth="1"/>
    <col min="12518" max="12518" width="12.625" style="60" customWidth="1"/>
    <col min="12519" max="12765" width="9" style="60"/>
    <col min="12766" max="12766" width="25.5" style="60" customWidth="1"/>
    <col min="12767" max="12767" width="8.5" style="60" customWidth="1"/>
    <col min="12768" max="12768" width="9.5" style="60" customWidth="1"/>
    <col min="12769" max="12769" width="6.75" style="60" customWidth="1"/>
    <col min="12770" max="12770" width="22.25" style="60" customWidth="1"/>
    <col min="12771" max="12772" width="9.5" style="60" customWidth="1"/>
    <col min="12773" max="12773" width="7.375" style="60" customWidth="1"/>
    <col min="12774" max="12774" width="12.625" style="60" customWidth="1"/>
    <col min="12775" max="13021" width="9" style="60"/>
    <col min="13022" max="13022" width="25.5" style="60" customWidth="1"/>
    <col min="13023" max="13023" width="8.5" style="60" customWidth="1"/>
    <col min="13024" max="13024" width="9.5" style="60" customWidth="1"/>
    <col min="13025" max="13025" width="6.75" style="60" customWidth="1"/>
    <col min="13026" max="13026" width="22.25" style="60" customWidth="1"/>
    <col min="13027" max="13028" width="9.5" style="60" customWidth="1"/>
    <col min="13029" max="13029" width="7.375" style="60" customWidth="1"/>
    <col min="13030" max="13030" width="12.625" style="60" customWidth="1"/>
    <col min="13031" max="13277" width="9" style="60"/>
    <col min="13278" max="13278" width="25.5" style="60" customWidth="1"/>
    <col min="13279" max="13279" width="8.5" style="60" customWidth="1"/>
    <col min="13280" max="13280" width="9.5" style="60" customWidth="1"/>
    <col min="13281" max="13281" width="6.75" style="60" customWidth="1"/>
    <col min="13282" max="13282" width="22.25" style="60" customWidth="1"/>
    <col min="13283" max="13284" width="9.5" style="60" customWidth="1"/>
    <col min="13285" max="13285" width="7.375" style="60" customWidth="1"/>
    <col min="13286" max="13286" width="12.625" style="60" customWidth="1"/>
    <col min="13287" max="13533" width="9" style="60"/>
    <col min="13534" max="13534" width="25.5" style="60" customWidth="1"/>
    <col min="13535" max="13535" width="8.5" style="60" customWidth="1"/>
    <col min="13536" max="13536" width="9.5" style="60" customWidth="1"/>
    <col min="13537" max="13537" width="6.75" style="60" customWidth="1"/>
    <col min="13538" max="13538" width="22.25" style="60" customWidth="1"/>
    <col min="13539" max="13540" width="9.5" style="60" customWidth="1"/>
    <col min="13541" max="13541" width="7.375" style="60" customWidth="1"/>
    <col min="13542" max="13542" width="12.625" style="60" customWidth="1"/>
    <col min="13543" max="13789" width="9" style="60"/>
    <col min="13790" max="13790" width="25.5" style="60" customWidth="1"/>
    <col min="13791" max="13791" width="8.5" style="60" customWidth="1"/>
    <col min="13792" max="13792" width="9.5" style="60" customWidth="1"/>
    <col min="13793" max="13793" width="6.75" style="60" customWidth="1"/>
    <col min="13794" max="13794" width="22.25" style="60" customWidth="1"/>
    <col min="13795" max="13796" width="9.5" style="60" customWidth="1"/>
    <col min="13797" max="13797" width="7.375" style="60" customWidth="1"/>
    <col min="13798" max="13798" width="12.625" style="60" customWidth="1"/>
    <col min="13799" max="14045" width="9" style="60"/>
    <col min="14046" max="14046" width="25.5" style="60" customWidth="1"/>
    <col min="14047" max="14047" width="8.5" style="60" customWidth="1"/>
    <col min="14048" max="14048" width="9.5" style="60" customWidth="1"/>
    <col min="14049" max="14049" width="6.75" style="60" customWidth="1"/>
    <col min="14050" max="14050" width="22.25" style="60" customWidth="1"/>
    <col min="14051" max="14052" width="9.5" style="60" customWidth="1"/>
    <col min="14053" max="14053" width="7.375" style="60" customWidth="1"/>
    <col min="14054" max="14054" width="12.625" style="60" customWidth="1"/>
    <col min="14055" max="14301" width="9" style="60"/>
    <col min="14302" max="14302" width="25.5" style="60" customWidth="1"/>
    <col min="14303" max="14303" width="8.5" style="60" customWidth="1"/>
    <col min="14304" max="14304" width="9.5" style="60" customWidth="1"/>
    <col min="14305" max="14305" width="6.75" style="60" customWidth="1"/>
    <col min="14306" max="14306" width="22.25" style="60" customWidth="1"/>
    <col min="14307" max="14308" width="9.5" style="60" customWidth="1"/>
    <col min="14309" max="14309" width="7.375" style="60" customWidth="1"/>
    <col min="14310" max="14310" width="12.625" style="60" customWidth="1"/>
    <col min="14311" max="14557" width="9" style="60"/>
    <col min="14558" max="14558" width="25.5" style="60" customWidth="1"/>
    <col min="14559" max="14559" width="8.5" style="60" customWidth="1"/>
    <col min="14560" max="14560" width="9.5" style="60" customWidth="1"/>
    <col min="14561" max="14561" width="6.75" style="60" customWidth="1"/>
    <col min="14562" max="14562" width="22.25" style="60" customWidth="1"/>
    <col min="14563" max="14564" width="9.5" style="60" customWidth="1"/>
    <col min="14565" max="14565" width="7.375" style="60" customWidth="1"/>
    <col min="14566" max="14566" width="12.625" style="60" customWidth="1"/>
    <col min="14567" max="14813" width="9" style="60"/>
    <col min="14814" max="14814" width="25.5" style="60" customWidth="1"/>
    <col min="14815" max="14815" width="8.5" style="60" customWidth="1"/>
    <col min="14816" max="14816" width="9.5" style="60" customWidth="1"/>
    <col min="14817" max="14817" width="6.75" style="60" customWidth="1"/>
    <col min="14818" max="14818" width="22.25" style="60" customWidth="1"/>
    <col min="14819" max="14820" width="9.5" style="60" customWidth="1"/>
    <col min="14821" max="14821" width="7.375" style="60" customWidth="1"/>
    <col min="14822" max="14822" width="12.625" style="60" customWidth="1"/>
    <col min="14823" max="15069" width="9" style="60"/>
    <col min="15070" max="15070" width="25.5" style="60" customWidth="1"/>
    <col min="15071" max="15071" width="8.5" style="60" customWidth="1"/>
    <col min="15072" max="15072" width="9.5" style="60" customWidth="1"/>
    <col min="15073" max="15073" width="6.75" style="60" customWidth="1"/>
    <col min="15074" max="15074" width="22.25" style="60" customWidth="1"/>
    <col min="15075" max="15076" width="9.5" style="60" customWidth="1"/>
    <col min="15077" max="15077" width="7.375" style="60" customWidth="1"/>
    <col min="15078" max="15078" width="12.625" style="60" customWidth="1"/>
    <col min="15079" max="15325" width="9" style="60"/>
    <col min="15326" max="15326" width="25.5" style="60" customWidth="1"/>
    <col min="15327" max="15327" width="8.5" style="60" customWidth="1"/>
    <col min="15328" max="15328" width="9.5" style="60" customWidth="1"/>
    <col min="15329" max="15329" width="6.75" style="60" customWidth="1"/>
    <col min="15330" max="15330" width="22.25" style="60" customWidth="1"/>
    <col min="15331" max="15332" width="9.5" style="60" customWidth="1"/>
    <col min="15333" max="15333" width="7.375" style="60" customWidth="1"/>
    <col min="15334" max="15334" width="12.625" style="60" customWidth="1"/>
    <col min="15335" max="15581" width="9" style="60"/>
    <col min="15582" max="15582" width="25.5" style="60" customWidth="1"/>
    <col min="15583" max="15583" width="8.5" style="60" customWidth="1"/>
    <col min="15584" max="15584" width="9.5" style="60" customWidth="1"/>
    <col min="15585" max="15585" width="6.75" style="60" customWidth="1"/>
    <col min="15586" max="15586" width="22.25" style="60" customWidth="1"/>
    <col min="15587" max="15588" width="9.5" style="60" customWidth="1"/>
    <col min="15589" max="15589" width="7.375" style="60" customWidth="1"/>
    <col min="15590" max="15590" width="12.625" style="60" customWidth="1"/>
    <col min="15591" max="15837" width="9" style="60"/>
    <col min="15838" max="15838" width="25.5" style="60" customWidth="1"/>
    <col min="15839" max="15839" width="8.5" style="60" customWidth="1"/>
    <col min="15840" max="15840" width="9.5" style="60" customWidth="1"/>
    <col min="15841" max="15841" width="6.75" style="60" customWidth="1"/>
    <col min="15842" max="15842" width="22.25" style="60" customWidth="1"/>
    <col min="15843" max="15844" width="9.5" style="60" customWidth="1"/>
    <col min="15845" max="15845" width="7.375" style="60" customWidth="1"/>
    <col min="15846" max="15846" width="12.625" style="60" customWidth="1"/>
    <col min="15847" max="16093" width="9" style="60"/>
    <col min="16094" max="16094" width="25.5" style="60" customWidth="1"/>
    <col min="16095" max="16095" width="8.5" style="60" customWidth="1"/>
    <col min="16096" max="16096" width="9.5" style="60" customWidth="1"/>
    <col min="16097" max="16097" width="6.75" style="60" customWidth="1"/>
    <col min="16098" max="16098" width="22.25" style="60" customWidth="1"/>
    <col min="16099" max="16100" width="9.5" style="60" customWidth="1"/>
    <col min="16101" max="16101" width="7.375" style="60" customWidth="1"/>
    <col min="16102" max="16102" width="12.625" style="60" customWidth="1"/>
    <col min="16103" max="16384" width="9" style="60"/>
  </cols>
  <sheetData>
    <row r="1" spans="1:12" ht="24">
      <c r="A1" s="127" t="s">
        <v>512</v>
      </c>
      <c r="B1" s="128"/>
      <c r="C1" s="128"/>
      <c r="D1" s="128"/>
      <c r="E1" s="128"/>
      <c r="F1" s="127"/>
      <c r="G1" s="127"/>
      <c r="H1" s="128"/>
      <c r="I1" s="128"/>
      <c r="J1" s="128"/>
      <c r="K1" s="128"/>
      <c r="L1" s="127"/>
    </row>
    <row r="2" spans="1:12" s="59" customFormat="1" ht="18.75" customHeight="1">
      <c r="A2" s="44" t="s">
        <v>497</v>
      </c>
      <c r="B2" s="46"/>
      <c r="C2" s="46"/>
      <c r="D2" s="129"/>
      <c r="E2" s="129"/>
      <c r="F2" s="130"/>
      <c r="G2" s="130"/>
      <c r="H2" s="84"/>
      <c r="I2" s="84"/>
      <c r="J2" s="135" t="s">
        <v>3</v>
      </c>
      <c r="K2" s="135"/>
      <c r="L2" s="136"/>
    </row>
    <row r="3" spans="1:12" ht="20.25" customHeight="1">
      <c r="A3" s="133" t="s">
        <v>4</v>
      </c>
      <c r="B3" s="134"/>
      <c r="C3" s="134"/>
      <c r="D3" s="134"/>
      <c r="E3" s="134"/>
      <c r="F3" s="133"/>
      <c r="G3" s="133" t="s">
        <v>5</v>
      </c>
      <c r="H3" s="134"/>
      <c r="I3" s="134"/>
      <c r="J3" s="134"/>
      <c r="K3" s="134"/>
      <c r="L3" s="133"/>
    </row>
    <row r="4" spans="1:12" ht="20.25" customHeight="1">
      <c r="A4" s="63" t="s">
        <v>6</v>
      </c>
      <c r="B4" s="85" t="s">
        <v>78</v>
      </c>
      <c r="C4" s="85" t="s">
        <v>79</v>
      </c>
      <c r="D4" s="85" t="s">
        <v>7</v>
      </c>
      <c r="E4" s="85" t="s">
        <v>8</v>
      </c>
      <c r="F4" s="64" t="s">
        <v>88</v>
      </c>
      <c r="G4" s="63" t="s">
        <v>6</v>
      </c>
      <c r="H4" s="85" t="s">
        <v>78</v>
      </c>
      <c r="I4" s="85" t="s">
        <v>79</v>
      </c>
      <c r="J4" s="85" t="s">
        <v>7</v>
      </c>
      <c r="K4" s="85" t="s">
        <v>8</v>
      </c>
      <c r="L4" s="64" t="s">
        <v>88</v>
      </c>
    </row>
    <row r="5" spans="1:12" ht="20.25" customHeight="1">
      <c r="A5" s="65" t="s">
        <v>10</v>
      </c>
      <c r="B5" s="86">
        <f>B6+B15</f>
        <v>6679528.6699999999</v>
      </c>
      <c r="C5" s="86">
        <f>C6+C15</f>
        <v>8039737.6699999999</v>
      </c>
      <c r="D5" s="86">
        <f>D6+D15</f>
        <v>8039737.6699999999</v>
      </c>
      <c r="E5" s="86">
        <f>E6+E15</f>
        <v>8039737.6699999999</v>
      </c>
      <c r="F5" s="104">
        <v>-64.23</v>
      </c>
      <c r="G5" s="65" t="s">
        <v>10</v>
      </c>
      <c r="H5" s="87">
        <f>H6+H15</f>
        <v>6679528.6699999999</v>
      </c>
      <c r="I5" s="87">
        <f>I6+I15</f>
        <v>8039737.6699999999</v>
      </c>
      <c r="J5" s="87">
        <f t="shared" ref="J5:K5" si="0">J6+J15</f>
        <v>8039737.6699999999</v>
      </c>
      <c r="K5" s="87">
        <f t="shared" si="0"/>
        <v>8039737.6699999999</v>
      </c>
      <c r="L5" s="73">
        <v>-64.23</v>
      </c>
    </row>
    <row r="6" spans="1:12" ht="20.25" customHeight="1">
      <c r="A6" s="69" t="s">
        <v>59</v>
      </c>
      <c r="B6" s="86"/>
      <c r="C6" s="86"/>
      <c r="D6" s="86"/>
      <c r="E6" s="86"/>
      <c r="F6" s="104"/>
      <c r="G6" s="70" t="s">
        <v>61</v>
      </c>
      <c r="H6" s="87">
        <f>SUM(H7:H14)</f>
        <v>6679528.6699999999</v>
      </c>
      <c r="I6" s="87">
        <f>SUM(I7:I14)</f>
        <v>7859737.6699999999</v>
      </c>
      <c r="J6" s="87">
        <f>SUM(J7:J14)</f>
        <v>7075144.0300000003</v>
      </c>
      <c r="K6" s="87">
        <f>SUM(K7:K14)</f>
        <v>7075144.0300000003</v>
      </c>
      <c r="L6" s="73">
        <v>-55.1</v>
      </c>
    </row>
    <row r="7" spans="1:12" ht="20.25" customHeight="1">
      <c r="A7" s="71"/>
      <c r="B7" s="88"/>
      <c r="C7" s="88"/>
      <c r="D7" s="88"/>
      <c r="E7" s="88"/>
      <c r="F7" s="104"/>
      <c r="G7" s="71" t="s">
        <v>62</v>
      </c>
      <c r="H7" s="89"/>
      <c r="I7" s="89"/>
      <c r="J7" s="89"/>
      <c r="K7" s="89"/>
      <c r="L7" s="73"/>
    </row>
    <row r="8" spans="1:12" ht="20.25" customHeight="1">
      <c r="A8" s="75"/>
      <c r="B8" s="88"/>
      <c r="C8" s="88"/>
      <c r="D8" s="88"/>
      <c r="E8" s="88"/>
      <c r="F8" s="104"/>
      <c r="G8" s="71" t="s">
        <v>26</v>
      </c>
      <c r="H8" s="89">
        <v>3502496.42</v>
      </c>
      <c r="I8" s="89">
        <v>3634496.42</v>
      </c>
      <c r="J8" s="89">
        <v>3241099.89</v>
      </c>
      <c r="K8" s="89">
        <v>3241099.89</v>
      </c>
      <c r="L8" s="73">
        <v>16.11</v>
      </c>
    </row>
    <row r="9" spans="1:12" ht="20.25" customHeight="1">
      <c r="A9" s="75"/>
      <c r="B9" s="88"/>
      <c r="C9" s="88"/>
      <c r="D9" s="88"/>
      <c r="E9" s="88"/>
      <c r="F9" s="104"/>
      <c r="G9" s="71" t="s">
        <v>32</v>
      </c>
      <c r="H9" s="89">
        <v>3073032.25</v>
      </c>
      <c r="I9" s="89">
        <v>3073032.25</v>
      </c>
      <c r="J9" s="89">
        <v>3059629.14</v>
      </c>
      <c r="K9" s="89">
        <v>3059629.14</v>
      </c>
      <c r="L9" s="73">
        <v>-76.16</v>
      </c>
    </row>
    <row r="10" spans="1:12" ht="20.25" customHeight="1">
      <c r="A10" s="75"/>
      <c r="B10" s="88"/>
      <c r="C10" s="88"/>
      <c r="D10" s="88"/>
      <c r="E10" s="88"/>
      <c r="F10" s="104"/>
      <c r="G10" s="71" t="s">
        <v>34</v>
      </c>
      <c r="H10" s="89"/>
      <c r="I10" s="89"/>
      <c r="J10" s="89"/>
      <c r="K10" s="89"/>
      <c r="L10" s="73"/>
    </row>
    <row r="11" spans="1:12" ht="20.25" customHeight="1">
      <c r="A11" s="75"/>
      <c r="B11" s="88"/>
      <c r="C11" s="88"/>
      <c r="D11" s="88"/>
      <c r="E11" s="88"/>
      <c r="F11" s="104"/>
      <c r="G11" s="71" t="s">
        <v>54</v>
      </c>
      <c r="H11" s="89">
        <v>104000</v>
      </c>
      <c r="I11" s="89">
        <v>1152209</v>
      </c>
      <c r="J11" s="89">
        <v>774415</v>
      </c>
      <c r="K11" s="89">
        <v>774415</v>
      </c>
      <c r="L11" s="73">
        <v>498</v>
      </c>
    </row>
    <row r="12" spans="1:12" ht="20.25" customHeight="1">
      <c r="A12" s="75"/>
      <c r="B12" s="88"/>
      <c r="C12" s="88"/>
      <c r="D12" s="88"/>
      <c r="E12" s="88"/>
      <c r="F12" s="104"/>
      <c r="G12" s="71" t="s">
        <v>56</v>
      </c>
      <c r="H12" s="89"/>
      <c r="I12" s="89"/>
      <c r="J12" s="89"/>
      <c r="K12" s="89"/>
      <c r="L12" s="73"/>
    </row>
    <row r="13" spans="1:12" ht="20.25" customHeight="1">
      <c r="A13" s="75"/>
      <c r="B13" s="88"/>
      <c r="C13" s="88"/>
      <c r="D13" s="88"/>
      <c r="E13" s="88"/>
      <c r="F13" s="104"/>
      <c r="G13" s="71" t="s">
        <v>58</v>
      </c>
      <c r="H13" s="89"/>
      <c r="I13" s="89"/>
      <c r="J13" s="89"/>
      <c r="K13" s="89"/>
      <c r="L13" s="73"/>
    </row>
    <row r="14" spans="1:12" ht="20.25" customHeight="1">
      <c r="A14" s="75"/>
      <c r="B14" s="88"/>
      <c r="C14" s="88"/>
      <c r="D14" s="88"/>
      <c r="E14" s="88"/>
      <c r="F14" s="104"/>
      <c r="G14" s="71" t="s">
        <v>89</v>
      </c>
      <c r="H14" s="89"/>
      <c r="I14" s="89"/>
      <c r="J14" s="89"/>
      <c r="K14" s="89"/>
      <c r="L14" s="73"/>
    </row>
    <row r="15" spans="1:12" ht="20.25" customHeight="1">
      <c r="A15" s="76" t="s">
        <v>63</v>
      </c>
      <c r="B15" s="86">
        <f>B16+B18+B19</f>
        <v>6679528.6699999999</v>
      </c>
      <c r="C15" s="86">
        <f>C16+C18+C19</f>
        <v>8039737.6699999999</v>
      </c>
      <c r="D15" s="86">
        <f>D16+D18+D19</f>
        <v>8039737.6699999999</v>
      </c>
      <c r="E15" s="86">
        <f>E16+E18+E19+E20</f>
        <v>8039737.6699999999</v>
      </c>
      <c r="F15" s="104">
        <v>-64.23</v>
      </c>
      <c r="G15" s="76" t="s">
        <v>67</v>
      </c>
      <c r="H15" s="90">
        <f>H16+H18+H19+H20</f>
        <v>0</v>
      </c>
      <c r="I15" s="90">
        <f>I16+I18+I19+I20</f>
        <v>180000</v>
      </c>
      <c r="J15" s="90">
        <f>J16+J18+J19+J20</f>
        <v>964593.64</v>
      </c>
      <c r="K15" s="90">
        <f>K16+K18+K19+K20</f>
        <v>964593.64</v>
      </c>
      <c r="L15" s="73">
        <v>-85.65</v>
      </c>
    </row>
    <row r="16" spans="1:12" ht="20.25" customHeight="1">
      <c r="A16" s="80" t="s">
        <v>64</v>
      </c>
      <c r="B16" s="88">
        <f>SUM(B17:B17)</f>
        <v>0</v>
      </c>
      <c r="C16" s="88">
        <f t="shared" ref="C16:E16" si="1">SUM(C17:C17)</f>
        <v>1360209</v>
      </c>
      <c r="D16" s="88">
        <f t="shared" si="1"/>
        <v>1360209</v>
      </c>
      <c r="E16" s="88">
        <f t="shared" si="1"/>
        <v>1360209</v>
      </c>
      <c r="F16" s="104">
        <v>-88.69</v>
      </c>
      <c r="G16" s="78" t="s">
        <v>69</v>
      </c>
      <c r="H16" s="91">
        <f>H17</f>
        <v>0</v>
      </c>
      <c r="I16" s="91">
        <f>I17</f>
        <v>0</v>
      </c>
      <c r="J16" s="91">
        <f>J17</f>
        <v>0</v>
      </c>
      <c r="K16" s="91">
        <f>K17</f>
        <v>0</v>
      </c>
      <c r="L16" s="73">
        <v>-100</v>
      </c>
    </row>
    <row r="17" spans="1:12" ht="20.25" customHeight="1">
      <c r="A17" s="71" t="s">
        <v>70</v>
      </c>
      <c r="B17" s="88"/>
      <c r="C17" s="88">
        <v>1360209</v>
      </c>
      <c r="D17" s="88">
        <v>1360209</v>
      </c>
      <c r="E17" s="88">
        <v>1360209</v>
      </c>
      <c r="F17" s="104">
        <v>-88.69</v>
      </c>
      <c r="G17" s="71" t="s">
        <v>71</v>
      </c>
      <c r="H17" s="91"/>
      <c r="I17" s="91"/>
      <c r="J17" s="91"/>
      <c r="K17" s="91"/>
      <c r="L17" s="73">
        <v>-100</v>
      </c>
    </row>
    <row r="18" spans="1:12" ht="20.25" customHeight="1">
      <c r="A18" s="78" t="s">
        <v>72</v>
      </c>
      <c r="B18" s="88"/>
      <c r="C18" s="88"/>
      <c r="D18" s="88"/>
      <c r="E18" s="88"/>
      <c r="F18" s="104"/>
      <c r="G18" s="78" t="s">
        <v>73</v>
      </c>
      <c r="H18" s="91"/>
      <c r="I18" s="91"/>
      <c r="J18" s="91"/>
      <c r="K18" s="91"/>
      <c r="L18" s="73"/>
    </row>
    <row r="19" spans="1:12" ht="20.25" customHeight="1">
      <c r="A19" s="78" t="s">
        <v>76</v>
      </c>
      <c r="B19" s="88">
        <v>6679528.6699999999</v>
      </c>
      <c r="C19" s="88">
        <v>6679528.6699999999</v>
      </c>
      <c r="D19" s="88">
        <v>6679528.6699999999</v>
      </c>
      <c r="E19" s="88">
        <v>6679528.6699999999</v>
      </c>
      <c r="F19" s="104">
        <v>-36.130000000000003</v>
      </c>
      <c r="G19" s="78" t="s">
        <v>87</v>
      </c>
      <c r="H19" s="91"/>
      <c r="I19" s="91">
        <v>180000</v>
      </c>
      <c r="J19" s="91">
        <v>180000</v>
      </c>
      <c r="K19" s="91">
        <v>180000</v>
      </c>
      <c r="L19" s="73"/>
    </row>
    <row r="20" spans="1:12" ht="20.25" customHeight="1">
      <c r="A20" s="78" t="s">
        <v>86</v>
      </c>
      <c r="B20" s="92"/>
      <c r="C20" s="92"/>
      <c r="D20" s="92"/>
      <c r="E20" s="88"/>
      <c r="F20" s="104"/>
      <c r="G20" s="78" t="s">
        <v>77</v>
      </c>
      <c r="H20" s="91"/>
      <c r="I20" s="91"/>
      <c r="J20" s="91">
        <v>784593.64</v>
      </c>
      <c r="K20" s="91">
        <v>784593.64</v>
      </c>
      <c r="L20" s="73">
        <v>-88.25</v>
      </c>
    </row>
    <row r="21" spans="1:12" ht="20.25" customHeight="1"/>
  </sheetData>
  <mergeCells count="5">
    <mergeCell ref="A1:L1"/>
    <mergeCell ref="D2:G2"/>
    <mergeCell ref="J2:L2"/>
    <mergeCell ref="A3:F3"/>
    <mergeCell ref="G3:L3"/>
  </mergeCells>
  <phoneticPr fontId="64" type="noConversion"/>
  <printOptions horizontalCentered="1"/>
  <pageMargins left="0.511811023622047" right="0.70866141732283505" top="0.74803149606299202" bottom="0.74803149606299202" header="0.31496062992126" footer="0.31496062992126"/>
  <pageSetup paperSize="9" scale="60" firstPageNumber="3" orientation="portrait" useFirstPageNumber="1" r:id="rId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4"/>
  <sheetViews>
    <sheetView showZeros="0" workbookViewId="0">
      <selection activeCell="A16" sqref="A16"/>
    </sheetView>
  </sheetViews>
  <sheetFormatPr defaultColWidth="9" defaultRowHeight="14.25"/>
  <cols>
    <col min="1" max="1" width="19.25" style="60" customWidth="1"/>
    <col min="2" max="3" width="8.5" style="60" customWidth="1"/>
    <col min="4" max="5" width="9.5" style="60" customWidth="1"/>
    <col min="6" max="6" width="7.625" style="60" customWidth="1"/>
    <col min="7" max="7" width="18.75" style="60" customWidth="1"/>
    <col min="8" max="11" width="9.5" style="60" customWidth="1"/>
    <col min="12" max="12" width="7.625" style="60" customWidth="1"/>
    <col min="13" max="19" width="9" style="60" hidden="1" customWidth="1"/>
    <col min="20" max="232" width="9" style="60"/>
    <col min="233" max="233" width="25.5" style="60" customWidth="1"/>
    <col min="234" max="234" width="8.5" style="60" customWidth="1"/>
    <col min="235" max="235" width="9.5" style="60" customWidth="1"/>
    <col min="236" max="236" width="6.75" style="60" customWidth="1"/>
    <col min="237" max="237" width="22.25" style="60" customWidth="1"/>
    <col min="238" max="239" width="9.5" style="60" customWidth="1"/>
    <col min="240" max="240" width="7.375" style="60" customWidth="1"/>
    <col min="241" max="241" width="12.625" style="60" customWidth="1"/>
    <col min="242" max="488" width="9" style="60"/>
    <col min="489" max="489" width="25.5" style="60" customWidth="1"/>
    <col min="490" max="490" width="8.5" style="60" customWidth="1"/>
    <col min="491" max="491" width="9.5" style="60" customWidth="1"/>
    <col min="492" max="492" width="6.75" style="60" customWidth="1"/>
    <col min="493" max="493" width="22.25" style="60" customWidth="1"/>
    <col min="494" max="495" width="9.5" style="60" customWidth="1"/>
    <col min="496" max="496" width="7.375" style="60" customWidth="1"/>
    <col min="497" max="497" width="12.625" style="60" customWidth="1"/>
    <col min="498" max="744" width="9" style="60"/>
    <col min="745" max="745" width="25.5" style="60" customWidth="1"/>
    <col min="746" max="746" width="8.5" style="60" customWidth="1"/>
    <col min="747" max="747" width="9.5" style="60" customWidth="1"/>
    <col min="748" max="748" width="6.75" style="60" customWidth="1"/>
    <col min="749" max="749" width="22.25" style="60" customWidth="1"/>
    <col min="750" max="751" width="9.5" style="60" customWidth="1"/>
    <col min="752" max="752" width="7.375" style="60" customWidth="1"/>
    <col min="753" max="753" width="12.625" style="60" customWidth="1"/>
    <col min="754" max="1000" width="9" style="60"/>
    <col min="1001" max="1001" width="25.5" style="60" customWidth="1"/>
    <col min="1002" max="1002" width="8.5" style="60" customWidth="1"/>
    <col min="1003" max="1003" width="9.5" style="60" customWidth="1"/>
    <col min="1004" max="1004" width="6.75" style="60" customWidth="1"/>
    <col min="1005" max="1005" width="22.25" style="60" customWidth="1"/>
    <col min="1006" max="1007" width="9.5" style="60" customWidth="1"/>
    <col min="1008" max="1008" width="7.375" style="60" customWidth="1"/>
    <col min="1009" max="1009" width="12.625" style="60" customWidth="1"/>
    <col min="1010" max="1256" width="9" style="60"/>
    <col min="1257" max="1257" width="25.5" style="60" customWidth="1"/>
    <col min="1258" max="1258" width="8.5" style="60" customWidth="1"/>
    <col min="1259" max="1259" width="9.5" style="60" customWidth="1"/>
    <col min="1260" max="1260" width="6.75" style="60" customWidth="1"/>
    <col min="1261" max="1261" width="22.25" style="60" customWidth="1"/>
    <col min="1262" max="1263" width="9.5" style="60" customWidth="1"/>
    <col min="1264" max="1264" width="7.375" style="60" customWidth="1"/>
    <col min="1265" max="1265" width="12.625" style="60" customWidth="1"/>
    <col min="1266" max="1512" width="9" style="60"/>
    <col min="1513" max="1513" width="25.5" style="60" customWidth="1"/>
    <col min="1514" max="1514" width="8.5" style="60" customWidth="1"/>
    <col min="1515" max="1515" width="9.5" style="60" customWidth="1"/>
    <col min="1516" max="1516" width="6.75" style="60" customWidth="1"/>
    <col min="1517" max="1517" width="22.25" style="60" customWidth="1"/>
    <col min="1518" max="1519" width="9.5" style="60" customWidth="1"/>
    <col min="1520" max="1520" width="7.375" style="60" customWidth="1"/>
    <col min="1521" max="1521" width="12.625" style="60" customWidth="1"/>
    <col min="1522" max="1768" width="9" style="60"/>
    <col min="1769" max="1769" width="25.5" style="60" customWidth="1"/>
    <col min="1770" max="1770" width="8.5" style="60" customWidth="1"/>
    <col min="1771" max="1771" width="9.5" style="60" customWidth="1"/>
    <col min="1772" max="1772" width="6.75" style="60" customWidth="1"/>
    <col min="1773" max="1773" width="22.25" style="60" customWidth="1"/>
    <col min="1774" max="1775" width="9.5" style="60" customWidth="1"/>
    <col min="1776" max="1776" width="7.375" style="60" customWidth="1"/>
    <col min="1777" max="1777" width="12.625" style="60" customWidth="1"/>
    <col min="1778" max="2024" width="9" style="60"/>
    <col min="2025" max="2025" width="25.5" style="60" customWidth="1"/>
    <col min="2026" max="2026" width="8.5" style="60" customWidth="1"/>
    <col min="2027" max="2027" width="9.5" style="60" customWidth="1"/>
    <col min="2028" max="2028" width="6.75" style="60" customWidth="1"/>
    <col min="2029" max="2029" width="22.25" style="60" customWidth="1"/>
    <col min="2030" max="2031" width="9.5" style="60" customWidth="1"/>
    <col min="2032" max="2032" width="7.375" style="60" customWidth="1"/>
    <col min="2033" max="2033" width="12.625" style="60" customWidth="1"/>
    <col min="2034" max="2280" width="9" style="60"/>
    <col min="2281" max="2281" width="25.5" style="60" customWidth="1"/>
    <col min="2282" max="2282" width="8.5" style="60" customWidth="1"/>
    <col min="2283" max="2283" width="9.5" style="60" customWidth="1"/>
    <col min="2284" max="2284" width="6.75" style="60" customWidth="1"/>
    <col min="2285" max="2285" width="22.25" style="60" customWidth="1"/>
    <col min="2286" max="2287" width="9.5" style="60" customWidth="1"/>
    <col min="2288" max="2288" width="7.375" style="60" customWidth="1"/>
    <col min="2289" max="2289" width="12.625" style="60" customWidth="1"/>
    <col min="2290" max="2536" width="9" style="60"/>
    <col min="2537" max="2537" width="25.5" style="60" customWidth="1"/>
    <col min="2538" max="2538" width="8.5" style="60" customWidth="1"/>
    <col min="2539" max="2539" width="9.5" style="60" customWidth="1"/>
    <col min="2540" max="2540" width="6.75" style="60" customWidth="1"/>
    <col min="2541" max="2541" width="22.25" style="60" customWidth="1"/>
    <col min="2542" max="2543" width="9.5" style="60" customWidth="1"/>
    <col min="2544" max="2544" width="7.375" style="60" customWidth="1"/>
    <col min="2545" max="2545" width="12.625" style="60" customWidth="1"/>
    <col min="2546" max="2792" width="9" style="60"/>
    <col min="2793" max="2793" width="25.5" style="60" customWidth="1"/>
    <col min="2794" max="2794" width="8.5" style="60" customWidth="1"/>
    <col min="2795" max="2795" width="9.5" style="60" customWidth="1"/>
    <col min="2796" max="2796" width="6.75" style="60" customWidth="1"/>
    <col min="2797" max="2797" width="22.25" style="60" customWidth="1"/>
    <col min="2798" max="2799" width="9.5" style="60" customWidth="1"/>
    <col min="2800" max="2800" width="7.375" style="60" customWidth="1"/>
    <col min="2801" max="2801" width="12.625" style="60" customWidth="1"/>
    <col min="2802" max="3048" width="9" style="60"/>
    <col min="3049" max="3049" width="25.5" style="60" customWidth="1"/>
    <col min="3050" max="3050" width="8.5" style="60" customWidth="1"/>
    <col min="3051" max="3051" width="9.5" style="60" customWidth="1"/>
    <col min="3052" max="3052" width="6.75" style="60" customWidth="1"/>
    <col min="3053" max="3053" width="22.25" style="60" customWidth="1"/>
    <col min="3054" max="3055" width="9.5" style="60" customWidth="1"/>
    <col min="3056" max="3056" width="7.375" style="60" customWidth="1"/>
    <col min="3057" max="3057" width="12.625" style="60" customWidth="1"/>
    <col min="3058" max="3304" width="9" style="60"/>
    <col min="3305" max="3305" width="25.5" style="60" customWidth="1"/>
    <col min="3306" max="3306" width="8.5" style="60" customWidth="1"/>
    <col min="3307" max="3307" width="9.5" style="60" customWidth="1"/>
    <col min="3308" max="3308" width="6.75" style="60" customWidth="1"/>
    <col min="3309" max="3309" width="22.25" style="60" customWidth="1"/>
    <col min="3310" max="3311" width="9.5" style="60" customWidth="1"/>
    <col min="3312" max="3312" width="7.375" style="60" customWidth="1"/>
    <col min="3313" max="3313" width="12.625" style="60" customWidth="1"/>
    <col min="3314" max="3560" width="9" style="60"/>
    <col min="3561" max="3561" width="25.5" style="60" customWidth="1"/>
    <col min="3562" max="3562" width="8.5" style="60" customWidth="1"/>
    <col min="3563" max="3563" width="9.5" style="60" customWidth="1"/>
    <col min="3564" max="3564" width="6.75" style="60" customWidth="1"/>
    <col min="3565" max="3565" width="22.25" style="60" customWidth="1"/>
    <col min="3566" max="3567" width="9.5" style="60" customWidth="1"/>
    <col min="3568" max="3568" width="7.375" style="60" customWidth="1"/>
    <col min="3569" max="3569" width="12.625" style="60" customWidth="1"/>
    <col min="3570" max="3816" width="9" style="60"/>
    <col min="3817" max="3817" width="25.5" style="60" customWidth="1"/>
    <col min="3818" max="3818" width="8.5" style="60" customWidth="1"/>
    <col min="3819" max="3819" width="9.5" style="60" customWidth="1"/>
    <col min="3820" max="3820" width="6.75" style="60" customWidth="1"/>
    <col min="3821" max="3821" width="22.25" style="60" customWidth="1"/>
    <col min="3822" max="3823" width="9.5" style="60" customWidth="1"/>
    <col min="3824" max="3824" width="7.375" style="60" customWidth="1"/>
    <col min="3825" max="3825" width="12.625" style="60" customWidth="1"/>
    <col min="3826" max="4072" width="9" style="60"/>
    <col min="4073" max="4073" width="25.5" style="60" customWidth="1"/>
    <col min="4074" max="4074" width="8.5" style="60" customWidth="1"/>
    <col min="4075" max="4075" width="9.5" style="60" customWidth="1"/>
    <col min="4076" max="4076" width="6.75" style="60" customWidth="1"/>
    <col min="4077" max="4077" width="22.25" style="60" customWidth="1"/>
    <col min="4078" max="4079" width="9.5" style="60" customWidth="1"/>
    <col min="4080" max="4080" width="7.375" style="60" customWidth="1"/>
    <col min="4081" max="4081" width="12.625" style="60" customWidth="1"/>
    <col min="4082" max="4328" width="9" style="60"/>
    <col min="4329" max="4329" width="25.5" style="60" customWidth="1"/>
    <col min="4330" max="4330" width="8.5" style="60" customWidth="1"/>
    <col min="4331" max="4331" width="9.5" style="60" customWidth="1"/>
    <col min="4332" max="4332" width="6.75" style="60" customWidth="1"/>
    <col min="4333" max="4333" width="22.25" style="60" customWidth="1"/>
    <col min="4334" max="4335" width="9.5" style="60" customWidth="1"/>
    <col min="4336" max="4336" width="7.375" style="60" customWidth="1"/>
    <col min="4337" max="4337" width="12.625" style="60" customWidth="1"/>
    <col min="4338" max="4584" width="9" style="60"/>
    <col min="4585" max="4585" width="25.5" style="60" customWidth="1"/>
    <col min="4586" max="4586" width="8.5" style="60" customWidth="1"/>
    <col min="4587" max="4587" width="9.5" style="60" customWidth="1"/>
    <col min="4588" max="4588" width="6.75" style="60" customWidth="1"/>
    <col min="4589" max="4589" width="22.25" style="60" customWidth="1"/>
    <col min="4590" max="4591" width="9.5" style="60" customWidth="1"/>
    <col min="4592" max="4592" width="7.375" style="60" customWidth="1"/>
    <col min="4593" max="4593" width="12.625" style="60" customWidth="1"/>
    <col min="4594" max="4840" width="9" style="60"/>
    <col min="4841" max="4841" width="25.5" style="60" customWidth="1"/>
    <col min="4842" max="4842" width="8.5" style="60" customWidth="1"/>
    <col min="4843" max="4843" width="9.5" style="60" customWidth="1"/>
    <col min="4844" max="4844" width="6.75" style="60" customWidth="1"/>
    <col min="4845" max="4845" width="22.25" style="60" customWidth="1"/>
    <col min="4846" max="4847" width="9.5" style="60" customWidth="1"/>
    <col min="4848" max="4848" width="7.375" style="60" customWidth="1"/>
    <col min="4849" max="4849" width="12.625" style="60" customWidth="1"/>
    <col min="4850" max="5096" width="9" style="60"/>
    <col min="5097" max="5097" width="25.5" style="60" customWidth="1"/>
    <col min="5098" max="5098" width="8.5" style="60" customWidth="1"/>
    <col min="5099" max="5099" width="9.5" style="60" customWidth="1"/>
    <col min="5100" max="5100" width="6.75" style="60" customWidth="1"/>
    <col min="5101" max="5101" width="22.25" style="60" customWidth="1"/>
    <col min="5102" max="5103" width="9.5" style="60" customWidth="1"/>
    <col min="5104" max="5104" width="7.375" style="60" customWidth="1"/>
    <col min="5105" max="5105" width="12.625" style="60" customWidth="1"/>
    <col min="5106" max="5352" width="9" style="60"/>
    <col min="5353" max="5353" width="25.5" style="60" customWidth="1"/>
    <col min="5354" max="5354" width="8.5" style="60" customWidth="1"/>
    <col min="5355" max="5355" width="9.5" style="60" customWidth="1"/>
    <col min="5356" max="5356" width="6.75" style="60" customWidth="1"/>
    <col min="5357" max="5357" width="22.25" style="60" customWidth="1"/>
    <col min="5358" max="5359" width="9.5" style="60" customWidth="1"/>
    <col min="5360" max="5360" width="7.375" style="60" customWidth="1"/>
    <col min="5361" max="5361" width="12.625" style="60" customWidth="1"/>
    <col min="5362" max="5608" width="9" style="60"/>
    <col min="5609" max="5609" width="25.5" style="60" customWidth="1"/>
    <col min="5610" max="5610" width="8.5" style="60" customWidth="1"/>
    <col min="5611" max="5611" width="9.5" style="60" customWidth="1"/>
    <col min="5612" max="5612" width="6.75" style="60" customWidth="1"/>
    <col min="5613" max="5613" width="22.25" style="60" customWidth="1"/>
    <col min="5614" max="5615" width="9.5" style="60" customWidth="1"/>
    <col min="5616" max="5616" width="7.375" style="60" customWidth="1"/>
    <col min="5617" max="5617" width="12.625" style="60" customWidth="1"/>
    <col min="5618" max="5864" width="9" style="60"/>
    <col min="5865" max="5865" width="25.5" style="60" customWidth="1"/>
    <col min="5866" max="5866" width="8.5" style="60" customWidth="1"/>
    <col min="5867" max="5867" width="9.5" style="60" customWidth="1"/>
    <col min="5868" max="5868" width="6.75" style="60" customWidth="1"/>
    <col min="5869" max="5869" width="22.25" style="60" customWidth="1"/>
    <col min="5870" max="5871" width="9.5" style="60" customWidth="1"/>
    <col min="5872" max="5872" width="7.375" style="60" customWidth="1"/>
    <col min="5873" max="5873" width="12.625" style="60" customWidth="1"/>
    <col min="5874" max="6120" width="9" style="60"/>
    <col min="6121" max="6121" width="25.5" style="60" customWidth="1"/>
    <col min="6122" max="6122" width="8.5" style="60" customWidth="1"/>
    <col min="6123" max="6123" width="9.5" style="60" customWidth="1"/>
    <col min="6124" max="6124" width="6.75" style="60" customWidth="1"/>
    <col min="6125" max="6125" width="22.25" style="60" customWidth="1"/>
    <col min="6126" max="6127" width="9.5" style="60" customWidth="1"/>
    <col min="6128" max="6128" width="7.375" style="60" customWidth="1"/>
    <col min="6129" max="6129" width="12.625" style="60" customWidth="1"/>
    <col min="6130" max="6376" width="9" style="60"/>
    <col min="6377" max="6377" width="25.5" style="60" customWidth="1"/>
    <col min="6378" max="6378" width="8.5" style="60" customWidth="1"/>
    <col min="6379" max="6379" width="9.5" style="60" customWidth="1"/>
    <col min="6380" max="6380" width="6.75" style="60" customWidth="1"/>
    <col min="6381" max="6381" width="22.25" style="60" customWidth="1"/>
    <col min="6382" max="6383" width="9.5" style="60" customWidth="1"/>
    <col min="6384" max="6384" width="7.375" style="60" customWidth="1"/>
    <col min="6385" max="6385" width="12.625" style="60" customWidth="1"/>
    <col min="6386" max="6632" width="9" style="60"/>
    <col min="6633" max="6633" width="25.5" style="60" customWidth="1"/>
    <col min="6634" max="6634" width="8.5" style="60" customWidth="1"/>
    <col min="6635" max="6635" width="9.5" style="60" customWidth="1"/>
    <col min="6636" max="6636" width="6.75" style="60" customWidth="1"/>
    <col min="6637" max="6637" width="22.25" style="60" customWidth="1"/>
    <col min="6638" max="6639" width="9.5" style="60" customWidth="1"/>
    <col min="6640" max="6640" width="7.375" style="60" customWidth="1"/>
    <col min="6641" max="6641" width="12.625" style="60" customWidth="1"/>
    <col min="6642" max="6888" width="9" style="60"/>
    <col min="6889" max="6889" width="25.5" style="60" customWidth="1"/>
    <col min="6890" max="6890" width="8.5" style="60" customWidth="1"/>
    <col min="6891" max="6891" width="9.5" style="60" customWidth="1"/>
    <col min="6892" max="6892" width="6.75" style="60" customWidth="1"/>
    <col min="6893" max="6893" width="22.25" style="60" customWidth="1"/>
    <col min="6894" max="6895" width="9.5" style="60" customWidth="1"/>
    <col min="6896" max="6896" width="7.375" style="60" customWidth="1"/>
    <col min="6897" max="6897" width="12.625" style="60" customWidth="1"/>
    <col min="6898" max="7144" width="9" style="60"/>
    <col min="7145" max="7145" width="25.5" style="60" customWidth="1"/>
    <col min="7146" max="7146" width="8.5" style="60" customWidth="1"/>
    <col min="7147" max="7147" width="9.5" style="60" customWidth="1"/>
    <col min="7148" max="7148" width="6.75" style="60" customWidth="1"/>
    <col min="7149" max="7149" width="22.25" style="60" customWidth="1"/>
    <col min="7150" max="7151" width="9.5" style="60" customWidth="1"/>
    <col min="7152" max="7152" width="7.375" style="60" customWidth="1"/>
    <col min="7153" max="7153" width="12.625" style="60" customWidth="1"/>
    <col min="7154" max="7400" width="9" style="60"/>
    <col min="7401" max="7401" width="25.5" style="60" customWidth="1"/>
    <col min="7402" max="7402" width="8.5" style="60" customWidth="1"/>
    <col min="7403" max="7403" width="9.5" style="60" customWidth="1"/>
    <col min="7404" max="7404" width="6.75" style="60" customWidth="1"/>
    <col min="7405" max="7405" width="22.25" style="60" customWidth="1"/>
    <col min="7406" max="7407" width="9.5" style="60" customWidth="1"/>
    <col min="7408" max="7408" width="7.375" style="60" customWidth="1"/>
    <col min="7409" max="7409" width="12.625" style="60" customWidth="1"/>
    <col min="7410" max="7656" width="9" style="60"/>
    <col min="7657" max="7657" width="25.5" style="60" customWidth="1"/>
    <col min="7658" max="7658" width="8.5" style="60" customWidth="1"/>
    <col min="7659" max="7659" width="9.5" style="60" customWidth="1"/>
    <col min="7660" max="7660" width="6.75" style="60" customWidth="1"/>
    <col min="7661" max="7661" width="22.25" style="60" customWidth="1"/>
    <col min="7662" max="7663" width="9.5" style="60" customWidth="1"/>
    <col min="7664" max="7664" width="7.375" style="60" customWidth="1"/>
    <col min="7665" max="7665" width="12.625" style="60" customWidth="1"/>
    <col min="7666" max="7912" width="9" style="60"/>
    <col min="7913" max="7913" width="25.5" style="60" customWidth="1"/>
    <col min="7914" max="7914" width="8.5" style="60" customWidth="1"/>
    <col min="7915" max="7915" width="9.5" style="60" customWidth="1"/>
    <col min="7916" max="7916" width="6.75" style="60" customWidth="1"/>
    <col min="7917" max="7917" width="22.25" style="60" customWidth="1"/>
    <col min="7918" max="7919" width="9.5" style="60" customWidth="1"/>
    <col min="7920" max="7920" width="7.375" style="60" customWidth="1"/>
    <col min="7921" max="7921" width="12.625" style="60" customWidth="1"/>
    <col min="7922" max="8168" width="9" style="60"/>
    <col min="8169" max="8169" width="25.5" style="60" customWidth="1"/>
    <col min="8170" max="8170" width="8.5" style="60" customWidth="1"/>
    <col min="8171" max="8171" width="9.5" style="60" customWidth="1"/>
    <col min="8172" max="8172" width="6.75" style="60" customWidth="1"/>
    <col min="8173" max="8173" width="22.25" style="60" customWidth="1"/>
    <col min="8174" max="8175" width="9.5" style="60" customWidth="1"/>
    <col min="8176" max="8176" width="7.375" style="60" customWidth="1"/>
    <col min="8177" max="8177" width="12.625" style="60" customWidth="1"/>
    <col min="8178" max="8424" width="9" style="60"/>
    <col min="8425" max="8425" width="25.5" style="60" customWidth="1"/>
    <col min="8426" max="8426" width="8.5" style="60" customWidth="1"/>
    <col min="8427" max="8427" width="9.5" style="60" customWidth="1"/>
    <col min="8428" max="8428" width="6.75" style="60" customWidth="1"/>
    <col min="8429" max="8429" width="22.25" style="60" customWidth="1"/>
    <col min="8430" max="8431" width="9.5" style="60" customWidth="1"/>
    <col min="8432" max="8432" width="7.375" style="60" customWidth="1"/>
    <col min="8433" max="8433" width="12.625" style="60" customWidth="1"/>
    <col min="8434" max="8680" width="9" style="60"/>
    <col min="8681" max="8681" width="25.5" style="60" customWidth="1"/>
    <col min="8682" max="8682" width="8.5" style="60" customWidth="1"/>
    <col min="8683" max="8683" width="9.5" style="60" customWidth="1"/>
    <col min="8684" max="8684" width="6.75" style="60" customWidth="1"/>
    <col min="8685" max="8685" width="22.25" style="60" customWidth="1"/>
    <col min="8686" max="8687" width="9.5" style="60" customWidth="1"/>
    <col min="8688" max="8688" width="7.375" style="60" customWidth="1"/>
    <col min="8689" max="8689" width="12.625" style="60" customWidth="1"/>
    <col min="8690" max="8936" width="9" style="60"/>
    <col min="8937" max="8937" width="25.5" style="60" customWidth="1"/>
    <col min="8938" max="8938" width="8.5" style="60" customWidth="1"/>
    <col min="8939" max="8939" width="9.5" style="60" customWidth="1"/>
    <col min="8940" max="8940" width="6.75" style="60" customWidth="1"/>
    <col min="8941" max="8941" width="22.25" style="60" customWidth="1"/>
    <col min="8942" max="8943" width="9.5" style="60" customWidth="1"/>
    <col min="8944" max="8944" width="7.375" style="60" customWidth="1"/>
    <col min="8945" max="8945" width="12.625" style="60" customWidth="1"/>
    <col min="8946" max="9192" width="9" style="60"/>
    <col min="9193" max="9193" width="25.5" style="60" customWidth="1"/>
    <col min="9194" max="9194" width="8.5" style="60" customWidth="1"/>
    <col min="9195" max="9195" width="9.5" style="60" customWidth="1"/>
    <col min="9196" max="9196" width="6.75" style="60" customWidth="1"/>
    <col min="9197" max="9197" width="22.25" style="60" customWidth="1"/>
    <col min="9198" max="9199" width="9.5" style="60" customWidth="1"/>
    <col min="9200" max="9200" width="7.375" style="60" customWidth="1"/>
    <col min="9201" max="9201" width="12.625" style="60" customWidth="1"/>
    <col min="9202" max="9448" width="9" style="60"/>
    <col min="9449" max="9449" width="25.5" style="60" customWidth="1"/>
    <col min="9450" max="9450" width="8.5" style="60" customWidth="1"/>
    <col min="9451" max="9451" width="9.5" style="60" customWidth="1"/>
    <col min="9452" max="9452" width="6.75" style="60" customWidth="1"/>
    <col min="9453" max="9453" width="22.25" style="60" customWidth="1"/>
    <col min="9454" max="9455" width="9.5" style="60" customWidth="1"/>
    <col min="9456" max="9456" width="7.375" style="60" customWidth="1"/>
    <col min="9457" max="9457" width="12.625" style="60" customWidth="1"/>
    <col min="9458" max="9704" width="9" style="60"/>
    <col min="9705" max="9705" width="25.5" style="60" customWidth="1"/>
    <col min="9706" max="9706" width="8.5" style="60" customWidth="1"/>
    <col min="9707" max="9707" width="9.5" style="60" customWidth="1"/>
    <col min="9708" max="9708" width="6.75" style="60" customWidth="1"/>
    <col min="9709" max="9709" width="22.25" style="60" customWidth="1"/>
    <col min="9710" max="9711" width="9.5" style="60" customWidth="1"/>
    <col min="9712" max="9712" width="7.375" style="60" customWidth="1"/>
    <col min="9713" max="9713" width="12.625" style="60" customWidth="1"/>
    <col min="9714" max="9960" width="9" style="60"/>
    <col min="9961" max="9961" width="25.5" style="60" customWidth="1"/>
    <col min="9962" max="9962" width="8.5" style="60" customWidth="1"/>
    <col min="9963" max="9963" width="9.5" style="60" customWidth="1"/>
    <col min="9964" max="9964" width="6.75" style="60" customWidth="1"/>
    <col min="9965" max="9965" width="22.25" style="60" customWidth="1"/>
    <col min="9966" max="9967" width="9.5" style="60" customWidth="1"/>
    <col min="9968" max="9968" width="7.375" style="60" customWidth="1"/>
    <col min="9969" max="9969" width="12.625" style="60" customWidth="1"/>
    <col min="9970" max="10216" width="9" style="60"/>
    <col min="10217" max="10217" width="25.5" style="60" customWidth="1"/>
    <col min="10218" max="10218" width="8.5" style="60" customWidth="1"/>
    <col min="10219" max="10219" width="9.5" style="60" customWidth="1"/>
    <col min="10220" max="10220" width="6.75" style="60" customWidth="1"/>
    <col min="10221" max="10221" width="22.25" style="60" customWidth="1"/>
    <col min="10222" max="10223" width="9.5" style="60" customWidth="1"/>
    <col min="10224" max="10224" width="7.375" style="60" customWidth="1"/>
    <col min="10225" max="10225" width="12.625" style="60" customWidth="1"/>
    <col min="10226" max="10472" width="9" style="60"/>
    <col min="10473" max="10473" width="25.5" style="60" customWidth="1"/>
    <col min="10474" max="10474" width="8.5" style="60" customWidth="1"/>
    <col min="10475" max="10475" width="9.5" style="60" customWidth="1"/>
    <col min="10476" max="10476" width="6.75" style="60" customWidth="1"/>
    <col min="10477" max="10477" width="22.25" style="60" customWidth="1"/>
    <col min="10478" max="10479" width="9.5" style="60" customWidth="1"/>
    <col min="10480" max="10480" width="7.375" style="60" customWidth="1"/>
    <col min="10481" max="10481" width="12.625" style="60" customWidth="1"/>
    <col min="10482" max="10728" width="9" style="60"/>
    <col min="10729" max="10729" width="25.5" style="60" customWidth="1"/>
    <col min="10730" max="10730" width="8.5" style="60" customWidth="1"/>
    <col min="10731" max="10731" width="9.5" style="60" customWidth="1"/>
    <col min="10732" max="10732" width="6.75" style="60" customWidth="1"/>
    <col min="10733" max="10733" width="22.25" style="60" customWidth="1"/>
    <col min="10734" max="10735" width="9.5" style="60" customWidth="1"/>
    <col min="10736" max="10736" width="7.375" style="60" customWidth="1"/>
    <col min="10737" max="10737" width="12.625" style="60" customWidth="1"/>
    <col min="10738" max="10984" width="9" style="60"/>
    <col min="10985" max="10985" width="25.5" style="60" customWidth="1"/>
    <col min="10986" max="10986" width="8.5" style="60" customWidth="1"/>
    <col min="10987" max="10987" width="9.5" style="60" customWidth="1"/>
    <col min="10988" max="10988" width="6.75" style="60" customWidth="1"/>
    <col min="10989" max="10989" width="22.25" style="60" customWidth="1"/>
    <col min="10990" max="10991" width="9.5" style="60" customWidth="1"/>
    <col min="10992" max="10992" width="7.375" style="60" customWidth="1"/>
    <col min="10993" max="10993" width="12.625" style="60" customWidth="1"/>
    <col min="10994" max="11240" width="9" style="60"/>
    <col min="11241" max="11241" width="25.5" style="60" customWidth="1"/>
    <col min="11242" max="11242" width="8.5" style="60" customWidth="1"/>
    <col min="11243" max="11243" width="9.5" style="60" customWidth="1"/>
    <col min="11244" max="11244" width="6.75" style="60" customWidth="1"/>
    <col min="11245" max="11245" width="22.25" style="60" customWidth="1"/>
    <col min="11246" max="11247" width="9.5" style="60" customWidth="1"/>
    <col min="11248" max="11248" width="7.375" style="60" customWidth="1"/>
    <col min="11249" max="11249" width="12.625" style="60" customWidth="1"/>
    <col min="11250" max="11496" width="9" style="60"/>
    <col min="11497" max="11497" width="25.5" style="60" customWidth="1"/>
    <col min="11498" max="11498" width="8.5" style="60" customWidth="1"/>
    <col min="11499" max="11499" width="9.5" style="60" customWidth="1"/>
    <col min="11500" max="11500" width="6.75" style="60" customWidth="1"/>
    <col min="11501" max="11501" width="22.25" style="60" customWidth="1"/>
    <col min="11502" max="11503" width="9.5" style="60" customWidth="1"/>
    <col min="11504" max="11504" width="7.375" style="60" customWidth="1"/>
    <col min="11505" max="11505" width="12.625" style="60" customWidth="1"/>
    <col min="11506" max="11752" width="9" style="60"/>
    <col min="11753" max="11753" width="25.5" style="60" customWidth="1"/>
    <col min="11754" max="11754" width="8.5" style="60" customWidth="1"/>
    <col min="11755" max="11755" width="9.5" style="60" customWidth="1"/>
    <col min="11756" max="11756" width="6.75" style="60" customWidth="1"/>
    <col min="11757" max="11757" width="22.25" style="60" customWidth="1"/>
    <col min="11758" max="11759" width="9.5" style="60" customWidth="1"/>
    <col min="11760" max="11760" width="7.375" style="60" customWidth="1"/>
    <col min="11761" max="11761" width="12.625" style="60" customWidth="1"/>
    <col min="11762" max="12008" width="9" style="60"/>
    <col min="12009" max="12009" width="25.5" style="60" customWidth="1"/>
    <col min="12010" max="12010" width="8.5" style="60" customWidth="1"/>
    <col min="12011" max="12011" width="9.5" style="60" customWidth="1"/>
    <col min="12012" max="12012" width="6.75" style="60" customWidth="1"/>
    <col min="12013" max="12013" width="22.25" style="60" customWidth="1"/>
    <col min="12014" max="12015" width="9.5" style="60" customWidth="1"/>
    <col min="12016" max="12016" width="7.375" style="60" customWidth="1"/>
    <col min="12017" max="12017" width="12.625" style="60" customWidth="1"/>
    <col min="12018" max="12264" width="9" style="60"/>
    <col min="12265" max="12265" width="25.5" style="60" customWidth="1"/>
    <col min="12266" max="12266" width="8.5" style="60" customWidth="1"/>
    <col min="12267" max="12267" width="9.5" style="60" customWidth="1"/>
    <col min="12268" max="12268" width="6.75" style="60" customWidth="1"/>
    <col min="12269" max="12269" width="22.25" style="60" customWidth="1"/>
    <col min="12270" max="12271" width="9.5" style="60" customWidth="1"/>
    <col min="12272" max="12272" width="7.375" style="60" customWidth="1"/>
    <col min="12273" max="12273" width="12.625" style="60" customWidth="1"/>
    <col min="12274" max="12520" width="9" style="60"/>
    <col min="12521" max="12521" width="25.5" style="60" customWidth="1"/>
    <col min="12522" max="12522" width="8.5" style="60" customWidth="1"/>
    <col min="12523" max="12523" width="9.5" style="60" customWidth="1"/>
    <col min="12524" max="12524" width="6.75" style="60" customWidth="1"/>
    <col min="12525" max="12525" width="22.25" style="60" customWidth="1"/>
    <col min="12526" max="12527" width="9.5" style="60" customWidth="1"/>
    <col min="12528" max="12528" width="7.375" style="60" customWidth="1"/>
    <col min="12529" max="12529" width="12.625" style="60" customWidth="1"/>
    <col min="12530" max="12776" width="9" style="60"/>
    <col min="12777" max="12777" width="25.5" style="60" customWidth="1"/>
    <col min="12778" max="12778" width="8.5" style="60" customWidth="1"/>
    <col min="12779" max="12779" width="9.5" style="60" customWidth="1"/>
    <col min="12780" max="12780" width="6.75" style="60" customWidth="1"/>
    <col min="12781" max="12781" width="22.25" style="60" customWidth="1"/>
    <col min="12782" max="12783" width="9.5" style="60" customWidth="1"/>
    <col min="12784" max="12784" width="7.375" style="60" customWidth="1"/>
    <col min="12785" max="12785" width="12.625" style="60" customWidth="1"/>
    <col min="12786" max="13032" width="9" style="60"/>
    <col min="13033" max="13033" width="25.5" style="60" customWidth="1"/>
    <col min="13034" max="13034" width="8.5" style="60" customWidth="1"/>
    <col min="13035" max="13035" width="9.5" style="60" customWidth="1"/>
    <col min="13036" max="13036" width="6.75" style="60" customWidth="1"/>
    <col min="13037" max="13037" width="22.25" style="60" customWidth="1"/>
    <col min="13038" max="13039" width="9.5" style="60" customWidth="1"/>
    <col min="13040" max="13040" width="7.375" style="60" customWidth="1"/>
    <col min="13041" max="13041" width="12.625" style="60" customWidth="1"/>
    <col min="13042" max="13288" width="9" style="60"/>
    <col min="13289" max="13289" width="25.5" style="60" customWidth="1"/>
    <col min="13290" max="13290" width="8.5" style="60" customWidth="1"/>
    <col min="13291" max="13291" width="9.5" style="60" customWidth="1"/>
    <col min="13292" max="13292" width="6.75" style="60" customWidth="1"/>
    <col min="13293" max="13293" width="22.25" style="60" customWidth="1"/>
    <col min="13294" max="13295" width="9.5" style="60" customWidth="1"/>
    <col min="13296" max="13296" width="7.375" style="60" customWidth="1"/>
    <col min="13297" max="13297" width="12.625" style="60" customWidth="1"/>
    <col min="13298" max="13544" width="9" style="60"/>
    <col min="13545" max="13545" width="25.5" style="60" customWidth="1"/>
    <col min="13546" max="13546" width="8.5" style="60" customWidth="1"/>
    <col min="13547" max="13547" width="9.5" style="60" customWidth="1"/>
    <col min="13548" max="13548" width="6.75" style="60" customWidth="1"/>
    <col min="13549" max="13549" width="22.25" style="60" customWidth="1"/>
    <col min="13550" max="13551" width="9.5" style="60" customWidth="1"/>
    <col min="13552" max="13552" width="7.375" style="60" customWidth="1"/>
    <col min="13553" max="13553" width="12.625" style="60" customWidth="1"/>
    <col min="13554" max="13800" width="9" style="60"/>
    <col min="13801" max="13801" width="25.5" style="60" customWidth="1"/>
    <col min="13802" max="13802" width="8.5" style="60" customWidth="1"/>
    <col min="13803" max="13803" width="9.5" style="60" customWidth="1"/>
    <col min="13804" max="13804" width="6.75" style="60" customWidth="1"/>
    <col min="13805" max="13805" width="22.25" style="60" customWidth="1"/>
    <col min="13806" max="13807" width="9.5" style="60" customWidth="1"/>
    <col min="13808" max="13808" width="7.375" style="60" customWidth="1"/>
    <col min="13809" max="13809" width="12.625" style="60" customWidth="1"/>
    <col min="13810" max="14056" width="9" style="60"/>
    <col min="14057" max="14057" width="25.5" style="60" customWidth="1"/>
    <col min="14058" max="14058" width="8.5" style="60" customWidth="1"/>
    <col min="14059" max="14059" width="9.5" style="60" customWidth="1"/>
    <col min="14060" max="14060" width="6.75" style="60" customWidth="1"/>
    <col min="14061" max="14061" width="22.25" style="60" customWidth="1"/>
    <col min="14062" max="14063" width="9.5" style="60" customWidth="1"/>
    <col min="14064" max="14064" width="7.375" style="60" customWidth="1"/>
    <col min="14065" max="14065" width="12.625" style="60" customWidth="1"/>
    <col min="14066" max="14312" width="9" style="60"/>
    <col min="14313" max="14313" width="25.5" style="60" customWidth="1"/>
    <col min="14314" max="14314" width="8.5" style="60" customWidth="1"/>
    <col min="14315" max="14315" width="9.5" style="60" customWidth="1"/>
    <col min="14316" max="14316" width="6.75" style="60" customWidth="1"/>
    <col min="14317" max="14317" width="22.25" style="60" customWidth="1"/>
    <col min="14318" max="14319" width="9.5" style="60" customWidth="1"/>
    <col min="14320" max="14320" width="7.375" style="60" customWidth="1"/>
    <col min="14321" max="14321" width="12.625" style="60" customWidth="1"/>
    <col min="14322" max="14568" width="9" style="60"/>
    <col min="14569" max="14569" width="25.5" style="60" customWidth="1"/>
    <col min="14570" max="14570" width="8.5" style="60" customWidth="1"/>
    <col min="14571" max="14571" width="9.5" style="60" customWidth="1"/>
    <col min="14572" max="14572" width="6.75" style="60" customWidth="1"/>
    <col min="14573" max="14573" width="22.25" style="60" customWidth="1"/>
    <col min="14574" max="14575" width="9.5" style="60" customWidth="1"/>
    <col min="14576" max="14576" width="7.375" style="60" customWidth="1"/>
    <col min="14577" max="14577" width="12.625" style="60" customWidth="1"/>
    <col min="14578" max="14824" width="9" style="60"/>
    <col min="14825" max="14825" width="25.5" style="60" customWidth="1"/>
    <col min="14826" max="14826" width="8.5" style="60" customWidth="1"/>
    <col min="14827" max="14827" width="9.5" style="60" customWidth="1"/>
    <col min="14828" max="14828" width="6.75" style="60" customWidth="1"/>
    <col min="14829" max="14829" width="22.25" style="60" customWidth="1"/>
    <col min="14830" max="14831" width="9.5" style="60" customWidth="1"/>
    <col min="14832" max="14832" width="7.375" style="60" customWidth="1"/>
    <col min="14833" max="14833" width="12.625" style="60" customWidth="1"/>
    <col min="14834" max="15080" width="9" style="60"/>
    <col min="15081" max="15081" width="25.5" style="60" customWidth="1"/>
    <col min="15082" max="15082" width="8.5" style="60" customWidth="1"/>
    <col min="15083" max="15083" width="9.5" style="60" customWidth="1"/>
    <col min="15084" max="15084" width="6.75" style="60" customWidth="1"/>
    <col min="15085" max="15085" width="22.25" style="60" customWidth="1"/>
    <col min="15086" max="15087" width="9.5" style="60" customWidth="1"/>
    <col min="15088" max="15088" width="7.375" style="60" customWidth="1"/>
    <col min="15089" max="15089" width="12.625" style="60" customWidth="1"/>
    <col min="15090" max="15336" width="9" style="60"/>
    <col min="15337" max="15337" width="25.5" style="60" customWidth="1"/>
    <col min="15338" max="15338" width="8.5" style="60" customWidth="1"/>
    <col min="15339" max="15339" width="9.5" style="60" customWidth="1"/>
    <col min="15340" max="15340" width="6.75" style="60" customWidth="1"/>
    <col min="15341" max="15341" width="22.25" style="60" customWidth="1"/>
    <col min="15342" max="15343" width="9.5" style="60" customWidth="1"/>
    <col min="15344" max="15344" width="7.375" style="60" customWidth="1"/>
    <col min="15345" max="15345" width="12.625" style="60" customWidth="1"/>
    <col min="15346" max="15592" width="9" style="60"/>
    <col min="15593" max="15593" width="25.5" style="60" customWidth="1"/>
    <col min="15594" max="15594" width="8.5" style="60" customWidth="1"/>
    <col min="15595" max="15595" width="9.5" style="60" customWidth="1"/>
    <col min="15596" max="15596" width="6.75" style="60" customWidth="1"/>
    <col min="15597" max="15597" width="22.25" style="60" customWidth="1"/>
    <col min="15598" max="15599" width="9.5" style="60" customWidth="1"/>
    <col min="15600" max="15600" width="7.375" style="60" customWidth="1"/>
    <col min="15601" max="15601" width="12.625" style="60" customWidth="1"/>
    <col min="15602" max="15848" width="9" style="60"/>
    <col min="15849" max="15849" width="25.5" style="60" customWidth="1"/>
    <col min="15850" max="15850" width="8.5" style="60" customWidth="1"/>
    <col min="15851" max="15851" width="9.5" style="60" customWidth="1"/>
    <col min="15852" max="15852" width="6.75" style="60" customWidth="1"/>
    <col min="15853" max="15853" width="22.25" style="60" customWidth="1"/>
    <col min="15854" max="15855" width="9.5" style="60" customWidth="1"/>
    <col min="15856" max="15856" width="7.375" style="60" customWidth="1"/>
    <col min="15857" max="15857" width="12.625" style="60" customWidth="1"/>
    <col min="15858" max="16104" width="9" style="60"/>
    <col min="16105" max="16105" width="25.5" style="60" customWidth="1"/>
    <col min="16106" max="16106" width="8.5" style="60" customWidth="1"/>
    <col min="16107" max="16107" width="9.5" style="60" customWidth="1"/>
    <col min="16108" max="16108" width="6.75" style="60" customWidth="1"/>
    <col min="16109" max="16109" width="22.25" style="60" customWidth="1"/>
    <col min="16110" max="16111" width="9.5" style="60" customWidth="1"/>
    <col min="16112" max="16112" width="7.375" style="60" customWidth="1"/>
    <col min="16113" max="16113" width="12.625" style="60" customWidth="1"/>
    <col min="16114" max="16384" width="9" style="60"/>
  </cols>
  <sheetData>
    <row r="1" spans="1:16" ht="24">
      <c r="A1" s="127" t="s">
        <v>513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6" s="59" customFormat="1" ht="18.75" customHeight="1">
      <c r="A2" s="44" t="s">
        <v>497</v>
      </c>
      <c r="B2" s="61"/>
      <c r="C2" s="61"/>
      <c r="D2" s="130"/>
      <c r="E2" s="130"/>
      <c r="F2" s="130"/>
      <c r="G2" s="130"/>
      <c r="H2" s="62"/>
      <c r="I2" s="62"/>
      <c r="J2" s="136" t="s">
        <v>3</v>
      </c>
      <c r="K2" s="136"/>
      <c r="L2" s="136"/>
    </row>
    <row r="3" spans="1:16" ht="20.25" customHeight="1">
      <c r="A3" s="133" t="s">
        <v>4</v>
      </c>
      <c r="B3" s="133"/>
      <c r="C3" s="133"/>
      <c r="D3" s="133"/>
      <c r="E3" s="133"/>
      <c r="F3" s="133"/>
      <c r="G3" s="133" t="s">
        <v>5</v>
      </c>
      <c r="H3" s="133"/>
      <c r="I3" s="133"/>
      <c r="J3" s="133"/>
      <c r="K3" s="133"/>
      <c r="L3" s="133"/>
      <c r="O3" s="60" t="s">
        <v>90</v>
      </c>
    </row>
    <row r="4" spans="1:16" ht="20.25" customHeight="1">
      <c r="A4" s="63" t="s">
        <v>6</v>
      </c>
      <c r="B4" s="64" t="s">
        <v>78</v>
      </c>
      <c r="C4" s="64" t="s">
        <v>79</v>
      </c>
      <c r="D4" s="64" t="s">
        <v>7</v>
      </c>
      <c r="E4" s="64" t="s">
        <v>8</v>
      </c>
      <c r="F4" s="64" t="s">
        <v>88</v>
      </c>
      <c r="G4" s="63" t="s">
        <v>6</v>
      </c>
      <c r="H4" s="64" t="s">
        <v>78</v>
      </c>
      <c r="I4" s="64" t="s">
        <v>79</v>
      </c>
      <c r="J4" s="64" t="s">
        <v>7</v>
      </c>
      <c r="K4" s="64" t="s">
        <v>8</v>
      </c>
      <c r="L4" s="64" t="s">
        <v>88</v>
      </c>
    </row>
    <row r="5" spans="1:16" ht="20.25" customHeight="1">
      <c r="A5" s="65" t="s">
        <v>10</v>
      </c>
      <c r="B5" s="66">
        <f>B6+B12</f>
        <v>0</v>
      </c>
      <c r="C5" s="66">
        <f>C6+C12</f>
        <v>0</v>
      </c>
      <c r="D5" s="66">
        <f>D6+D12</f>
        <v>0</v>
      </c>
      <c r="E5" s="66">
        <f>E6+E12</f>
        <v>0</v>
      </c>
      <c r="F5" s="67"/>
      <c r="G5" s="65" t="s">
        <v>10</v>
      </c>
      <c r="H5" s="68"/>
      <c r="I5" s="68"/>
      <c r="J5" s="68"/>
      <c r="K5" s="68"/>
      <c r="L5" s="67"/>
      <c r="O5" s="60">
        <f>O6</f>
        <v>232</v>
      </c>
      <c r="P5" s="60">
        <v>232</v>
      </c>
    </row>
    <row r="6" spans="1:16" ht="20.25" customHeight="1">
      <c r="A6" s="69" t="s">
        <v>57</v>
      </c>
      <c r="B6" s="66"/>
      <c r="C6" s="66"/>
      <c r="D6" s="66"/>
      <c r="E6" s="66"/>
      <c r="F6" s="67"/>
      <c r="G6" s="70" t="s">
        <v>60</v>
      </c>
      <c r="H6" s="68"/>
      <c r="I6" s="68"/>
      <c r="J6" s="68"/>
      <c r="K6" s="68"/>
      <c r="L6" s="67"/>
      <c r="O6" s="60">
        <v>232</v>
      </c>
    </row>
    <row r="7" spans="1:16" ht="20.25" customHeight="1">
      <c r="A7" s="71"/>
      <c r="B7" s="72"/>
      <c r="C7" s="72"/>
      <c r="D7" s="72"/>
      <c r="E7" s="72"/>
      <c r="F7" s="73"/>
      <c r="G7" s="71"/>
      <c r="H7" s="74"/>
      <c r="I7" s="74"/>
      <c r="J7" s="74"/>
      <c r="K7" s="74"/>
      <c r="L7" s="73"/>
    </row>
    <row r="8" spans="1:16" ht="20.25" customHeight="1">
      <c r="A8" s="75"/>
      <c r="B8" s="72"/>
      <c r="C8" s="72"/>
      <c r="D8" s="72"/>
      <c r="E8" s="72"/>
      <c r="F8" s="73"/>
      <c r="G8" s="71"/>
      <c r="H8" s="74"/>
      <c r="I8" s="74"/>
      <c r="J8" s="74"/>
      <c r="K8" s="74"/>
      <c r="L8" s="73"/>
    </row>
    <row r="9" spans="1:16" ht="20.25" customHeight="1">
      <c r="A9" s="75"/>
      <c r="B9" s="72"/>
      <c r="C9" s="72"/>
      <c r="D9" s="72"/>
      <c r="E9" s="72"/>
      <c r="F9" s="73"/>
      <c r="G9" s="71"/>
      <c r="H9" s="74"/>
      <c r="I9" s="74"/>
      <c r="J9" s="74"/>
      <c r="K9" s="74"/>
      <c r="L9" s="73"/>
    </row>
    <row r="10" spans="1:16" ht="20.25" customHeight="1">
      <c r="A10" s="75"/>
      <c r="B10" s="72"/>
      <c r="C10" s="72"/>
      <c r="D10" s="72"/>
      <c r="E10" s="72"/>
      <c r="F10" s="73"/>
      <c r="G10" s="71"/>
      <c r="H10" s="74"/>
      <c r="I10" s="74"/>
      <c r="J10" s="74"/>
      <c r="K10" s="74"/>
      <c r="L10" s="73"/>
    </row>
    <row r="11" spans="1:16" ht="20.25" customHeight="1">
      <c r="A11" s="75"/>
      <c r="B11" s="72"/>
      <c r="C11" s="72"/>
      <c r="D11" s="72"/>
      <c r="E11" s="72"/>
      <c r="F11" s="73"/>
      <c r="G11" s="76" t="s">
        <v>67</v>
      </c>
      <c r="H11" s="77"/>
      <c r="I11" s="77"/>
      <c r="J11" s="77"/>
      <c r="K11" s="77"/>
      <c r="L11" s="67"/>
      <c r="P11" s="60">
        <v>232</v>
      </c>
    </row>
    <row r="12" spans="1:16" ht="20.25" customHeight="1">
      <c r="A12" s="76" t="s">
        <v>63</v>
      </c>
      <c r="B12" s="66">
        <f>B13+B15</f>
        <v>0</v>
      </c>
      <c r="C12" s="66">
        <f>C13+C15</f>
        <v>0</v>
      </c>
      <c r="D12" s="66">
        <f>D13+D15</f>
        <v>0</v>
      </c>
      <c r="E12" s="66">
        <f>E13+E15</f>
        <v>0</v>
      </c>
      <c r="F12" s="67"/>
      <c r="G12" s="78" t="s">
        <v>69</v>
      </c>
      <c r="H12" s="79"/>
      <c r="I12" s="79"/>
      <c r="J12" s="79"/>
      <c r="K12" s="79"/>
      <c r="L12" s="67"/>
    </row>
    <row r="13" spans="1:16" ht="20.25" customHeight="1">
      <c r="A13" s="80" t="s">
        <v>64</v>
      </c>
      <c r="B13" s="72">
        <f>SUM(B14:B14)</f>
        <v>0</v>
      </c>
      <c r="C13" s="72"/>
      <c r="D13" s="72"/>
      <c r="E13" s="72"/>
      <c r="F13" s="73"/>
      <c r="G13" s="71" t="s">
        <v>71</v>
      </c>
      <c r="H13" s="79"/>
      <c r="I13" s="79"/>
      <c r="J13" s="79"/>
      <c r="K13" s="79"/>
      <c r="L13" s="67"/>
      <c r="P13" s="60">
        <v>0</v>
      </c>
    </row>
    <row r="14" spans="1:16" ht="20.25" customHeight="1">
      <c r="A14" s="71" t="s">
        <v>70</v>
      </c>
      <c r="B14" s="72"/>
      <c r="C14" s="72"/>
      <c r="D14" s="72"/>
      <c r="E14" s="72"/>
      <c r="F14" s="73"/>
      <c r="G14" s="78" t="s">
        <v>87</v>
      </c>
      <c r="H14" s="79"/>
      <c r="I14" s="79"/>
      <c r="J14" s="79"/>
      <c r="K14" s="79"/>
      <c r="L14" s="67"/>
      <c r="P14" s="60">
        <v>232</v>
      </c>
    </row>
    <row r="15" spans="1:16" ht="20.25" customHeight="1">
      <c r="A15" s="78" t="s">
        <v>76</v>
      </c>
      <c r="B15" s="72"/>
      <c r="C15" s="72"/>
      <c r="D15" s="72"/>
      <c r="E15" s="72"/>
      <c r="F15" s="73"/>
      <c r="G15" s="78" t="s">
        <v>77</v>
      </c>
      <c r="H15" s="79"/>
      <c r="I15" s="79"/>
      <c r="J15" s="79"/>
      <c r="K15" s="79"/>
      <c r="L15" s="67"/>
    </row>
    <row r="16" spans="1:16" s="81" customFormat="1" ht="20.25" customHeight="1">
      <c r="A16" s="126" t="s">
        <v>91</v>
      </c>
    </row>
    <row r="17" spans="2:11" ht="20.25" customHeight="1">
      <c r="D17" s="82"/>
      <c r="E17" s="82"/>
    </row>
    <row r="18" spans="2:11">
      <c r="B18" s="82"/>
      <c r="C18" s="82"/>
    </row>
    <row r="19" spans="2:11">
      <c r="H19" s="82"/>
      <c r="I19" s="82"/>
      <c r="J19" s="82"/>
      <c r="K19" s="82"/>
    </row>
    <row r="20" spans="2:11">
      <c r="D20" s="82"/>
      <c r="E20" s="82"/>
    </row>
    <row r="21" spans="2:11">
      <c r="D21" s="82"/>
      <c r="E21" s="82"/>
    </row>
    <row r="24" spans="2:11">
      <c r="D24" s="82"/>
      <c r="E24" s="82"/>
    </row>
  </sheetData>
  <mergeCells count="5">
    <mergeCell ref="A1:L1"/>
    <mergeCell ref="D2:G2"/>
    <mergeCell ref="J2:L2"/>
    <mergeCell ref="A3:F3"/>
    <mergeCell ref="G3:L3"/>
  </mergeCells>
  <phoneticPr fontId="64" type="noConversion"/>
  <printOptions horizontalCentered="1"/>
  <pageMargins left="0.511811023622047" right="0.70866141732283505" top="0.74803149606299202" bottom="0.74803149606299202" header="0.31496062992126" footer="0.31496062992126"/>
  <pageSetup paperSize="9" scale="72" firstPageNumber="4" orientation="portrait" useFirstPageNumber="1" r:id="rId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4"/>
  <sheetViews>
    <sheetView showZeros="0" workbookViewId="0">
      <selection activeCell="A16" sqref="A16"/>
    </sheetView>
  </sheetViews>
  <sheetFormatPr defaultColWidth="9" defaultRowHeight="14.25"/>
  <cols>
    <col min="1" max="1" width="23.25" style="60" customWidth="1"/>
    <col min="2" max="3" width="8.5" style="60" customWidth="1"/>
    <col min="4" max="5" width="9.5" style="60" customWidth="1"/>
    <col min="6" max="6" width="7.625" style="60" customWidth="1"/>
    <col min="7" max="7" width="20.25" style="60" customWidth="1"/>
    <col min="8" max="10" width="9.5" style="60" customWidth="1"/>
    <col min="11" max="11" width="8.875" style="60" customWidth="1"/>
    <col min="12" max="12" width="7.625" style="60" customWidth="1"/>
    <col min="13" max="14" width="9" style="60" hidden="1" customWidth="1"/>
    <col min="15" max="232" width="9" style="60"/>
    <col min="233" max="233" width="25.5" style="60" customWidth="1"/>
    <col min="234" max="234" width="8.5" style="60" customWidth="1"/>
    <col min="235" max="235" width="9.5" style="60" customWidth="1"/>
    <col min="236" max="236" width="6.75" style="60" customWidth="1"/>
    <col min="237" max="237" width="22.25" style="60" customWidth="1"/>
    <col min="238" max="239" width="9.5" style="60" customWidth="1"/>
    <col min="240" max="240" width="7.375" style="60" customWidth="1"/>
    <col min="241" max="241" width="12.625" style="60" customWidth="1"/>
    <col min="242" max="488" width="9" style="60"/>
    <col min="489" max="489" width="25.5" style="60" customWidth="1"/>
    <col min="490" max="490" width="8.5" style="60" customWidth="1"/>
    <col min="491" max="491" width="9.5" style="60" customWidth="1"/>
    <col min="492" max="492" width="6.75" style="60" customWidth="1"/>
    <col min="493" max="493" width="22.25" style="60" customWidth="1"/>
    <col min="494" max="495" width="9.5" style="60" customWidth="1"/>
    <col min="496" max="496" width="7.375" style="60" customWidth="1"/>
    <col min="497" max="497" width="12.625" style="60" customWidth="1"/>
    <col min="498" max="744" width="9" style="60"/>
    <col min="745" max="745" width="25.5" style="60" customWidth="1"/>
    <col min="746" max="746" width="8.5" style="60" customWidth="1"/>
    <col min="747" max="747" width="9.5" style="60" customWidth="1"/>
    <col min="748" max="748" width="6.75" style="60" customWidth="1"/>
    <col min="749" max="749" width="22.25" style="60" customWidth="1"/>
    <col min="750" max="751" width="9.5" style="60" customWidth="1"/>
    <col min="752" max="752" width="7.375" style="60" customWidth="1"/>
    <col min="753" max="753" width="12.625" style="60" customWidth="1"/>
    <col min="754" max="1000" width="9" style="60"/>
    <col min="1001" max="1001" width="25.5" style="60" customWidth="1"/>
    <col min="1002" max="1002" width="8.5" style="60" customWidth="1"/>
    <col min="1003" max="1003" width="9.5" style="60" customWidth="1"/>
    <col min="1004" max="1004" width="6.75" style="60" customWidth="1"/>
    <col min="1005" max="1005" width="22.25" style="60" customWidth="1"/>
    <col min="1006" max="1007" width="9.5" style="60" customWidth="1"/>
    <col min="1008" max="1008" width="7.375" style="60" customWidth="1"/>
    <col min="1009" max="1009" width="12.625" style="60" customWidth="1"/>
    <col min="1010" max="1256" width="9" style="60"/>
    <col min="1257" max="1257" width="25.5" style="60" customWidth="1"/>
    <col min="1258" max="1258" width="8.5" style="60" customWidth="1"/>
    <col min="1259" max="1259" width="9.5" style="60" customWidth="1"/>
    <col min="1260" max="1260" width="6.75" style="60" customWidth="1"/>
    <col min="1261" max="1261" width="22.25" style="60" customWidth="1"/>
    <col min="1262" max="1263" width="9.5" style="60" customWidth="1"/>
    <col min="1264" max="1264" width="7.375" style="60" customWidth="1"/>
    <col min="1265" max="1265" width="12.625" style="60" customWidth="1"/>
    <col min="1266" max="1512" width="9" style="60"/>
    <col min="1513" max="1513" width="25.5" style="60" customWidth="1"/>
    <col min="1514" max="1514" width="8.5" style="60" customWidth="1"/>
    <col min="1515" max="1515" width="9.5" style="60" customWidth="1"/>
    <col min="1516" max="1516" width="6.75" style="60" customWidth="1"/>
    <col min="1517" max="1517" width="22.25" style="60" customWidth="1"/>
    <col min="1518" max="1519" width="9.5" style="60" customWidth="1"/>
    <col min="1520" max="1520" width="7.375" style="60" customWidth="1"/>
    <col min="1521" max="1521" width="12.625" style="60" customWidth="1"/>
    <col min="1522" max="1768" width="9" style="60"/>
    <col min="1769" max="1769" width="25.5" style="60" customWidth="1"/>
    <col min="1770" max="1770" width="8.5" style="60" customWidth="1"/>
    <col min="1771" max="1771" width="9.5" style="60" customWidth="1"/>
    <col min="1772" max="1772" width="6.75" style="60" customWidth="1"/>
    <col min="1773" max="1773" width="22.25" style="60" customWidth="1"/>
    <col min="1774" max="1775" width="9.5" style="60" customWidth="1"/>
    <col min="1776" max="1776" width="7.375" style="60" customWidth="1"/>
    <col min="1777" max="1777" width="12.625" style="60" customWidth="1"/>
    <col min="1778" max="2024" width="9" style="60"/>
    <col min="2025" max="2025" width="25.5" style="60" customWidth="1"/>
    <col min="2026" max="2026" width="8.5" style="60" customWidth="1"/>
    <col min="2027" max="2027" width="9.5" style="60" customWidth="1"/>
    <col min="2028" max="2028" width="6.75" style="60" customWidth="1"/>
    <col min="2029" max="2029" width="22.25" style="60" customWidth="1"/>
    <col min="2030" max="2031" width="9.5" style="60" customWidth="1"/>
    <col min="2032" max="2032" width="7.375" style="60" customWidth="1"/>
    <col min="2033" max="2033" width="12.625" style="60" customWidth="1"/>
    <col min="2034" max="2280" width="9" style="60"/>
    <col min="2281" max="2281" width="25.5" style="60" customWidth="1"/>
    <col min="2282" max="2282" width="8.5" style="60" customWidth="1"/>
    <col min="2283" max="2283" width="9.5" style="60" customWidth="1"/>
    <col min="2284" max="2284" width="6.75" style="60" customWidth="1"/>
    <col min="2285" max="2285" width="22.25" style="60" customWidth="1"/>
    <col min="2286" max="2287" width="9.5" style="60" customWidth="1"/>
    <col min="2288" max="2288" width="7.375" style="60" customWidth="1"/>
    <col min="2289" max="2289" width="12.625" style="60" customWidth="1"/>
    <col min="2290" max="2536" width="9" style="60"/>
    <col min="2537" max="2537" width="25.5" style="60" customWidth="1"/>
    <col min="2538" max="2538" width="8.5" style="60" customWidth="1"/>
    <col min="2539" max="2539" width="9.5" style="60" customWidth="1"/>
    <col min="2540" max="2540" width="6.75" style="60" customWidth="1"/>
    <col min="2541" max="2541" width="22.25" style="60" customWidth="1"/>
    <col min="2542" max="2543" width="9.5" style="60" customWidth="1"/>
    <col min="2544" max="2544" width="7.375" style="60" customWidth="1"/>
    <col min="2545" max="2545" width="12.625" style="60" customWidth="1"/>
    <col min="2546" max="2792" width="9" style="60"/>
    <col min="2793" max="2793" width="25.5" style="60" customWidth="1"/>
    <col min="2794" max="2794" width="8.5" style="60" customWidth="1"/>
    <col min="2795" max="2795" width="9.5" style="60" customWidth="1"/>
    <col min="2796" max="2796" width="6.75" style="60" customWidth="1"/>
    <col min="2797" max="2797" width="22.25" style="60" customWidth="1"/>
    <col min="2798" max="2799" width="9.5" style="60" customWidth="1"/>
    <col min="2800" max="2800" width="7.375" style="60" customWidth="1"/>
    <col min="2801" max="2801" width="12.625" style="60" customWidth="1"/>
    <col min="2802" max="3048" width="9" style="60"/>
    <col min="3049" max="3049" width="25.5" style="60" customWidth="1"/>
    <col min="3050" max="3050" width="8.5" style="60" customWidth="1"/>
    <col min="3051" max="3051" width="9.5" style="60" customWidth="1"/>
    <col min="3052" max="3052" width="6.75" style="60" customWidth="1"/>
    <col min="3053" max="3053" width="22.25" style="60" customWidth="1"/>
    <col min="3054" max="3055" width="9.5" style="60" customWidth="1"/>
    <col min="3056" max="3056" width="7.375" style="60" customWidth="1"/>
    <col min="3057" max="3057" width="12.625" style="60" customWidth="1"/>
    <col min="3058" max="3304" width="9" style="60"/>
    <col min="3305" max="3305" width="25.5" style="60" customWidth="1"/>
    <col min="3306" max="3306" width="8.5" style="60" customWidth="1"/>
    <col min="3307" max="3307" width="9.5" style="60" customWidth="1"/>
    <col min="3308" max="3308" width="6.75" style="60" customWidth="1"/>
    <col min="3309" max="3309" width="22.25" style="60" customWidth="1"/>
    <col min="3310" max="3311" width="9.5" style="60" customWidth="1"/>
    <col min="3312" max="3312" width="7.375" style="60" customWidth="1"/>
    <col min="3313" max="3313" width="12.625" style="60" customWidth="1"/>
    <col min="3314" max="3560" width="9" style="60"/>
    <col min="3561" max="3561" width="25.5" style="60" customWidth="1"/>
    <col min="3562" max="3562" width="8.5" style="60" customWidth="1"/>
    <col min="3563" max="3563" width="9.5" style="60" customWidth="1"/>
    <col min="3564" max="3564" width="6.75" style="60" customWidth="1"/>
    <col min="3565" max="3565" width="22.25" style="60" customWidth="1"/>
    <col min="3566" max="3567" width="9.5" style="60" customWidth="1"/>
    <col min="3568" max="3568" width="7.375" style="60" customWidth="1"/>
    <col min="3569" max="3569" width="12.625" style="60" customWidth="1"/>
    <col min="3570" max="3816" width="9" style="60"/>
    <col min="3817" max="3817" width="25.5" style="60" customWidth="1"/>
    <col min="3818" max="3818" width="8.5" style="60" customWidth="1"/>
    <col min="3819" max="3819" width="9.5" style="60" customWidth="1"/>
    <col min="3820" max="3820" width="6.75" style="60" customWidth="1"/>
    <col min="3821" max="3821" width="22.25" style="60" customWidth="1"/>
    <col min="3822" max="3823" width="9.5" style="60" customWidth="1"/>
    <col min="3824" max="3824" width="7.375" style="60" customWidth="1"/>
    <col min="3825" max="3825" width="12.625" style="60" customWidth="1"/>
    <col min="3826" max="4072" width="9" style="60"/>
    <col min="4073" max="4073" width="25.5" style="60" customWidth="1"/>
    <col min="4074" max="4074" width="8.5" style="60" customWidth="1"/>
    <col min="4075" max="4075" width="9.5" style="60" customWidth="1"/>
    <col min="4076" max="4076" width="6.75" style="60" customWidth="1"/>
    <col min="4077" max="4077" width="22.25" style="60" customWidth="1"/>
    <col min="4078" max="4079" width="9.5" style="60" customWidth="1"/>
    <col min="4080" max="4080" width="7.375" style="60" customWidth="1"/>
    <col min="4081" max="4081" width="12.625" style="60" customWidth="1"/>
    <col min="4082" max="4328" width="9" style="60"/>
    <col min="4329" max="4329" width="25.5" style="60" customWidth="1"/>
    <col min="4330" max="4330" width="8.5" style="60" customWidth="1"/>
    <col min="4331" max="4331" width="9.5" style="60" customWidth="1"/>
    <col min="4332" max="4332" width="6.75" style="60" customWidth="1"/>
    <col min="4333" max="4333" width="22.25" style="60" customWidth="1"/>
    <col min="4334" max="4335" width="9.5" style="60" customWidth="1"/>
    <col min="4336" max="4336" width="7.375" style="60" customWidth="1"/>
    <col min="4337" max="4337" width="12.625" style="60" customWidth="1"/>
    <col min="4338" max="4584" width="9" style="60"/>
    <col min="4585" max="4585" width="25.5" style="60" customWidth="1"/>
    <col min="4586" max="4586" width="8.5" style="60" customWidth="1"/>
    <col min="4587" max="4587" width="9.5" style="60" customWidth="1"/>
    <col min="4588" max="4588" width="6.75" style="60" customWidth="1"/>
    <col min="4589" max="4589" width="22.25" style="60" customWidth="1"/>
    <col min="4590" max="4591" width="9.5" style="60" customWidth="1"/>
    <col min="4592" max="4592" width="7.375" style="60" customWidth="1"/>
    <col min="4593" max="4593" width="12.625" style="60" customWidth="1"/>
    <col min="4594" max="4840" width="9" style="60"/>
    <col min="4841" max="4841" width="25.5" style="60" customWidth="1"/>
    <col min="4842" max="4842" width="8.5" style="60" customWidth="1"/>
    <col min="4843" max="4843" width="9.5" style="60" customWidth="1"/>
    <col min="4844" max="4844" width="6.75" style="60" customWidth="1"/>
    <col min="4845" max="4845" width="22.25" style="60" customWidth="1"/>
    <col min="4846" max="4847" width="9.5" style="60" customWidth="1"/>
    <col min="4848" max="4848" width="7.375" style="60" customWidth="1"/>
    <col min="4849" max="4849" width="12.625" style="60" customWidth="1"/>
    <col min="4850" max="5096" width="9" style="60"/>
    <col min="5097" max="5097" width="25.5" style="60" customWidth="1"/>
    <col min="5098" max="5098" width="8.5" style="60" customWidth="1"/>
    <col min="5099" max="5099" width="9.5" style="60" customWidth="1"/>
    <col min="5100" max="5100" width="6.75" style="60" customWidth="1"/>
    <col min="5101" max="5101" width="22.25" style="60" customWidth="1"/>
    <col min="5102" max="5103" width="9.5" style="60" customWidth="1"/>
    <col min="5104" max="5104" width="7.375" style="60" customWidth="1"/>
    <col min="5105" max="5105" width="12.625" style="60" customWidth="1"/>
    <col min="5106" max="5352" width="9" style="60"/>
    <col min="5353" max="5353" width="25.5" style="60" customWidth="1"/>
    <col min="5354" max="5354" width="8.5" style="60" customWidth="1"/>
    <col min="5355" max="5355" width="9.5" style="60" customWidth="1"/>
    <col min="5356" max="5356" width="6.75" style="60" customWidth="1"/>
    <col min="5357" max="5357" width="22.25" style="60" customWidth="1"/>
    <col min="5358" max="5359" width="9.5" style="60" customWidth="1"/>
    <col min="5360" max="5360" width="7.375" style="60" customWidth="1"/>
    <col min="5361" max="5361" width="12.625" style="60" customWidth="1"/>
    <col min="5362" max="5608" width="9" style="60"/>
    <col min="5609" max="5609" width="25.5" style="60" customWidth="1"/>
    <col min="5610" max="5610" width="8.5" style="60" customWidth="1"/>
    <col min="5611" max="5611" width="9.5" style="60" customWidth="1"/>
    <col min="5612" max="5612" width="6.75" style="60" customWidth="1"/>
    <col min="5613" max="5613" width="22.25" style="60" customWidth="1"/>
    <col min="5614" max="5615" width="9.5" style="60" customWidth="1"/>
    <col min="5616" max="5616" width="7.375" style="60" customWidth="1"/>
    <col min="5617" max="5617" width="12.625" style="60" customWidth="1"/>
    <col min="5618" max="5864" width="9" style="60"/>
    <col min="5865" max="5865" width="25.5" style="60" customWidth="1"/>
    <col min="5866" max="5866" width="8.5" style="60" customWidth="1"/>
    <col min="5867" max="5867" width="9.5" style="60" customWidth="1"/>
    <col min="5868" max="5868" width="6.75" style="60" customWidth="1"/>
    <col min="5869" max="5869" width="22.25" style="60" customWidth="1"/>
    <col min="5870" max="5871" width="9.5" style="60" customWidth="1"/>
    <col min="5872" max="5872" width="7.375" style="60" customWidth="1"/>
    <col min="5873" max="5873" width="12.625" style="60" customWidth="1"/>
    <col min="5874" max="6120" width="9" style="60"/>
    <col min="6121" max="6121" width="25.5" style="60" customWidth="1"/>
    <col min="6122" max="6122" width="8.5" style="60" customWidth="1"/>
    <col min="6123" max="6123" width="9.5" style="60" customWidth="1"/>
    <col min="6124" max="6124" width="6.75" style="60" customWidth="1"/>
    <col min="6125" max="6125" width="22.25" style="60" customWidth="1"/>
    <col min="6126" max="6127" width="9.5" style="60" customWidth="1"/>
    <col min="6128" max="6128" width="7.375" style="60" customWidth="1"/>
    <col min="6129" max="6129" width="12.625" style="60" customWidth="1"/>
    <col min="6130" max="6376" width="9" style="60"/>
    <col min="6377" max="6377" width="25.5" style="60" customWidth="1"/>
    <col min="6378" max="6378" width="8.5" style="60" customWidth="1"/>
    <col min="6379" max="6379" width="9.5" style="60" customWidth="1"/>
    <col min="6380" max="6380" width="6.75" style="60" customWidth="1"/>
    <col min="6381" max="6381" width="22.25" style="60" customWidth="1"/>
    <col min="6382" max="6383" width="9.5" style="60" customWidth="1"/>
    <col min="6384" max="6384" width="7.375" style="60" customWidth="1"/>
    <col min="6385" max="6385" width="12.625" style="60" customWidth="1"/>
    <col min="6386" max="6632" width="9" style="60"/>
    <col min="6633" max="6633" width="25.5" style="60" customWidth="1"/>
    <col min="6634" max="6634" width="8.5" style="60" customWidth="1"/>
    <col min="6635" max="6635" width="9.5" style="60" customWidth="1"/>
    <col min="6636" max="6636" width="6.75" style="60" customWidth="1"/>
    <col min="6637" max="6637" width="22.25" style="60" customWidth="1"/>
    <col min="6638" max="6639" width="9.5" style="60" customWidth="1"/>
    <col min="6640" max="6640" width="7.375" style="60" customWidth="1"/>
    <col min="6641" max="6641" width="12.625" style="60" customWidth="1"/>
    <col min="6642" max="6888" width="9" style="60"/>
    <col min="6889" max="6889" width="25.5" style="60" customWidth="1"/>
    <col min="6890" max="6890" width="8.5" style="60" customWidth="1"/>
    <col min="6891" max="6891" width="9.5" style="60" customWidth="1"/>
    <col min="6892" max="6892" width="6.75" style="60" customWidth="1"/>
    <col min="6893" max="6893" width="22.25" style="60" customWidth="1"/>
    <col min="6894" max="6895" width="9.5" style="60" customWidth="1"/>
    <col min="6896" max="6896" width="7.375" style="60" customWidth="1"/>
    <col min="6897" max="6897" width="12.625" style="60" customWidth="1"/>
    <col min="6898" max="7144" width="9" style="60"/>
    <col min="7145" max="7145" width="25.5" style="60" customWidth="1"/>
    <col min="7146" max="7146" width="8.5" style="60" customWidth="1"/>
    <col min="7147" max="7147" width="9.5" style="60" customWidth="1"/>
    <col min="7148" max="7148" width="6.75" style="60" customWidth="1"/>
    <col min="7149" max="7149" width="22.25" style="60" customWidth="1"/>
    <col min="7150" max="7151" width="9.5" style="60" customWidth="1"/>
    <col min="7152" max="7152" width="7.375" style="60" customWidth="1"/>
    <col min="7153" max="7153" width="12.625" style="60" customWidth="1"/>
    <col min="7154" max="7400" width="9" style="60"/>
    <col min="7401" max="7401" width="25.5" style="60" customWidth="1"/>
    <col min="7402" max="7402" width="8.5" style="60" customWidth="1"/>
    <col min="7403" max="7403" width="9.5" style="60" customWidth="1"/>
    <col min="7404" max="7404" width="6.75" style="60" customWidth="1"/>
    <col min="7405" max="7405" width="22.25" style="60" customWidth="1"/>
    <col min="7406" max="7407" width="9.5" style="60" customWidth="1"/>
    <col min="7408" max="7408" width="7.375" style="60" customWidth="1"/>
    <col min="7409" max="7409" width="12.625" style="60" customWidth="1"/>
    <col min="7410" max="7656" width="9" style="60"/>
    <col min="7657" max="7657" width="25.5" style="60" customWidth="1"/>
    <col min="7658" max="7658" width="8.5" style="60" customWidth="1"/>
    <col min="7659" max="7659" width="9.5" style="60" customWidth="1"/>
    <col min="7660" max="7660" width="6.75" style="60" customWidth="1"/>
    <col min="7661" max="7661" width="22.25" style="60" customWidth="1"/>
    <col min="7662" max="7663" width="9.5" style="60" customWidth="1"/>
    <col min="7664" max="7664" width="7.375" style="60" customWidth="1"/>
    <col min="7665" max="7665" width="12.625" style="60" customWidth="1"/>
    <col min="7666" max="7912" width="9" style="60"/>
    <col min="7913" max="7913" width="25.5" style="60" customWidth="1"/>
    <col min="7914" max="7914" width="8.5" style="60" customWidth="1"/>
    <col min="7915" max="7915" width="9.5" style="60" customWidth="1"/>
    <col min="7916" max="7916" width="6.75" style="60" customWidth="1"/>
    <col min="7917" max="7917" width="22.25" style="60" customWidth="1"/>
    <col min="7918" max="7919" width="9.5" style="60" customWidth="1"/>
    <col min="7920" max="7920" width="7.375" style="60" customWidth="1"/>
    <col min="7921" max="7921" width="12.625" style="60" customWidth="1"/>
    <col min="7922" max="8168" width="9" style="60"/>
    <col min="8169" max="8169" width="25.5" style="60" customWidth="1"/>
    <col min="8170" max="8170" width="8.5" style="60" customWidth="1"/>
    <col min="8171" max="8171" width="9.5" style="60" customWidth="1"/>
    <col min="8172" max="8172" width="6.75" style="60" customWidth="1"/>
    <col min="8173" max="8173" width="22.25" style="60" customWidth="1"/>
    <col min="8174" max="8175" width="9.5" style="60" customWidth="1"/>
    <col min="8176" max="8176" width="7.375" style="60" customWidth="1"/>
    <col min="8177" max="8177" width="12.625" style="60" customWidth="1"/>
    <col min="8178" max="8424" width="9" style="60"/>
    <col min="8425" max="8425" width="25.5" style="60" customWidth="1"/>
    <col min="8426" max="8426" width="8.5" style="60" customWidth="1"/>
    <col min="8427" max="8427" width="9.5" style="60" customWidth="1"/>
    <col min="8428" max="8428" width="6.75" style="60" customWidth="1"/>
    <col min="8429" max="8429" width="22.25" style="60" customWidth="1"/>
    <col min="8430" max="8431" width="9.5" style="60" customWidth="1"/>
    <col min="8432" max="8432" width="7.375" style="60" customWidth="1"/>
    <col min="8433" max="8433" width="12.625" style="60" customWidth="1"/>
    <col min="8434" max="8680" width="9" style="60"/>
    <col min="8681" max="8681" width="25.5" style="60" customWidth="1"/>
    <col min="8682" max="8682" width="8.5" style="60" customWidth="1"/>
    <col min="8683" max="8683" width="9.5" style="60" customWidth="1"/>
    <col min="8684" max="8684" width="6.75" style="60" customWidth="1"/>
    <col min="8685" max="8685" width="22.25" style="60" customWidth="1"/>
    <col min="8686" max="8687" width="9.5" style="60" customWidth="1"/>
    <col min="8688" max="8688" width="7.375" style="60" customWidth="1"/>
    <col min="8689" max="8689" width="12.625" style="60" customWidth="1"/>
    <col min="8690" max="8936" width="9" style="60"/>
    <col min="8937" max="8937" width="25.5" style="60" customWidth="1"/>
    <col min="8938" max="8938" width="8.5" style="60" customWidth="1"/>
    <col min="8939" max="8939" width="9.5" style="60" customWidth="1"/>
    <col min="8940" max="8940" width="6.75" style="60" customWidth="1"/>
    <col min="8941" max="8941" width="22.25" style="60" customWidth="1"/>
    <col min="8942" max="8943" width="9.5" style="60" customWidth="1"/>
    <col min="8944" max="8944" width="7.375" style="60" customWidth="1"/>
    <col min="8945" max="8945" width="12.625" style="60" customWidth="1"/>
    <col min="8946" max="9192" width="9" style="60"/>
    <col min="9193" max="9193" width="25.5" style="60" customWidth="1"/>
    <col min="9194" max="9194" width="8.5" style="60" customWidth="1"/>
    <col min="9195" max="9195" width="9.5" style="60" customWidth="1"/>
    <col min="9196" max="9196" width="6.75" style="60" customWidth="1"/>
    <col min="9197" max="9197" width="22.25" style="60" customWidth="1"/>
    <col min="9198" max="9199" width="9.5" style="60" customWidth="1"/>
    <col min="9200" max="9200" width="7.375" style="60" customWidth="1"/>
    <col min="9201" max="9201" width="12.625" style="60" customWidth="1"/>
    <col min="9202" max="9448" width="9" style="60"/>
    <col min="9449" max="9449" width="25.5" style="60" customWidth="1"/>
    <col min="9450" max="9450" width="8.5" style="60" customWidth="1"/>
    <col min="9451" max="9451" width="9.5" style="60" customWidth="1"/>
    <col min="9452" max="9452" width="6.75" style="60" customWidth="1"/>
    <col min="9453" max="9453" width="22.25" style="60" customWidth="1"/>
    <col min="9454" max="9455" width="9.5" style="60" customWidth="1"/>
    <col min="9456" max="9456" width="7.375" style="60" customWidth="1"/>
    <col min="9457" max="9457" width="12.625" style="60" customWidth="1"/>
    <col min="9458" max="9704" width="9" style="60"/>
    <col min="9705" max="9705" width="25.5" style="60" customWidth="1"/>
    <col min="9706" max="9706" width="8.5" style="60" customWidth="1"/>
    <col min="9707" max="9707" width="9.5" style="60" customWidth="1"/>
    <col min="9708" max="9708" width="6.75" style="60" customWidth="1"/>
    <col min="9709" max="9709" width="22.25" style="60" customWidth="1"/>
    <col min="9710" max="9711" width="9.5" style="60" customWidth="1"/>
    <col min="9712" max="9712" width="7.375" style="60" customWidth="1"/>
    <col min="9713" max="9713" width="12.625" style="60" customWidth="1"/>
    <col min="9714" max="9960" width="9" style="60"/>
    <col min="9961" max="9961" width="25.5" style="60" customWidth="1"/>
    <col min="9962" max="9962" width="8.5" style="60" customWidth="1"/>
    <col min="9963" max="9963" width="9.5" style="60" customWidth="1"/>
    <col min="9964" max="9964" width="6.75" style="60" customWidth="1"/>
    <col min="9965" max="9965" width="22.25" style="60" customWidth="1"/>
    <col min="9966" max="9967" width="9.5" style="60" customWidth="1"/>
    <col min="9968" max="9968" width="7.375" style="60" customWidth="1"/>
    <col min="9969" max="9969" width="12.625" style="60" customWidth="1"/>
    <col min="9970" max="10216" width="9" style="60"/>
    <col min="10217" max="10217" width="25.5" style="60" customWidth="1"/>
    <col min="10218" max="10218" width="8.5" style="60" customWidth="1"/>
    <col min="10219" max="10219" width="9.5" style="60" customWidth="1"/>
    <col min="10220" max="10220" width="6.75" style="60" customWidth="1"/>
    <col min="10221" max="10221" width="22.25" style="60" customWidth="1"/>
    <col min="10222" max="10223" width="9.5" style="60" customWidth="1"/>
    <col min="10224" max="10224" width="7.375" style="60" customWidth="1"/>
    <col min="10225" max="10225" width="12.625" style="60" customWidth="1"/>
    <col min="10226" max="10472" width="9" style="60"/>
    <col min="10473" max="10473" width="25.5" style="60" customWidth="1"/>
    <col min="10474" max="10474" width="8.5" style="60" customWidth="1"/>
    <col min="10475" max="10475" width="9.5" style="60" customWidth="1"/>
    <col min="10476" max="10476" width="6.75" style="60" customWidth="1"/>
    <col min="10477" max="10477" width="22.25" style="60" customWidth="1"/>
    <col min="10478" max="10479" width="9.5" style="60" customWidth="1"/>
    <col min="10480" max="10480" width="7.375" style="60" customWidth="1"/>
    <col min="10481" max="10481" width="12.625" style="60" customWidth="1"/>
    <col min="10482" max="10728" width="9" style="60"/>
    <col min="10729" max="10729" width="25.5" style="60" customWidth="1"/>
    <col min="10730" max="10730" width="8.5" style="60" customWidth="1"/>
    <col min="10731" max="10731" width="9.5" style="60" customWidth="1"/>
    <col min="10732" max="10732" width="6.75" style="60" customWidth="1"/>
    <col min="10733" max="10733" width="22.25" style="60" customWidth="1"/>
    <col min="10734" max="10735" width="9.5" style="60" customWidth="1"/>
    <col min="10736" max="10736" width="7.375" style="60" customWidth="1"/>
    <col min="10737" max="10737" width="12.625" style="60" customWidth="1"/>
    <col min="10738" max="10984" width="9" style="60"/>
    <col min="10985" max="10985" width="25.5" style="60" customWidth="1"/>
    <col min="10986" max="10986" width="8.5" style="60" customWidth="1"/>
    <col min="10987" max="10987" width="9.5" style="60" customWidth="1"/>
    <col min="10988" max="10988" width="6.75" style="60" customWidth="1"/>
    <col min="10989" max="10989" width="22.25" style="60" customWidth="1"/>
    <col min="10990" max="10991" width="9.5" style="60" customWidth="1"/>
    <col min="10992" max="10992" width="7.375" style="60" customWidth="1"/>
    <col min="10993" max="10993" width="12.625" style="60" customWidth="1"/>
    <col min="10994" max="11240" width="9" style="60"/>
    <col min="11241" max="11241" width="25.5" style="60" customWidth="1"/>
    <col min="11242" max="11242" width="8.5" style="60" customWidth="1"/>
    <col min="11243" max="11243" width="9.5" style="60" customWidth="1"/>
    <col min="11244" max="11244" width="6.75" style="60" customWidth="1"/>
    <col min="11245" max="11245" width="22.25" style="60" customWidth="1"/>
    <col min="11246" max="11247" width="9.5" style="60" customWidth="1"/>
    <col min="11248" max="11248" width="7.375" style="60" customWidth="1"/>
    <col min="11249" max="11249" width="12.625" style="60" customWidth="1"/>
    <col min="11250" max="11496" width="9" style="60"/>
    <col min="11497" max="11497" width="25.5" style="60" customWidth="1"/>
    <col min="11498" max="11498" width="8.5" style="60" customWidth="1"/>
    <col min="11499" max="11499" width="9.5" style="60" customWidth="1"/>
    <col min="11500" max="11500" width="6.75" style="60" customWidth="1"/>
    <col min="11501" max="11501" width="22.25" style="60" customWidth="1"/>
    <col min="11502" max="11503" width="9.5" style="60" customWidth="1"/>
    <col min="11504" max="11504" width="7.375" style="60" customWidth="1"/>
    <col min="11505" max="11505" width="12.625" style="60" customWidth="1"/>
    <col min="11506" max="11752" width="9" style="60"/>
    <col min="11753" max="11753" width="25.5" style="60" customWidth="1"/>
    <col min="11754" max="11754" width="8.5" style="60" customWidth="1"/>
    <col min="11755" max="11755" width="9.5" style="60" customWidth="1"/>
    <col min="11756" max="11756" width="6.75" style="60" customWidth="1"/>
    <col min="11757" max="11757" width="22.25" style="60" customWidth="1"/>
    <col min="11758" max="11759" width="9.5" style="60" customWidth="1"/>
    <col min="11760" max="11760" width="7.375" style="60" customWidth="1"/>
    <col min="11761" max="11761" width="12.625" style="60" customWidth="1"/>
    <col min="11762" max="12008" width="9" style="60"/>
    <col min="12009" max="12009" width="25.5" style="60" customWidth="1"/>
    <col min="12010" max="12010" width="8.5" style="60" customWidth="1"/>
    <col min="12011" max="12011" width="9.5" style="60" customWidth="1"/>
    <col min="12012" max="12012" width="6.75" style="60" customWidth="1"/>
    <col min="12013" max="12013" width="22.25" style="60" customWidth="1"/>
    <col min="12014" max="12015" width="9.5" style="60" customWidth="1"/>
    <col min="12016" max="12016" width="7.375" style="60" customWidth="1"/>
    <col min="12017" max="12017" width="12.625" style="60" customWidth="1"/>
    <col min="12018" max="12264" width="9" style="60"/>
    <col min="12265" max="12265" width="25.5" style="60" customWidth="1"/>
    <col min="12266" max="12266" width="8.5" style="60" customWidth="1"/>
    <col min="12267" max="12267" width="9.5" style="60" customWidth="1"/>
    <col min="12268" max="12268" width="6.75" style="60" customWidth="1"/>
    <col min="12269" max="12269" width="22.25" style="60" customWidth="1"/>
    <col min="12270" max="12271" width="9.5" style="60" customWidth="1"/>
    <col min="12272" max="12272" width="7.375" style="60" customWidth="1"/>
    <col min="12273" max="12273" width="12.625" style="60" customWidth="1"/>
    <col min="12274" max="12520" width="9" style="60"/>
    <col min="12521" max="12521" width="25.5" style="60" customWidth="1"/>
    <col min="12522" max="12522" width="8.5" style="60" customWidth="1"/>
    <col min="12523" max="12523" width="9.5" style="60" customWidth="1"/>
    <col min="12524" max="12524" width="6.75" style="60" customWidth="1"/>
    <col min="12525" max="12525" width="22.25" style="60" customWidth="1"/>
    <col min="12526" max="12527" width="9.5" style="60" customWidth="1"/>
    <col min="12528" max="12528" width="7.375" style="60" customWidth="1"/>
    <col min="12529" max="12529" width="12.625" style="60" customWidth="1"/>
    <col min="12530" max="12776" width="9" style="60"/>
    <col min="12777" max="12777" width="25.5" style="60" customWidth="1"/>
    <col min="12778" max="12778" width="8.5" style="60" customWidth="1"/>
    <col min="12779" max="12779" width="9.5" style="60" customWidth="1"/>
    <col min="12780" max="12780" width="6.75" style="60" customWidth="1"/>
    <col min="12781" max="12781" width="22.25" style="60" customWidth="1"/>
    <col min="12782" max="12783" width="9.5" style="60" customWidth="1"/>
    <col min="12784" max="12784" width="7.375" style="60" customWidth="1"/>
    <col min="12785" max="12785" width="12.625" style="60" customWidth="1"/>
    <col min="12786" max="13032" width="9" style="60"/>
    <col min="13033" max="13033" width="25.5" style="60" customWidth="1"/>
    <col min="13034" max="13034" width="8.5" style="60" customWidth="1"/>
    <col min="13035" max="13035" width="9.5" style="60" customWidth="1"/>
    <col min="13036" max="13036" width="6.75" style="60" customWidth="1"/>
    <col min="13037" max="13037" width="22.25" style="60" customWidth="1"/>
    <col min="13038" max="13039" width="9.5" style="60" customWidth="1"/>
    <col min="13040" max="13040" width="7.375" style="60" customWidth="1"/>
    <col min="13041" max="13041" width="12.625" style="60" customWidth="1"/>
    <col min="13042" max="13288" width="9" style="60"/>
    <col min="13289" max="13289" width="25.5" style="60" customWidth="1"/>
    <col min="13290" max="13290" width="8.5" style="60" customWidth="1"/>
    <col min="13291" max="13291" width="9.5" style="60" customWidth="1"/>
    <col min="13292" max="13292" width="6.75" style="60" customWidth="1"/>
    <col min="13293" max="13293" width="22.25" style="60" customWidth="1"/>
    <col min="13294" max="13295" width="9.5" style="60" customWidth="1"/>
    <col min="13296" max="13296" width="7.375" style="60" customWidth="1"/>
    <col min="13297" max="13297" width="12.625" style="60" customWidth="1"/>
    <col min="13298" max="13544" width="9" style="60"/>
    <col min="13545" max="13545" width="25.5" style="60" customWidth="1"/>
    <col min="13546" max="13546" width="8.5" style="60" customWidth="1"/>
    <col min="13547" max="13547" width="9.5" style="60" customWidth="1"/>
    <col min="13548" max="13548" width="6.75" style="60" customWidth="1"/>
    <col min="13549" max="13549" width="22.25" style="60" customWidth="1"/>
    <col min="13550" max="13551" width="9.5" style="60" customWidth="1"/>
    <col min="13552" max="13552" width="7.375" style="60" customWidth="1"/>
    <col min="13553" max="13553" width="12.625" style="60" customWidth="1"/>
    <col min="13554" max="13800" width="9" style="60"/>
    <col min="13801" max="13801" width="25.5" style="60" customWidth="1"/>
    <col min="13802" max="13802" width="8.5" style="60" customWidth="1"/>
    <col min="13803" max="13803" width="9.5" style="60" customWidth="1"/>
    <col min="13804" max="13804" width="6.75" style="60" customWidth="1"/>
    <col min="13805" max="13805" width="22.25" style="60" customWidth="1"/>
    <col min="13806" max="13807" width="9.5" style="60" customWidth="1"/>
    <col min="13808" max="13808" width="7.375" style="60" customWidth="1"/>
    <col min="13809" max="13809" width="12.625" style="60" customWidth="1"/>
    <col min="13810" max="14056" width="9" style="60"/>
    <col min="14057" max="14057" width="25.5" style="60" customWidth="1"/>
    <col min="14058" max="14058" width="8.5" style="60" customWidth="1"/>
    <col min="14059" max="14059" width="9.5" style="60" customWidth="1"/>
    <col min="14060" max="14060" width="6.75" style="60" customWidth="1"/>
    <col min="14061" max="14061" width="22.25" style="60" customWidth="1"/>
    <col min="14062" max="14063" width="9.5" style="60" customWidth="1"/>
    <col min="14064" max="14064" width="7.375" style="60" customWidth="1"/>
    <col min="14065" max="14065" width="12.625" style="60" customWidth="1"/>
    <col min="14066" max="14312" width="9" style="60"/>
    <col min="14313" max="14313" width="25.5" style="60" customWidth="1"/>
    <col min="14314" max="14314" width="8.5" style="60" customWidth="1"/>
    <col min="14315" max="14315" width="9.5" style="60" customWidth="1"/>
    <col min="14316" max="14316" width="6.75" style="60" customWidth="1"/>
    <col min="14317" max="14317" width="22.25" style="60" customWidth="1"/>
    <col min="14318" max="14319" width="9.5" style="60" customWidth="1"/>
    <col min="14320" max="14320" width="7.375" style="60" customWidth="1"/>
    <col min="14321" max="14321" width="12.625" style="60" customWidth="1"/>
    <col min="14322" max="14568" width="9" style="60"/>
    <col min="14569" max="14569" width="25.5" style="60" customWidth="1"/>
    <col min="14570" max="14570" width="8.5" style="60" customWidth="1"/>
    <col min="14571" max="14571" width="9.5" style="60" customWidth="1"/>
    <col min="14572" max="14572" width="6.75" style="60" customWidth="1"/>
    <col min="14573" max="14573" width="22.25" style="60" customWidth="1"/>
    <col min="14574" max="14575" width="9.5" style="60" customWidth="1"/>
    <col min="14576" max="14576" width="7.375" style="60" customWidth="1"/>
    <col min="14577" max="14577" width="12.625" style="60" customWidth="1"/>
    <col min="14578" max="14824" width="9" style="60"/>
    <col min="14825" max="14825" width="25.5" style="60" customWidth="1"/>
    <col min="14826" max="14826" width="8.5" style="60" customWidth="1"/>
    <col min="14827" max="14827" width="9.5" style="60" customWidth="1"/>
    <col min="14828" max="14828" width="6.75" style="60" customWidth="1"/>
    <col min="14829" max="14829" width="22.25" style="60" customWidth="1"/>
    <col min="14830" max="14831" width="9.5" style="60" customWidth="1"/>
    <col min="14832" max="14832" width="7.375" style="60" customWidth="1"/>
    <col min="14833" max="14833" width="12.625" style="60" customWidth="1"/>
    <col min="14834" max="15080" width="9" style="60"/>
    <col min="15081" max="15081" width="25.5" style="60" customWidth="1"/>
    <col min="15082" max="15082" width="8.5" style="60" customWidth="1"/>
    <col min="15083" max="15083" width="9.5" style="60" customWidth="1"/>
    <col min="15084" max="15084" width="6.75" style="60" customWidth="1"/>
    <col min="15085" max="15085" width="22.25" style="60" customWidth="1"/>
    <col min="15086" max="15087" width="9.5" style="60" customWidth="1"/>
    <col min="15088" max="15088" width="7.375" style="60" customWidth="1"/>
    <col min="15089" max="15089" width="12.625" style="60" customWidth="1"/>
    <col min="15090" max="15336" width="9" style="60"/>
    <col min="15337" max="15337" width="25.5" style="60" customWidth="1"/>
    <col min="15338" max="15338" width="8.5" style="60" customWidth="1"/>
    <col min="15339" max="15339" width="9.5" style="60" customWidth="1"/>
    <col min="15340" max="15340" width="6.75" style="60" customWidth="1"/>
    <col min="15341" max="15341" width="22.25" style="60" customWidth="1"/>
    <col min="15342" max="15343" width="9.5" style="60" customWidth="1"/>
    <col min="15344" max="15344" width="7.375" style="60" customWidth="1"/>
    <col min="15345" max="15345" width="12.625" style="60" customWidth="1"/>
    <col min="15346" max="15592" width="9" style="60"/>
    <col min="15593" max="15593" width="25.5" style="60" customWidth="1"/>
    <col min="15594" max="15594" width="8.5" style="60" customWidth="1"/>
    <col min="15595" max="15595" width="9.5" style="60" customWidth="1"/>
    <col min="15596" max="15596" width="6.75" style="60" customWidth="1"/>
    <col min="15597" max="15597" width="22.25" style="60" customWidth="1"/>
    <col min="15598" max="15599" width="9.5" style="60" customWidth="1"/>
    <col min="15600" max="15600" width="7.375" style="60" customWidth="1"/>
    <col min="15601" max="15601" width="12.625" style="60" customWidth="1"/>
    <col min="15602" max="15848" width="9" style="60"/>
    <col min="15849" max="15849" width="25.5" style="60" customWidth="1"/>
    <col min="15850" max="15850" width="8.5" style="60" customWidth="1"/>
    <col min="15851" max="15851" width="9.5" style="60" customWidth="1"/>
    <col min="15852" max="15852" width="6.75" style="60" customWidth="1"/>
    <col min="15853" max="15853" width="22.25" style="60" customWidth="1"/>
    <col min="15854" max="15855" width="9.5" style="60" customWidth="1"/>
    <col min="15856" max="15856" width="7.375" style="60" customWidth="1"/>
    <col min="15857" max="15857" width="12.625" style="60" customWidth="1"/>
    <col min="15858" max="16104" width="9" style="60"/>
    <col min="16105" max="16105" width="25.5" style="60" customWidth="1"/>
    <col min="16106" max="16106" width="8.5" style="60" customWidth="1"/>
    <col min="16107" max="16107" width="9.5" style="60" customWidth="1"/>
    <col min="16108" max="16108" width="6.75" style="60" customWidth="1"/>
    <col min="16109" max="16109" width="22.25" style="60" customWidth="1"/>
    <col min="16110" max="16111" width="9.5" style="60" customWidth="1"/>
    <col min="16112" max="16112" width="7.375" style="60" customWidth="1"/>
    <col min="16113" max="16113" width="12.625" style="60" customWidth="1"/>
    <col min="16114" max="16384" width="9" style="60"/>
  </cols>
  <sheetData>
    <row r="1" spans="1:14" ht="24">
      <c r="A1" s="127" t="s">
        <v>516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4" s="59" customFormat="1" ht="18.75" customHeight="1">
      <c r="A2" s="44" t="s">
        <v>497</v>
      </c>
      <c r="B2" s="61"/>
      <c r="C2" s="61"/>
      <c r="D2" s="130"/>
      <c r="E2" s="130"/>
      <c r="F2" s="130"/>
      <c r="G2" s="130"/>
      <c r="H2" s="62"/>
      <c r="I2" s="62"/>
      <c r="J2" s="136" t="s">
        <v>3</v>
      </c>
      <c r="K2" s="136"/>
      <c r="L2" s="136"/>
    </row>
    <row r="3" spans="1:14" ht="20.25" customHeight="1">
      <c r="A3" s="133" t="s">
        <v>4</v>
      </c>
      <c r="B3" s="133"/>
      <c r="C3" s="133"/>
      <c r="D3" s="133"/>
      <c r="E3" s="133"/>
      <c r="F3" s="133"/>
      <c r="G3" s="133" t="s">
        <v>5</v>
      </c>
      <c r="H3" s="133"/>
      <c r="I3" s="133"/>
      <c r="J3" s="133"/>
      <c r="K3" s="133"/>
      <c r="L3" s="133"/>
    </row>
    <row r="4" spans="1:14" ht="20.25" customHeight="1">
      <c r="A4" s="63" t="s">
        <v>6</v>
      </c>
      <c r="B4" s="64" t="s">
        <v>78</v>
      </c>
      <c r="C4" s="64" t="s">
        <v>79</v>
      </c>
      <c r="D4" s="64" t="s">
        <v>81</v>
      </c>
      <c r="E4" s="64" t="s">
        <v>8</v>
      </c>
      <c r="F4" s="64" t="s">
        <v>88</v>
      </c>
      <c r="G4" s="63" t="s">
        <v>6</v>
      </c>
      <c r="H4" s="64" t="s">
        <v>78</v>
      </c>
      <c r="I4" s="64" t="s">
        <v>79</v>
      </c>
      <c r="J4" s="64" t="s">
        <v>81</v>
      </c>
      <c r="K4" s="64" t="s">
        <v>8</v>
      </c>
      <c r="L4" s="64" t="s">
        <v>88</v>
      </c>
    </row>
    <row r="5" spans="1:14" ht="20.25" customHeight="1">
      <c r="A5" s="65" t="s">
        <v>10</v>
      </c>
      <c r="B5" s="66">
        <f>B6+B12</f>
        <v>0</v>
      </c>
      <c r="C5" s="66">
        <f>C6+C12</f>
        <v>0</v>
      </c>
      <c r="D5" s="66">
        <f>D6+D12</f>
        <v>0</v>
      </c>
      <c r="E5" s="66"/>
      <c r="F5" s="67"/>
      <c r="G5" s="65" t="s">
        <v>10</v>
      </c>
      <c r="H5" s="68">
        <f>H6+H11</f>
        <v>0</v>
      </c>
      <c r="I5" s="68">
        <f>I6+I11</f>
        <v>0</v>
      </c>
      <c r="J5" s="68">
        <f>J6+J11</f>
        <v>0</v>
      </c>
      <c r="K5" s="68"/>
      <c r="L5" s="67"/>
      <c r="M5" s="60">
        <v>41630</v>
      </c>
      <c r="N5" s="60">
        <v>41630</v>
      </c>
    </row>
    <row r="6" spans="1:14" ht="20.25" customHeight="1">
      <c r="A6" s="69" t="s">
        <v>92</v>
      </c>
      <c r="B6" s="66"/>
      <c r="C6" s="66"/>
      <c r="D6" s="66"/>
      <c r="E6" s="66"/>
      <c r="F6" s="67"/>
      <c r="G6" s="70" t="s">
        <v>93</v>
      </c>
      <c r="H6" s="68"/>
      <c r="I6" s="68"/>
      <c r="J6" s="68"/>
      <c r="K6" s="68"/>
      <c r="L6" s="67"/>
      <c r="N6" s="60">
        <v>83</v>
      </c>
    </row>
    <row r="7" spans="1:14" ht="20.25" customHeight="1">
      <c r="A7" s="71"/>
      <c r="B7" s="72"/>
      <c r="C7" s="72"/>
      <c r="D7" s="72"/>
      <c r="E7" s="72"/>
      <c r="F7" s="73"/>
      <c r="G7" s="71"/>
      <c r="H7" s="74"/>
      <c r="I7" s="74"/>
      <c r="J7" s="74"/>
      <c r="K7" s="74"/>
      <c r="L7" s="73"/>
    </row>
    <row r="8" spans="1:14" ht="20.25" customHeight="1">
      <c r="A8" s="75"/>
      <c r="B8" s="72"/>
      <c r="C8" s="72"/>
      <c r="D8" s="72"/>
      <c r="E8" s="72"/>
      <c r="F8" s="73"/>
      <c r="G8" s="71"/>
      <c r="H8" s="74"/>
      <c r="I8" s="74"/>
      <c r="J8" s="74"/>
      <c r="K8" s="74"/>
      <c r="L8" s="73"/>
    </row>
    <row r="9" spans="1:14" ht="20.25" customHeight="1">
      <c r="A9" s="75"/>
      <c r="B9" s="72"/>
      <c r="C9" s="72"/>
      <c r="D9" s="72"/>
      <c r="E9" s="72"/>
      <c r="F9" s="73"/>
      <c r="G9" s="71"/>
      <c r="H9" s="74"/>
      <c r="I9" s="74"/>
      <c r="J9" s="74"/>
      <c r="K9" s="74"/>
      <c r="L9" s="73"/>
    </row>
    <row r="10" spans="1:14" ht="20.25" customHeight="1">
      <c r="A10" s="75"/>
      <c r="B10" s="72"/>
      <c r="C10" s="72"/>
      <c r="D10" s="72"/>
      <c r="E10" s="72"/>
      <c r="F10" s="73"/>
      <c r="G10" s="71"/>
      <c r="H10" s="74"/>
      <c r="I10" s="74"/>
      <c r="J10" s="74"/>
      <c r="K10" s="74"/>
      <c r="L10" s="73"/>
    </row>
    <row r="11" spans="1:14" ht="20.25" customHeight="1">
      <c r="A11" s="75"/>
      <c r="B11" s="72"/>
      <c r="C11" s="72"/>
      <c r="D11" s="72"/>
      <c r="E11" s="72"/>
      <c r="F11" s="73"/>
      <c r="G11" s="76" t="s">
        <v>67</v>
      </c>
      <c r="H11" s="77"/>
      <c r="I11" s="77"/>
      <c r="J11" s="77"/>
      <c r="K11" s="77"/>
      <c r="L11" s="67"/>
    </row>
    <row r="12" spans="1:14" ht="20.25" customHeight="1">
      <c r="A12" s="76" t="s">
        <v>63</v>
      </c>
      <c r="B12" s="66">
        <f>B13+B15</f>
        <v>0</v>
      </c>
      <c r="C12" s="66">
        <f>C13+C15</f>
        <v>0</v>
      </c>
      <c r="D12" s="66">
        <f>D13+D15</f>
        <v>0</v>
      </c>
      <c r="E12" s="66"/>
      <c r="F12" s="67">
        <v>0</v>
      </c>
      <c r="G12" s="78" t="s">
        <v>69</v>
      </c>
      <c r="H12" s="79"/>
      <c r="I12" s="79"/>
      <c r="J12" s="79"/>
      <c r="K12" s="79"/>
      <c r="L12" s="73"/>
      <c r="N12" s="60">
        <v>41547</v>
      </c>
    </row>
    <row r="13" spans="1:14" ht="20.25" customHeight="1">
      <c r="A13" s="80" t="s">
        <v>64</v>
      </c>
      <c r="B13" s="72">
        <f>SUM(B14:B14)</f>
        <v>0</v>
      </c>
      <c r="C13" s="72">
        <f>SUM(C14:C14)</f>
        <v>0</v>
      </c>
      <c r="D13" s="72">
        <f>SUM(D14:D14)</f>
        <v>0</v>
      </c>
      <c r="E13" s="72"/>
      <c r="F13" s="73"/>
      <c r="G13" s="71" t="s">
        <v>71</v>
      </c>
      <c r="H13" s="79"/>
      <c r="I13" s="79"/>
      <c r="J13" s="79"/>
      <c r="K13" s="79"/>
      <c r="L13" s="73"/>
      <c r="N13" s="60">
        <v>0</v>
      </c>
    </row>
    <row r="14" spans="1:14" ht="20.25" customHeight="1">
      <c r="A14" s="71" t="s">
        <v>70</v>
      </c>
      <c r="B14" s="72"/>
      <c r="C14" s="72"/>
      <c r="D14" s="72"/>
      <c r="E14" s="72"/>
      <c r="F14" s="73"/>
      <c r="G14" s="78" t="s">
        <v>87</v>
      </c>
      <c r="H14" s="79"/>
      <c r="I14" s="79"/>
      <c r="J14" s="79"/>
      <c r="K14" s="79"/>
      <c r="L14" s="73"/>
    </row>
    <row r="15" spans="1:14" ht="20.25" customHeight="1">
      <c r="A15" s="78" t="s">
        <v>76</v>
      </c>
      <c r="B15" s="72"/>
      <c r="C15" s="72"/>
      <c r="D15" s="72"/>
      <c r="E15" s="72"/>
      <c r="F15" s="73"/>
      <c r="G15" s="78" t="s">
        <v>77</v>
      </c>
      <c r="H15" s="79"/>
      <c r="I15" s="79"/>
      <c r="J15" s="79"/>
      <c r="K15" s="79"/>
      <c r="L15" s="67"/>
      <c r="N15" s="60">
        <v>40000</v>
      </c>
    </row>
    <row r="16" spans="1:14" ht="20.25" customHeight="1">
      <c r="A16" s="126" t="s">
        <v>91</v>
      </c>
      <c r="N16" s="60">
        <v>1547</v>
      </c>
    </row>
    <row r="17" spans="2:13" ht="20.25" customHeight="1">
      <c r="D17" s="82"/>
      <c r="E17" s="82"/>
      <c r="M17" s="60">
        <v>1630</v>
      </c>
    </row>
    <row r="18" spans="2:13">
      <c r="B18" s="82"/>
      <c r="C18" s="82"/>
    </row>
    <row r="19" spans="2:13">
      <c r="H19" s="82"/>
      <c r="I19" s="82"/>
      <c r="J19" s="82"/>
      <c r="K19" s="82"/>
    </row>
    <row r="20" spans="2:13">
      <c r="D20" s="82"/>
      <c r="E20" s="82"/>
    </row>
    <row r="21" spans="2:13">
      <c r="D21" s="82"/>
      <c r="E21" s="82"/>
    </row>
    <row r="24" spans="2:13">
      <c r="D24" s="82"/>
      <c r="E24" s="82"/>
    </row>
  </sheetData>
  <mergeCells count="5">
    <mergeCell ref="A1:L1"/>
    <mergeCell ref="D2:G2"/>
    <mergeCell ref="J2:L2"/>
    <mergeCell ref="A3:F3"/>
    <mergeCell ref="G3:L3"/>
  </mergeCells>
  <phoneticPr fontId="64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 r:id="rId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9"/>
  <sheetViews>
    <sheetView showZeros="0" workbookViewId="0">
      <selection activeCell="A2" sqref="A2"/>
    </sheetView>
  </sheetViews>
  <sheetFormatPr defaultColWidth="9" defaultRowHeight="12.75"/>
  <cols>
    <col min="1" max="1" width="25.5" style="40" customWidth="1"/>
    <col min="2" max="3" width="11.875" style="41" customWidth="1"/>
    <col min="4" max="4" width="11.875" style="42" customWidth="1"/>
    <col min="5" max="6" width="10" style="42" customWidth="1"/>
    <col min="7" max="7" width="10.875" style="42" customWidth="1"/>
    <col min="8" max="8" width="6.5" style="43" hidden="1" customWidth="1"/>
    <col min="9" max="257" width="9" style="40"/>
    <col min="258" max="258" width="25.5" style="40" customWidth="1"/>
    <col min="259" max="259" width="11.125" style="40" customWidth="1"/>
    <col min="260" max="260" width="10.75" style="40" customWidth="1"/>
    <col min="261" max="261" width="11.875" style="40" customWidth="1"/>
    <col min="262" max="262" width="10" style="40" customWidth="1"/>
    <col min="263" max="263" width="10.875" style="40" customWidth="1"/>
    <col min="264" max="513" width="9" style="40"/>
    <col min="514" max="514" width="25.5" style="40" customWidth="1"/>
    <col min="515" max="515" width="11.125" style="40" customWidth="1"/>
    <col min="516" max="516" width="10.75" style="40" customWidth="1"/>
    <col min="517" max="517" width="11.875" style="40" customWidth="1"/>
    <col min="518" max="518" width="10" style="40" customWidth="1"/>
    <col min="519" max="519" width="10.875" style="40" customWidth="1"/>
    <col min="520" max="769" width="9" style="40"/>
    <col min="770" max="770" width="25.5" style="40" customWidth="1"/>
    <col min="771" max="771" width="11.125" style="40" customWidth="1"/>
    <col min="772" max="772" width="10.75" style="40" customWidth="1"/>
    <col min="773" max="773" width="11.875" style="40" customWidth="1"/>
    <col min="774" max="774" width="10" style="40" customWidth="1"/>
    <col min="775" max="775" width="10.875" style="40" customWidth="1"/>
    <col min="776" max="1025" width="9" style="40"/>
    <col min="1026" max="1026" width="25.5" style="40" customWidth="1"/>
    <col min="1027" max="1027" width="11.125" style="40" customWidth="1"/>
    <col min="1028" max="1028" width="10.75" style="40" customWidth="1"/>
    <col min="1029" max="1029" width="11.875" style="40" customWidth="1"/>
    <col min="1030" max="1030" width="10" style="40" customWidth="1"/>
    <col min="1031" max="1031" width="10.875" style="40" customWidth="1"/>
    <col min="1032" max="1281" width="9" style="40"/>
    <col min="1282" max="1282" width="25.5" style="40" customWidth="1"/>
    <col min="1283" max="1283" width="11.125" style="40" customWidth="1"/>
    <col min="1284" max="1284" width="10.75" style="40" customWidth="1"/>
    <col min="1285" max="1285" width="11.875" style="40" customWidth="1"/>
    <col min="1286" max="1286" width="10" style="40" customWidth="1"/>
    <col min="1287" max="1287" width="10.875" style="40" customWidth="1"/>
    <col min="1288" max="1537" width="9" style="40"/>
    <col min="1538" max="1538" width="25.5" style="40" customWidth="1"/>
    <col min="1539" max="1539" width="11.125" style="40" customWidth="1"/>
    <col min="1540" max="1540" width="10.75" style="40" customWidth="1"/>
    <col min="1541" max="1541" width="11.875" style="40" customWidth="1"/>
    <col min="1542" max="1542" width="10" style="40" customWidth="1"/>
    <col min="1543" max="1543" width="10.875" style="40" customWidth="1"/>
    <col min="1544" max="1793" width="9" style="40"/>
    <col min="1794" max="1794" width="25.5" style="40" customWidth="1"/>
    <col min="1795" max="1795" width="11.125" style="40" customWidth="1"/>
    <col min="1796" max="1796" width="10.75" style="40" customWidth="1"/>
    <col min="1797" max="1797" width="11.875" style="40" customWidth="1"/>
    <col min="1798" max="1798" width="10" style="40" customWidth="1"/>
    <col min="1799" max="1799" width="10.875" style="40" customWidth="1"/>
    <col min="1800" max="2049" width="9" style="40"/>
    <col min="2050" max="2050" width="25.5" style="40" customWidth="1"/>
    <col min="2051" max="2051" width="11.125" style="40" customWidth="1"/>
    <col min="2052" max="2052" width="10.75" style="40" customWidth="1"/>
    <col min="2053" max="2053" width="11.875" style="40" customWidth="1"/>
    <col min="2054" max="2054" width="10" style="40" customWidth="1"/>
    <col min="2055" max="2055" width="10.875" style="40" customWidth="1"/>
    <col min="2056" max="2305" width="9" style="40"/>
    <col min="2306" max="2306" width="25.5" style="40" customWidth="1"/>
    <col min="2307" max="2307" width="11.125" style="40" customWidth="1"/>
    <col min="2308" max="2308" width="10.75" style="40" customWidth="1"/>
    <col min="2309" max="2309" width="11.875" style="40" customWidth="1"/>
    <col min="2310" max="2310" width="10" style="40" customWidth="1"/>
    <col min="2311" max="2311" width="10.875" style="40" customWidth="1"/>
    <col min="2312" max="2561" width="9" style="40"/>
    <col min="2562" max="2562" width="25.5" style="40" customWidth="1"/>
    <col min="2563" max="2563" width="11.125" style="40" customWidth="1"/>
    <col min="2564" max="2564" width="10.75" style="40" customWidth="1"/>
    <col min="2565" max="2565" width="11.875" style="40" customWidth="1"/>
    <col min="2566" max="2566" width="10" style="40" customWidth="1"/>
    <col min="2567" max="2567" width="10.875" style="40" customWidth="1"/>
    <col min="2568" max="2817" width="9" style="40"/>
    <col min="2818" max="2818" width="25.5" style="40" customWidth="1"/>
    <col min="2819" max="2819" width="11.125" style="40" customWidth="1"/>
    <col min="2820" max="2820" width="10.75" style="40" customWidth="1"/>
    <col min="2821" max="2821" width="11.875" style="40" customWidth="1"/>
    <col min="2822" max="2822" width="10" style="40" customWidth="1"/>
    <col min="2823" max="2823" width="10.875" style="40" customWidth="1"/>
    <col min="2824" max="3073" width="9" style="40"/>
    <col min="3074" max="3074" width="25.5" style="40" customWidth="1"/>
    <col min="3075" max="3075" width="11.125" style="40" customWidth="1"/>
    <col min="3076" max="3076" width="10.75" style="40" customWidth="1"/>
    <col min="3077" max="3077" width="11.875" style="40" customWidth="1"/>
    <col min="3078" max="3078" width="10" style="40" customWidth="1"/>
    <col min="3079" max="3079" width="10.875" style="40" customWidth="1"/>
    <col min="3080" max="3329" width="9" style="40"/>
    <col min="3330" max="3330" width="25.5" style="40" customWidth="1"/>
    <col min="3331" max="3331" width="11.125" style="40" customWidth="1"/>
    <col min="3332" max="3332" width="10.75" style="40" customWidth="1"/>
    <col min="3333" max="3333" width="11.875" style="40" customWidth="1"/>
    <col min="3334" max="3334" width="10" style="40" customWidth="1"/>
    <col min="3335" max="3335" width="10.875" style="40" customWidth="1"/>
    <col min="3336" max="3585" width="9" style="40"/>
    <col min="3586" max="3586" width="25.5" style="40" customWidth="1"/>
    <col min="3587" max="3587" width="11.125" style="40" customWidth="1"/>
    <col min="3588" max="3588" width="10.75" style="40" customWidth="1"/>
    <col min="3589" max="3589" width="11.875" style="40" customWidth="1"/>
    <col min="3590" max="3590" width="10" style="40" customWidth="1"/>
    <col min="3591" max="3591" width="10.875" style="40" customWidth="1"/>
    <col min="3592" max="3841" width="9" style="40"/>
    <col min="3842" max="3842" width="25.5" style="40" customWidth="1"/>
    <col min="3843" max="3843" width="11.125" style="40" customWidth="1"/>
    <col min="3844" max="3844" width="10.75" style="40" customWidth="1"/>
    <col min="3845" max="3845" width="11.875" style="40" customWidth="1"/>
    <col min="3846" max="3846" width="10" style="40" customWidth="1"/>
    <col min="3847" max="3847" width="10.875" style="40" customWidth="1"/>
    <col min="3848" max="4097" width="9" style="40"/>
    <col min="4098" max="4098" width="25.5" style="40" customWidth="1"/>
    <col min="4099" max="4099" width="11.125" style="40" customWidth="1"/>
    <col min="4100" max="4100" width="10.75" style="40" customWidth="1"/>
    <col min="4101" max="4101" width="11.875" style="40" customWidth="1"/>
    <col min="4102" max="4102" width="10" style="40" customWidth="1"/>
    <col min="4103" max="4103" width="10.875" style="40" customWidth="1"/>
    <col min="4104" max="4353" width="9" style="40"/>
    <col min="4354" max="4354" width="25.5" style="40" customWidth="1"/>
    <col min="4355" max="4355" width="11.125" style="40" customWidth="1"/>
    <col min="4356" max="4356" width="10.75" style="40" customWidth="1"/>
    <col min="4357" max="4357" width="11.875" style="40" customWidth="1"/>
    <col min="4358" max="4358" width="10" style="40" customWidth="1"/>
    <col min="4359" max="4359" width="10.875" style="40" customWidth="1"/>
    <col min="4360" max="4609" width="9" style="40"/>
    <col min="4610" max="4610" width="25.5" style="40" customWidth="1"/>
    <col min="4611" max="4611" width="11.125" style="40" customWidth="1"/>
    <col min="4612" max="4612" width="10.75" style="40" customWidth="1"/>
    <col min="4613" max="4613" width="11.875" style="40" customWidth="1"/>
    <col min="4614" max="4614" width="10" style="40" customWidth="1"/>
    <col min="4615" max="4615" width="10.875" style="40" customWidth="1"/>
    <col min="4616" max="4865" width="9" style="40"/>
    <col min="4866" max="4866" width="25.5" style="40" customWidth="1"/>
    <col min="4867" max="4867" width="11.125" style="40" customWidth="1"/>
    <col min="4868" max="4868" width="10.75" style="40" customWidth="1"/>
    <col min="4869" max="4869" width="11.875" style="40" customWidth="1"/>
    <col min="4870" max="4870" width="10" style="40" customWidth="1"/>
    <col min="4871" max="4871" width="10.875" style="40" customWidth="1"/>
    <col min="4872" max="5121" width="9" style="40"/>
    <col min="5122" max="5122" width="25.5" style="40" customWidth="1"/>
    <col min="5123" max="5123" width="11.125" style="40" customWidth="1"/>
    <col min="5124" max="5124" width="10.75" style="40" customWidth="1"/>
    <col min="5125" max="5125" width="11.875" style="40" customWidth="1"/>
    <col min="5126" max="5126" width="10" style="40" customWidth="1"/>
    <col min="5127" max="5127" width="10.875" style="40" customWidth="1"/>
    <col min="5128" max="5377" width="9" style="40"/>
    <col min="5378" max="5378" width="25.5" style="40" customWidth="1"/>
    <col min="5379" max="5379" width="11.125" style="40" customWidth="1"/>
    <col min="5380" max="5380" width="10.75" style="40" customWidth="1"/>
    <col min="5381" max="5381" width="11.875" style="40" customWidth="1"/>
    <col min="5382" max="5382" width="10" style="40" customWidth="1"/>
    <col min="5383" max="5383" width="10.875" style="40" customWidth="1"/>
    <col min="5384" max="5633" width="9" style="40"/>
    <col min="5634" max="5634" width="25.5" style="40" customWidth="1"/>
    <col min="5635" max="5635" width="11.125" style="40" customWidth="1"/>
    <col min="5636" max="5636" width="10.75" style="40" customWidth="1"/>
    <col min="5637" max="5637" width="11.875" style="40" customWidth="1"/>
    <col min="5638" max="5638" width="10" style="40" customWidth="1"/>
    <col min="5639" max="5639" width="10.875" style="40" customWidth="1"/>
    <col min="5640" max="5889" width="9" style="40"/>
    <col min="5890" max="5890" width="25.5" style="40" customWidth="1"/>
    <col min="5891" max="5891" width="11.125" style="40" customWidth="1"/>
    <col min="5892" max="5892" width="10.75" style="40" customWidth="1"/>
    <col min="5893" max="5893" width="11.875" style="40" customWidth="1"/>
    <col min="5894" max="5894" width="10" style="40" customWidth="1"/>
    <col min="5895" max="5895" width="10.875" style="40" customWidth="1"/>
    <col min="5896" max="6145" width="9" style="40"/>
    <col min="6146" max="6146" width="25.5" style="40" customWidth="1"/>
    <col min="6147" max="6147" width="11.125" style="40" customWidth="1"/>
    <col min="6148" max="6148" width="10.75" style="40" customWidth="1"/>
    <col min="6149" max="6149" width="11.875" style="40" customWidth="1"/>
    <col min="6150" max="6150" width="10" style="40" customWidth="1"/>
    <col min="6151" max="6151" width="10.875" style="40" customWidth="1"/>
    <col min="6152" max="6401" width="9" style="40"/>
    <col min="6402" max="6402" width="25.5" style="40" customWidth="1"/>
    <col min="6403" max="6403" width="11.125" style="40" customWidth="1"/>
    <col min="6404" max="6404" width="10.75" style="40" customWidth="1"/>
    <col min="6405" max="6405" width="11.875" style="40" customWidth="1"/>
    <col min="6406" max="6406" width="10" style="40" customWidth="1"/>
    <col min="6407" max="6407" width="10.875" style="40" customWidth="1"/>
    <col min="6408" max="6657" width="9" style="40"/>
    <col min="6658" max="6658" width="25.5" style="40" customWidth="1"/>
    <col min="6659" max="6659" width="11.125" style="40" customWidth="1"/>
    <col min="6660" max="6660" width="10.75" style="40" customWidth="1"/>
    <col min="6661" max="6661" width="11.875" style="40" customWidth="1"/>
    <col min="6662" max="6662" width="10" style="40" customWidth="1"/>
    <col min="6663" max="6663" width="10.875" style="40" customWidth="1"/>
    <col min="6664" max="6913" width="9" style="40"/>
    <col min="6914" max="6914" width="25.5" style="40" customWidth="1"/>
    <col min="6915" max="6915" width="11.125" style="40" customWidth="1"/>
    <col min="6916" max="6916" width="10.75" style="40" customWidth="1"/>
    <col min="6917" max="6917" width="11.875" style="40" customWidth="1"/>
    <col min="6918" max="6918" width="10" style="40" customWidth="1"/>
    <col min="6919" max="6919" width="10.875" style="40" customWidth="1"/>
    <col min="6920" max="7169" width="9" style="40"/>
    <col min="7170" max="7170" width="25.5" style="40" customWidth="1"/>
    <col min="7171" max="7171" width="11.125" style="40" customWidth="1"/>
    <col min="7172" max="7172" width="10.75" style="40" customWidth="1"/>
    <col min="7173" max="7173" width="11.875" style="40" customWidth="1"/>
    <col min="7174" max="7174" width="10" style="40" customWidth="1"/>
    <col min="7175" max="7175" width="10.875" style="40" customWidth="1"/>
    <col min="7176" max="7425" width="9" style="40"/>
    <col min="7426" max="7426" width="25.5" style="40" customWidth="1"/>
    <col min="7427" max="7427" width="11.125" style="40" customWidth="1"/>
    <col min="7428" max="7428" width="10.75" style="40" customWidth="1"/>
    <col min="7429" max="7429" width="11.875" style="40" customWidth="1"/>
    <col min="7430" max="7430" width="10" style="40" customWidth="1"/>
    <col min="7431" max="7431" width="10.875" style="40" customWidth="1"/>
    <col min="7432" max="7681" width="9" style="40"/>
    <col min="7682" max="7682" width="25.5" style="40" customWidth="1"/>
    <col min="7683" max="7683" width="11.125" style="40" customWidth="1"/>
    <col min="7684" max="7684" width="10.75" style="40" customWidth="1"/>
    <col min="7685" max="7685" width="11.875" style="40" customWidth="1"/>
    <col min="7686" max="7686" width="10" style="40" customWidth="1"/>
    <col min="7687" max="7687" width="10.875" style="40" customWidth="1"/>
    <col min="7688" max="7937" width="9" style="40"/>
    <col min="7938" max="7938" width="25.5" style="40" customWidth="1"/>
    <col min="7939" max="7939" width="11.125" style="40" customWidth="1"/>
    <col min="7940" max="7940" width="10.75" style="40" customWidth="1"/>
    <col min="7941" max="7941" width="11.875" style="40" customWidth="1"/>
    <col min="7942" max="7942" width="10" style="40" customWidth="1"/>
    <col min="7943" max="7943" width="10.875" style="40" customWidth="1"/>
    <col min="7944" max="8193" width="9" style="40"/>
    <col min="8194" max="8194" width="25.5" style="40" customWidth="1"/>
    <col min="8195" max="8195" width="11.125" style="40" customWidth="1"/>
    <col min="8196" max="8196" width="10.75" style="40" customWidth="1"/>
    <col min="8197" max="8197" width="11.875" style="40" customWidth="1"/>
    <col min="8198" max="8198" width="10" style="40" customWidth="1"/>
    <col min="8199" max="8199" width="10.875" style="40" customWidth="1"/>
    <col min="8200" max="8449" width="9" style="40"/>
    <col min="8450" max="8450" width="25.5" style="40" customWidth="1"/>
    <col min="8451" max="8451" width="11.125" style="40" customWidth="1"/>
    <col min="8452" max="8452" width="10.75" style="40" customWidth="1"/>
    <col min="8453" max="8453" width="11.875" style="40" customWidth="1"/>
    <col min="8454" max="8454" width="10" style="40" customWidth="1"/>
    <col min="8455" max="8455" width="10.875" style="40" customWidth="1"/>
    <col min="8456" max="8705" width="9" style="40"/>
    <col min="8706" max="8706" width="25.5" style="40" customWidth="1"/>
    <col min="8707" max="8707" width="11.125" style="40" customWidth="1"/>
    <col min="8708" max="8708" width="10.75" style="40" customWidth="1"/>
    <col min="8709" max="8709" width="11.875" style="40" customWidth="1"/>
    <col min="8710" max="8710" width="10" style="40" customWidth="1"/>
    <col min="8711" max="8711" width="10.875" style="40" customWidth="1"/>
    <col min="8712" max="8961" width="9" style="40"/>
    <col min="8962" max="8962" width="25.5" style="40" customWidth="1"/>
    <col min="8963" max="8963" width="11.125" style="40" customWidth="1"/>
    <col min="8964" max="8964" width="10.75" style="40" customWidth="1"/>
    <col min="8965" max="8965" width="11.875" style="40" customWidth="1"/>
    <col min="8966" max="8966" width="10" style="40" customWidth="1"/>
    <col min="8967" max="8967" width="10.875" style="40" customWidth="1"/>
    <col min="8968" max="9217" width="9" style="40"/>
    <col min="9218" max="9218" width="25.5" style="40" customWidth="1"/>
    <col min="9219" max="9219" width="11.125" style="40" customWidth="1"/>
    <col min="9220" max="9220" width="10.75" style="40" customWidth="1"/>
    <col min="9221" max="9221" width="11.875" style="40" customWidth="1"/>
    <col min="9222" max="9222" width="10" style="40" customWidth="1"/>
    <col min="9223" max="9223" width="10.875" style="40" customWidth="1"/>
    <col min="9224" max="9473" width="9" style="40"/>
    <col min="9474" max="9474" width="25.5" style="40" customWidth="1"/>
    <col min="9475" max="9475" width="11.125" style="40" customWidth="1"/>
    <col min="9476" max="9476" width="10.75" style="40" customWidth="1"/>
    <col min="9477" max="9477" width="11.875" style="40" customWidth="1"/>
    <col min="9478" max="9478" width="10" style="40" customWidth="1"/>
    <col min="9479" max="9479" width="10.875" style="40" customWidth="1"/>
    <col min="9480" max="9729" width="9" style="40"/>
    <col min="9730" max="9730" width="25.5" style="40" customWidth="1"/>
    <col min="9731" max="9731" width="11.125" style="40" customWidth="1"/>
    <col min="9732" max="9732" width="10.75" style="40" customWidth="1"/>
    <col min="9733" max="9733" width="11.875" style="40" customWidth="1"/>
    <col min="9734" max="9734" width="10" style="40" customWidth="1"/>
    <col min="9735" max="9735" width="10.875" style="40" customWidth="1"/>
    <col min="9736" max="9985" width="9" style="40"/>
    <col min="9986" max="9986" width="25.5" style="40" customWidth="1"/>
    <col min="9987" max="9987" width="11.125" style="40" customWidth="1"/>
    <col min="9988" max="9988" width="10.75" style="40" customWidth="1"/>
    <col min="9989" max="9989" width="11.875" style="40" customWidth="1"/>
    <col min="9990" max="9990" width="10" style="40" customWidth="1"/>
    <col min="9991" max="9991" width="10.875" style="40" customWidth="1"/>
    <col min="9992" max="10241" width="9" style="40"/>
    <col min="10242" max="10242" width="25.5" style="40" customWidth="1"/>
    <col min="10243" max="10243" width="11.125" style="40" customWidth="1"/>
    <col min="10244" max="10244" width="10.75" style="40" customWidth="1"/>
    <col min="10245" max="10245" width="11.875" style="40" customWidth="1"/>
    <col min="10246" max="10246" width="10" style="40" customWidth="1"/>
    <col min="10247" max="10247" width="10.875" style="40" customWidth="1"/>
    <col min="10248" max="10497" width="9" style="40"/>
    <col min="10498" max="10498" width="25.5" style="40" customWidth="1"/>
    <col min="10499" max="10499" width="11.125" style="40" customWidth="1"/>
    <col min="10500" max="10500" width="10.75" style="40" customWidth="1"/>
    <col min="10501" max="10501" width="11.875" style="40" customWidth="1"/>
    <col min="10502" max="10502" width="10" style="40" customWidth="1"/>
    <col min="10503" max="10503" width="10.875" style="40" customWidth="1"/>
    <col min="10504" max="10753" width="9" style="40"/>
    <col min="10754" max="10754" width="25.5" style="40" customWidth="1"/>
    <col min="10755" max="10755" width="11.125" style="40" customWidth="1"/>
    <col min="10756" max="10756" width="10.75" style="40" customWidth="1"/>
    <col min="10757" max="10757" width="11.875" style="40" customWidth="1"/>
    <col min="10758" max="10758" width="10" style="40" customWidth="1"/>
    <col min="10759" max="10759" width="10.875" style="40" customWidth="1"/>
    <col min="10760" max="11009" width="9" style="40"/>
    <col min="11010" max="11010" width="25.5" style="40" customWidth="1"/>
    <col min="11011" max="11011" width="11.125" style="40" customWidth="1"/>
    <col min="11012" max="11012" width="10.75" style="40" customWidth="1"/>
    <col min="11013" max="11013" width="11.875" style="40" customWidth="1"/>
    <col min="11014" max="11014" width="10" style="40" customWidth="1"/>
    <col min="11015" max="11015" width="10.875" style="40" customWidth="1"/>
    <col min="11016" max="11265" width="9" style="40"/>
    <col min="11266" max="11266" width="25.5" style="40" customWidth="1"/>
    <col min="11267" max="11267" width="11.125" style="40" customWidth="1"/>
    <col min="11268" max="11268" width="10.75" style="40" customWidth="1"/>
    <col min="11269" max="11269" width="11.875" style="40" customWidth="1"/>
    <col min="11270" max="11270" width="10" style="40" customWidth="1"/>
    <col min="11271" max="11271" width="10.875" style="40" customWidth="1"/>
    <col min="11272" max="11521" width="9" style="40"/>
    <col min="11522" max="11522" width="25.5" style="40" customWidth="1"/>
    <col min="11523" max="11523" width="11.125" style="40" customWidth="1"/>
    <col min="11524" max="11524" width="10.75" style="40" customWidth="1"/>
    <col min="11525" max="11525" width="11.875" style="40" customWidth="1"/>
    <col min="11526" max="11526" width="10" style="40" customWidth="1"/>
    <col min="11527" max="11527" width="10.875" style="40" customWidth="1"/>
    <col min="11528" max="11777" width="9" style="40"/>
    <col min="11778" max="11778" width="25.5" style="40" customWidth="1"/>
    <col min="11779" max="11779" width="11.125" style="40" customWidth="1"/>
    <col min="11780" max="11780" width="10.75" style="40" customWidth="1"/>
    <col min="11781" max="11781" width="11.875" style="40" customWidth="1"/>
    <col min="11782" max="11782" width="10" style="40" customWidth="1"/>
    <col min="11783" max="11783" width="10.875" style="40" customWidth="1"/>
    <col min="11784" max="12033" width="9" style="40"/>
    <col min="12034" max="12034" width="25.5" style="40" customWidth="1"/>
    <col min="12035" max="12035" width="11.125" style="40" customWidth="1"/>
    <col min="12036" max="12036" width="10.75" style="40" customWidth="1"/>
    <col min="12037" max="12037" width="11.875" style="40" customWidth="1"/>
    <col min="12038" max="12038" width="10" style="40" customWidth="1"/>
    <col min="12039" max="12039" width="10.875" style="40" customWidth="1"/>
    <col min="12040" max="12289" width="9" style="40"/>
    <col min="12290" max="12290" width="25.5" style="40" customWidth="1"/>
    <col min="12291" max="12291" width="11.125" style="40" customWidth="1"/>
    <col min="12292" max="12292" width="10.75" style="40" customWidth="1"/>
    <col min="12293" max="12293" width="11.875" style="40" customWidth="1"/>
    <col min="12294" max="12294" width="10" style="40" customWidth="1"/>
    <col min="12295" max="12295" width="10.875" style="40" customWidth="1"/>
    <col min="12296" max="12545" width="9" style="40"/>
    <col min="12546" max="12546" width="25.5" style="40" customWidth="1"/>
    <col min="12547" max="12547" width="11.125" style="40" customWidth="1"/>
    <col min="12548" max="12548" width="10.75" style="40" customWidth="1"/>
    <col min="12549" max="12549" width="11.875" style="40" customWidth="1"/>
    <col min="12550" max="12550" width="10" style="40" customWidth="1"/>
    <col min="12551" max="12551" width="10.875" style="40" customWidth="1"/>
    <col min="12552" max="12801" width="9" style="40"/>
    <col min="12802" max="12802" width="25.5" style="40" customWidth="1"/>
    <col min="12803" max="12803" width="11.125" style="40" customWidth="1"/>
    <col min="12804" max="12804" width="10.75" style="40" customWidth="1"/>
    <col min="12805" max="12805" width="11.875" style="40" customWidth="1"/>
    <col min="12806" max="12806" width="10" style="40" customWidth="1"/>
    <col min="12807" max="12807" width="10.875" style="40" customWidth="1"/>
    <col min="12808" max="13057" width="9" style="40"/>
    <col min="13058" max="13058" width="25.5" style="40" customWidth="1"/>
    <col min="13059" max="13059" width="11.125" style="40" customWidth="1"/>
    <col min="13060" max="13060" width="10.75" style="40" customWidth="1"/>
    <col min="13061" max="13061" width="11.875" style="40" customWidth="1"/>
    <col min="13062" max="13062" width="10" style="40" customWidth="1"/>
    <col min="13063" max="13063" width="10.875" style="40" customWidth="1"/>
    <col min="13064" max="13313" width="9" style="40"/>
    <col min="13314" max="13314" width="25.5" style="40" customWidth="1"/>
    <col min="13315" max="13315" width="11.125" style="40" customWidth="1"/>
    <col min="13316" max="13316" width="10.75" style="40" customWidth="1"/>
    <col min="13317" max="13317" width="11.875" style="40" customWidth="1"/>
    <col min="13318" max="13318" width="10" style="40" customWidth="1"/>
    <col min="13319" max="13319" width="10.875" style="40" customWidth="1"/>
    <col min="13320" max="13569" width="9" style="40"/>
    <col min="13570" max="13570" width="25.5" style="40" customWidth="1"/>
    <col min="13571" max="13571" width="11.125" style="40" customWidth="1"/>
    <col min="13572" max="13572" width="10.75" style="40" customWidth="1"/>
    <col min="13573" max="13573" width="11.875" style="40" customWidth="1"/>
    <col min="13574" max="13574" width="10" style="40" customWidth="1"/>
    <col min="13575" max="13575" width="10.875" style="40" customWidth="1"/>
    <col min="13576" max="13825" width="9" style="40"/>
    <col min="13826" max="13826" width="25.5" style="40" customWidth="1"/>
    <col min="13827" max="13827" width="11.125" style="40" customWidth="1"/>
    <col min="13828" max="13828" width="10.75" style="40" customWidth="1"/>
    <col min="13829" max="13829" width="11.875" style="40" customWidth="1"/>
    <col min="13830" max="13830" width="10" style="40" customWidth="1"/>
    <col min="13831" max="13831" width="10.875" style="40" customWidth="1"/>
    <col min="13832" max="14081" width="9" style="40"/>
    <col min="14082" max="14082" width="25.5" style="40" customWidth="1"/>
    <col min="14083" max="14083" width="11.125" style="40" customWidth="1"/>
    <col min="14084" max="14084" width="10.75" style="40" customWidth="1"/>
    <col min="14085" max="14085" width="11.875" style="40" customWidth="1"/>
    <col min="14086" max="14086" width="10" style="40" customWidth="1"/>
    <col min="14087" max="14087" width="10.875" style="40" customWidth="1"/>
    <col min="14088" max="14337" width="9" style="40"/>
    <col min="14338" max="14338" width="25.5" style="40" customWidth="1"/>
    <col min="14339" max="14339" width="11.125" style="40" customWidth="1"/>
    <col min="14340" max="14340" width="10.75" style="40" customWidth="1"/>
    <col min="14341" max="14341" width="11.875" style="40" customWidth="1"/>
    <col min="14342" max="14342" width="10" style="40" customWidth="1"/>
    <col min="14343" max="14343" width="10.875" style="40" customWidth="1"/>
    <col min="14344" max="14593" width="9" style="40"/>
    <col min="14594" max="14594" width="25.5" style="40" customWidth="1"/>
    <col min="14595" max="14595" width="11.125" style="40" customWidth="1"/>
    <col min="14596" max="14596" width="10.75" style="40" customWidth="1"/>
    <col min="14597" max="14597" width="11.875" style="40" customWidth="1"/>
    <col min="14598" max="14598" width="10" style="40" customWidth="1"/>
    <col min="14599" max="14599" width="10.875" style="40" customWidth="1"/>
    <col min="14600" max="14849" width="9" style="40"/>
    <col min="14850" max="14850" width="25.5" style="40" customWidth="1"/>
    <col min="14851" max="14851" width="11.125" style="40" customWidth="1"/>
    <col min="14852" max="14852" width="10.75" style="40" customWidth="1"/>
    <col min="14853" max="14853" width="11.875" style="40" customWidth="1"/>
    <col min="14854" max="14854" width="10" style="40" customWidth="1"/>
    <col min="14855" max="14855" width="10.875" style="40" customWidth="1"/>
    <col min="14856" max="15105" width="9" style="40"/>
    <col min="15106" max="15106" width="25.5" style="40" customWidth="1"/>
    <col min="15107" max="15107" width="11.125" style="40" customWidth="1"/>
    <col min="15108" max="15108" width="10.75" style="40" customWidth="1"/>
    <col min="15109" max="15109" width="11.875" style="40" customWidth="1"/>
    <col min="15110" max="15110" width="10" style="40" customWidth="1"/>
    <col min="15111" max="15111" width="10.875" style="40" customWidth="1"/>
    <col min="15112" max="15361" width="9" style="40"/>
    <col min="15362" max="15362" width="25.5" style="40" customWidth="1"/>
    <col min="15363" max="15363" width="11.125" style="40" customWidth="1"/>
    <col min="15364" max="15364" width="10.75" style="40" customWidth="1"/>
    <col min="15365" max="15365" width="11.875" style="40" customWidth="1"/>
    <col min="15366" max="15366" width="10" style="40" customWidth="1"/>
    <col min="15367" max="15367" width="10.875" style="40" customWidth="1"/>
    <col min="15368" max="15617" width="9" style="40"/>
    <col min="15618" max="15618" width="25.5" style="40" customWidth="1"/>
    <col min="15619" max="15619" width="11.125" style="40" customWidth="1"/>
    <col min="15620" max="15620" width="10.75" style="40" customWidth="1"/>
    <col min="15621" max="15621" width="11.875" style="40" customWidth="1"/>
    <col min="15622" max="15622" width="10" style="40" customWidth="1"/>
    <col min="15623" max="15623" width="10.875" style="40" customWidth="1"/>
    <col min="15624" max="15873" width="9" style="40"/>
    <col min="15874" max="15874" width="25.5" style="40" customWidth="1"/>
    <col min="15875" max="15875" width="11.125" style="40" customWidth="1"/>
    <col min="15876" max="15876" width="10.75" style="40" customWidth="1"/>
    <col min="15877" max="15877" width="11.875" style="40" customWidth="1"/>
    <col min="15878" max="15878" width="10" style="40" customWidth="1"/>
    <col min="15879" max="15879" width="10.875" style="40" customWidth="1"/>
    <col min="15880" max="16129" width="9" style="40"/>
    <col min="16130" max="16130" width="25.5" style="40" customWidth="1"/>
    <col min="16131" max="16131" width="11.125" style="40" customWidth="1"/>
    <col min="16132" max="16132" width="10.75" style="40" customWidth="1"/>
    <col min="16133" max="16133" width="11.875" style="40" customWidth="1"/>
    <col min="16134" max="16134" width="10" style="40" customWidth="1"/>
    <col min="16135" max="16135" width="10.875" style="40" customWidth="1"/>
    <col min="16136" max="16384" width="9" style="40"/>
  </cols>
  <sheetData>
    <row r="1" spans="1:8" ht="23.25" customHeight="1">
      <c r="A1" s="137" t="s">
        <v>521</v>
      </c>
      <c r="B1" s="137"/>
      <c r="C1" s="137"/>
      <c r="D1" s="137"/>
      <c r="E1" s="137"/>
      <c r="F1" s="137"/>
      <c r="G1" s="137"/>
    </row>
    <row r="2" spans="1:8" ht="23.25" customHeight="1">
      <c r="A2" s="44" t="s">
        <v>497</v>
      </c>
      <c r="B2" s="45"/>
      <c r="C2" s="45"/>
      <c r="E2" s="46"/>
      <c r="F2" s="46"/>
      <c r="G2" s="47" t="s">
        <v>3</v>
      </c>
    </row>
    <row r="3" spans="1:8" ht="41.25" customHeight="1">
      <c r="A3" s="48" t="s">
        <v>94</v>
      </c>
      <c r="B3" s="49" t="s">
        <v>519</v>
      </c>
      <c r="C3" s="49" t="s">
        <v>520</v>
      </c>
      <c r="D3" s="50" t="s">
        <v>95</v>
      </c>
      <c r="E3" s="50" t="s">
        <v>517</v>
      </c>
      <c r="F3" s="51" t="s">
        <v>518</v>
      </c>
      <c r="G3" s="52" t="s">
        <v>96</v>
      </c>
    </row>
    <row r="4" spans="1:8" ht="27.95" customHeight="1">
      <c r="A4" s="53" t="s">
        <v>97</v>
      </c>
      <c r="B4" s="54">
        <f>SUM(B5:B6,B9)</f>
        <v>440271.84</v>
      </c>
      <c r="C4" s="54">
        <f>SUM(C5:C6,C9)</f>
        <v>440271.84</v>
      </c>
      <c r="D4" s="55">
        <f>B4-C4</f>
        <v>0</v>
      </c>
      <c r="E4" s="55">
        <f>E5+E6+E9</f>
        <v>440395.86</v>
      </c>
      <c r="F4" s="56">
        <f>B4-E4</f>
        <v>-124.01999999996042</v>
      </c>
      <c r="G4" s="57"/>
      <c r="H4" s="43">
        <f>(B4-E4)/E4</f>
        <v>-2.8161027671777029E-4</v>
      </c>
    </row>
    <row r="5" spans="1:8" ht="27.95" customHeight="1">
      <c r="A5" s="53" t="s">
        <v>98</v>
      </c>
      <c r="B5" s="54"/>
      <c r="C5" s="54"/>
      <c r="D5" s="55">
        <f t="shared" ref="D5:D7" si="0">B5-C5</f>
        <v>0</v>
      </c>
      <c r="E5" s="55"/>
      <c r="F5" s="56">
        <f t="shared" ref="F5:F9" si="1">B5-E5</f>
        <v>0</v>
      </c>
      <c r="G5" s="57"/>
    </row>
    <row r="6" spans="1:8" ht="27.95" customHeight="1">
      <c r="A6" s="53" t="s">
        <v>99</v>
      </c>
      <c r="B6" s="54">
        <f>B7+B8</f>
        <v>352671.84</v>
      </c>
      <c r="C6" s="54">
        <f t="shared" ref="C6:F6" si="2">C7+C8</f>
        <v>352671.84</v>
      </c>
      <c r="D6" s="54">
        <f t="shared" si="2"/>
        <v>0</v>
      </c>
      <c r="E6" s="54">
        <f t="shared" si="2"/>
        <v>352795.86</v>
      </c>
      <c r="F6" s="56">
        <f t="shared" si="2"/>
        <v>-124.01999999996042</v>
      </c>
      <c r="G6" s="57"/>
      <c r="H6" s="43">
        <f>(B6-E6)/E6</f>
        <v>-3.5153473739731647E-4</v>
      </c>
    </row>
    <row r="7" spans="1:8" ht="27.95" customHeight="1">
      <c r="A7" s="53" t="s">
        <v>100</v>
      </c>
      <c r="B7" s="54"/>
      <c r="C7" s="54"/>
      <c r="D7" s="55">
        <f t="shared" si="0"/>
        <v>0</v>
      </c>
      <c r="E7" s="55"/>
      <c r="F7" s="56">
        <f t="shared" si="1"/>
        <v>0</v>
      </c>
      <c r="G7" s="57"/>
    </row>
    <row r="8" spans="1:8" ht="27.95" customHeight="1">
      <c r="A8" s="53" t="s">
        <v>101</v>
      </c>
      <c r="B8" s="54">
        <v>352671.84</v>
      </c>
      <c r="C8" s="54">
        <v>352671.84</v>
      </c>
      <c r="D8" s="55"/>
      <c r="E8" s="54">
        <v>352795.86</v>
      </c>
      <c r="F8" s="56">
        <f t="shared" si="1"/>
        <v>-124.01999999996042</v>
      </c>
      <c r="G8" s="57"/>
      <c r="H8" s="43">
        <f>(B8-E8)/E8</f>
        <v>-3.5153473739731647E-4</v>
      </c>
    </row>
    <row r="9" spans="1:8" ht="27.95" customHeight="1">
      <c r="A9" s="53" t="s">
        <v>102</v>
      </c>
      <c r="B9" s="54">
        <v>87600</v>
      </c>
      <c r="C9" s="54">
        <v>87600</v>
      </c>
      <c r="D9" s="55"/>
      <c r="E9" s="54">
        <v>87600</v>
      </c>
      <c r="F9" s="56">
        <f t="shared" si="1"/>
        <v>0</v>
      </c>
      <c r="G9" s="57"/>
      <c r="H9" s="43">
        <f>(B9-E9)/E9</f>
        <v>0</v>
      </c>
    </row>
    <row r="17" spans="11:17">
      <c r="K17" s="58"/>
      <c r="Q17" s="58"/>
    </row>
    <row r="18" spans="11:17">
      <c r="K18" s="58"/>
      <c r="N18" s="58"/>
      <c r="P18" s="58"/>
      <c r="Q18" s="58"/>
    </row>
    <row r="19" spans="11:17">
      <c r="K19" s="58"/>
    </row>
  </sheetData>
  <mergeCells count="1">
    <mergeCell ref="A1:G1"/>
  </mergeCells>
  <phoneticPr fontId="64" type="noConversion"/>
  <pageMargins left="0.59055118110236204" right="0.55118110236220497" top="0.98425196850393704" bottom="0.98425196850393704" header="0.511811023622047" footer="0.511811023622047"/>
  <pageSetup paperSize="9" firstPageNumber="6" orientation="portrait" useFirstPageNumber="1" r:id="rId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61"/>
  <sheetViews>
    <sheetView workbookViewId="0">
      <selection activeCell="A2" sqref="A2"/>
    </sheetView>
  </sheetViews>
  <sheetFormatPr defaultColWidth="9" defaultRowHeight="13.5"/>
  <cols>
    <col min="1" max="1" width="60.375" customWidth="1"/>
    <col min="2" max="2" width="17.75" customWidth="1"/>
  </cols>
  <sheetData>
    <row r="1" spans="1:2" ht="24">
      <c r="A1" s="138" t="s">
        <v>544</v>
      </c>
      <c r="B1" s="138"/>
    </row>
    <row r="2" spans="1:2" ht="21" customHeight="1">
      <c r="A2" s="7" t="s">
        <v>498</v>
      </c>
      <c r="B2" s="37" t="s">
        <v>3</v>
      </c>
    </row>
    <row r="3" spans="1:2" s="36" customFormat="1" ht="20.100000000000001" customHeight="1">
      <c r="A3" s="38" t="s">
        <v>103</v>
      </c>
      <c r="B3" s="39" t="s">
        <v>81</v>
      </c>
    </row>
    <row r="4" spans="1:2">
      <c r="A4" s="117" t="s">
        <v>104</v>
      </c>
      <c r="B4" s="118">
        <v>115607180.77</v>
      </c>
    </row>
    <row r="5" spans="1:2">
      <c r="A5" s="119" t="s">
        <v>14</v>
      </c>
      <c r="B5" s="120">
        <v>13381765.529999999</v>
      </c>
    </row>
    <row r="6" spans="1:2">
      <c r="A6" s="119" t="s">
        <v>105</v>
      </c>
      <c r="B6" s="121">
        <v>777919.96</v>
      </c>
    </row>
    <row r="7" spans="1:2">
      <c r="A7" s="122" t="s">
        <v>106</v>
      </c>
      <c r="B7" s="118">
        <v>399184.56</v>
      </c>
    </row>
    <row r="8" spans="1:2">
      <c r="A8" s="122" t="s">
        <v>108</v>
      </c>
      <c r="B8" s="118">
        <v>38571.4</v>
      </c>
    </row>
    <row r="9" spans="1:2">
      <c r="A9" s="122" t="s">
        <v>109</v>
      </c>
      <c r="B9" s="118">
        <v>39600</v>
      </c>
    </row>
    <row r="10" spans="1:2">
      <c r="A10" s="122" t="s">
        <v>110</v>
      </c>
      <c r="B10" s="118">
        <v>44660</v>
      </c>
    </row>
    <row r="11" spans="1:2">
      <c r="A11" s="122" t="s">
        <v>522</v>
      </c>
      <c r="B11" s="118">
        <v>255904</v>
      </c>
    </row>
    <row r="12" spans="1:2">
      <c r="A12" s="119" t="s">
        <v>111</v>
      </c>
      <c r="B12" s="121">
        <v>57396</v>
      </c>
    </row>
    <row r="13" spans="1:2">
      <c r="A13" s="122" t="s">
        <v>112</v>
      </c>
      <c r="B13" s="118">
        <v>57396</v>
      </c>
    </row>
    <row r="14" spans="1:2">
      <c r="A14" s="119" t="s">
        <v>113</v>
      </c>
      <c r="B14" s="121">
        <v>5596454.1299999999</v>
      </c>
    </row>
    <row r="15" spans="1:2">
      <c r="A15" s="122" t="s">
        <v>106</v>
      </c>
      <c r="B15" s="118">
        <v>4795791.7300000004</v>
      </c>
    </row>
    <row r="16" spans="1:2">
      <c r="A16" s="122" t="s">
        <v>107</v>
      </c>
      <c r="B16" s="118">
        <v>704786</v>
      </c>
    </row>
    <row r="17" spans="1:2">
      <c r="A17" s="122" t="s">
        <v>485</v>
      </c>
      <c r="B17" s="118">
        <v>95876.4</v>
      </c>
    </row>
    <row r="18" spans="1:2">
      <c r="A18" s="119" t="s">
        <v>114</v>
      </c>
      <c r="B18" s="121">
        <v>413820</v>
      </c>
    </row>
    <row r="19" spans="1:2">
      <c r="A19" s="122" t="s">
        <v>115</v>
      </c>
      <c r="B19" s="118">
        <v>413820</v>
      </c>
    </row>
    <row r="20" spans="1:2">
      <c r="A20" s="119" t="s">
        <v>116</v>
      </c>
      <c r="B20" s="121">
        <v>922036.16</v>
      </c>
    </row>
    <row r="21" spans="1:2">
      <c r="A21" s="122" t="s">
        <v>106</v>
      </c>
      <c r="B21" s="118">
        <v>922036.16</v>
      </c>
    </row>
    <row r="22" spans="1:2">
      <c r="A22" s="119" t="s">
        <v>117</v>
      </c>
      <c r="B22" s="121">
        <v>407232.33</v>
      </c>
    </row>
    <row r="23" spans="1:2">
      <c r="A23" s="122" t="s">
        <v>106</v>
      </c>
      <c r="B23" s="118">
        <v>407232.33</v>
      </c>
    </row>
    <row r="24" spans="1:2">
      <c r="A24" s="119" t="s">
        <v>118</v>
      </c>
      <c r="B24" s="121">
        <v>575753.16</v>
      </c>
    </row>
    <row r="25" spans="1:2">
      <c r="A25" s="122" t="s">
        <v>106</v>
      </c>
      <c r="B25" s="118">
        <v>440843.16</v>
      </c>
    </row>
    <row r="26" spans="1:2">
      <c r="A26" s="122" t="s">
        <v>107</v>
      </c>
      <c r="B26" s="118">
        <v>134910</v>
      </c>
    </row>
    <row r="27" spans="1:2">
      <c r="A27" s="119" t="s">
        <v>119</v>
      </c>
      <c r="B27" s="121">
        <v>104016.56</v>
      </c>
    </row>
    <row r="28" spans="1:2">
      <c r="A28" s="122" t="s">
        <v>120</v>
      </c>
      <c r="B28" s="118">
        <v>104016.56</v>
      </c>
    </row>
    <row r="29" spans="1:2">
      <c r="A29" s="119" t="s">
        <v>121</v>
      </c>
      <c r="B29" s="121">
        <v>4527137.2300000004</v>
      </c>
    </row>
    <row r="30" spans="1:2">
      <c r="A30" s="122" t="s">
        <v>106</v>
      </c>
      <c r="B30" s="118">
        <v>2309762.2799999998</v>
      </c>
    </row>
    <row r="31" spans="1:2">
      <c r="A31" s="122" t="s">
        <v>107</v>
      </c>
      <c r="B31" s="118">
        <v>2217374.9500000002</v>
      </c>
    </row>
    <row r="32" spans="1:2">
      <c r="A32" s="119" t="s">
        <v>18</v>
      </c>
      <c r="B32" s="121">
        <v>3542529.17</v>
      </c>
    </row>
    <row r="33" spans="1:2">
      <c r="A33" s="119" t="s">
        <v>122</v>
      </c>
      <c r="B33" s="121">
        <v>440980.56</v>
      </c>
    </row>
    <row r="34" spans="1:2">
      <c r="A34" s="122" t="s">
        <v>106</v>
      </c>
      <c r="B34" s="118">
        <v>171293.04</v>
      </c>
    </row>
    <row r="35" spans="1:2">
      <c r="A35" s="122" t="s">
        <v>123</v>
      </c>
      <c r="B35" s="118">
        <v>162987.51999999999</v>
      </c>
    </row>
    <row r="36" spans="1:2">
      <c r="A36" s="122" t="s">
        <v>523</v>
      </c>
      <c r="B36" s="118">
        <v>50000</v>
      </c>
    </row>
    <row r="37" spans="1:2">
      <c r="A37" s="122" t="s">
        <v>124</v>
      </c>
      <c r="B37" s="118">
        <v>56700</v>
      </c>
    </row>
    <row r="38" spans="1:2">
      <c r="A38" s="119" t="s">
        <v>125</v>
      </c>
      <c r="B38" s="121">
        <v>3101548.61</v>
      </c>
    </row>
    <row r="39" spans="1:2">
      <c r="A39" s="122" t="s">
        <v>126</v>
      </c>
      <c r="B39" s="118">
        <v>3101548.61</v>
      </c>
    </row>
    <row r="40" spans="1:2">
      <c r="A40" s="119" t="s">
        <v>62</v>
      </c>
      <c r="B40" s="121">
        <v>2387901.2999999998</v>
      </c>
    </row>
    <row r="41" spans="1:2">
      <c r="A41" s="119" t="s">
        <v>127</v>
      </c>
      <c r="B41" s="121">
        <v>2260401.2999999998</v>
      </c>
    </row>
    <row r="42" spans="1:2">
      <c r="A42" s="122" t="s">
        <v>486</v>
      </c>
      <c r="B42" s="118">
        <v>232792.98</v>
      </c>
    </row>
    <row r="43" spans="1:2">
      <c r="A43" s="122" t="s">
        <v>128</v>
      </c>
      <c r="B43" s="118">
        <v>1386323.32</v>
      </c>
    </row>
    <row r="44" spans="1:2">
      <c r="A44" s="122" t="s">
        <v>129</v>
      </c>
      <c r="B44" s="118">
        <v>521685</v>
      </c>
    </row>
    <row r="45" spans="1:2">
      <c r="A45" s="122" t="s">
        <v>487</v>
      </c>
      <c r="B45" s="118">
        <v>4800</v>
      </c>
    </row>
    <row r="46" spans="1:2">
      <c r="A46" s="122" t="s">
        <v>488</v>
      </c>
      <c r="B46" s="118">
        <v>114800</v>
      </c>
    </row>
    <row r="47" spans="1:2">
      <c r="A47" s="119" t="s">
        <v>489</v>
      </c>
      <c r="B47" s="121">
        <v>127500</v>
      </c>
    </row>
    <row r="48" spans="1:2">
      <c r="A48" s="122" t="s">
        <v>490</v>
      </c>
      <c r="B48" s="118">
        <v>127500</v>
      </c>
    </row>
    <row r="49" spans="1:2">
      <c r="A49" s="119" t="s">
        <v>26</v>
      </c>
      <c r="B49" s="120">
        <v>24934972.539999999</v>
      </c>
    </row>
    <row r="50" spans="1:2">
      <c r="A50" s="123" t="s">
        <v>130</v>
      </c>
      <c r="B50" s="121">
        <v>1321249.22</v>
      </c>
    </row>
    <row r="51" spans="1:2">
      <c r="A51" s="122" t="s">
        <v>131</v>
      </c>
      <c r="B51" s="118">
        <v>1321249.22</v>
      </c>
    </row>
    <row r="52" spans="1:2">
      <c r="A52" s="119" t="s">
        <v>132</v>
      </c>
      <c r="B52" s="121">
        <v>3798809.91</v>
      </c>
    </row>
    <row r="53" spans="1:2">
      <c r="A53" s="122" t="s">
        <v>106</v>
      </c>
      <c r="B53" s="118">
        <v>1099418.3899999999</v>
      </c>
    </row>
    <row r="54" spans="1:2">
      <c r="A54" s="122" t="s">
        <v>107</v>
      </c>
      <c r="B54" s="118">
        <v>1576325.79</v>
      </c>
    </row>
    <row r="55" spans="1:2">
      <c r="A55" s="122" t="s">
        <v>133</v>
      </c>
      <c r="B55" s="118">
        <v>1053065.73</v>
      </c>
    </row>
    <row r="56" spans="1:2">
      <c r="A56" s="122" t="s">
        <v>134</v>
      </c>
      <c r="B56" s="118">
        <v>70000</v>
      </c>
    </row>
    <row r="57" spans="1:2">
      <c r="A57" s="119" t="s">
        <v>135</v>
      </c>
      <c r="B57" s="121">
        <v>2537716.3199999998</v>
      </c>
    </row>
    <row r="58" spans="1:2">
      <c r="A58" s="122" t="s">
        <v>136</v>
      </c>
      <c r="B58" s="118">
        <v>1200410.8799999999</v>
      </c>
    </row>
    <row r="59" spans="1:2">
      <c r="A59" s="122" t="s">
        <v>137</v>
      </c>
      <c r="B59" s="118">
        <v>600205.43999999994</v>
      </c>
    </row>
    <row r="60" spans="1:2">
      <c r="A60" s="122" t="s">
        <v>138</v>
      </c>
      <c r="B60" s="118">
        <v>737100</v>
      </c>
    </row>
    <row r="61" spans="1:2">
      <c r="A61" s="119" t="s">
        <v>139</v>
      </c>
      <c r="B61" s="121">
        <v>4502060</v>
      </c>
    </row>
    <row r="62" spans="1:2">
      <c r="A62" s="122" t="s">
        <v>140</v>
      </c>
      <c r="B62" s="118">
        <v>4131107</v>
      </c>
    </row>
    <row r="63" spans="1:2">
      <c r="A63" s="122" t="s">
        <v>141</v>
      </c>
      <c r="B63" s="118">
        <v>370953</v>
      </c>
    </row>
    <row r="64" spans="1:2">
      <c r="A64" s="119" t="s">
        <v>142</v>
      </c>
      <c r="B64" s="121">
        <v>677728</v>
      </c>
    </row>
    <row r="65" spans="1:2">
      <c r="A65" s="122" t="s">
        <v>524</v>
      </c>
      <c r="B65" s="118">
        <v>37848</v>
      </c>
    </row>
    <row r="66" spans="1:2">
      <c r="A66" s="122" t="s">
        <v>143</v>
      </c>
      <c r="B66" s="118">
        <v>638800</v>
      </c>
    </row>
    <row r="67" spans="1:2">
      <c r="A67" s="122" t="s">
        <v>525</v>
      </c>
      <c r="B67" s="118">
        <v>1080</v>
      </c>
    </row>
    <row r="68" spans="1:2">
      <c r="A68" s="119" t="s">
        <v>144</v>
      </c>
      <c r="B68" s="121">
        <v>602980.5</v>
      </c>
    </row>
    <row r="69" spans="1:2">
      <c r="A69" s="122" t="s">
        <v>526</v>
      </c>
      <c r="B69" s="118">
        <v>9660</v>
      </c>
    </row>
    <row r="70" spans="1:2">
      <c r="A70" s="122" t="s">
        <v>145</v>
      </c>
      <c r="B70" s="118">
        <v>506726.66</v>
      </c>
    </row>
    <row r="71" spans="1:2">
      <c r="A71" s="122" t="s">
        <v>146</v>
      </c>
      <c r="B71" s="118">
        <v>86593.84</v>
      </c>
    </row>
    <row r="72" spans="1:2">
      <c r="A72" s="119" t="s">
        <v>147</v>
      </c>
      <c r="B72" s="121">
        <v>2851513</v>
      </c>
    </row>
    <row r="73" spans="1:2">
      <c r="A73" s="122" t="s">
        <v>148</v>
      </c>
      <c r="B73" s="118">
        <v>161940</v>
      </c>
    </row>
    <row r="74" spans="1:2">
      <c r="A74" s="122" t="s">
        <v>149</v>
      </c>
      <c r="B74" s="118">
        <v>2689573</v>
      </c>
    </row>
    <row r="75" spans="1:2">
      <c r="A75" s="119" t="s">
        <v>150</v>
      </c>
      <c r="B75" s="121">
        <v>665348.44999999995</v>
      </c>
    </row>
    <row r="76" spans="1:2">
      <c r="A76" s="122" t="s">
        <v>151</v>
      </c>
      <c r="B76" s="118">
        <v>665348.44999999995</v>
      </c>
    </row>
    <row r="77" spans="1:2">
      <c r="A77" s="119" t="s">
        <v>152</v>
      </c>
      <c r="B77" s="121">
        <v>6447455.4900000002</v>
      </c>
    </row>
    <row r="78" spans="1:2">
      <c r="A78" s="122" t="s">
        <v>153</v>
      </c>
      <c r="B78" s="118">
        <v>6447455.4900000002</v>
      </c>
    </row>
    <row r="79" spans="1:2">
      <c r="A79" s="119" t="s">
        <v>154</v>
      </c>
      <c r="B79" s="121">
        <v>285868.78999999998</v>
      </c>
    </row>
    <row r="80" spans="1:2">
      <c r="A80" s="122" t="s">
        <v>155</v>
      </c>
      <c r="B80" s="118">
        <v>285868.78999999998</v>
      </c>
    </row>
    <row r="81" spans="1:2">
      <c r="A81" s="119" t="s">
        <v>156</v>
      </c>
      <c r="B81" s="121">
        <v>724942.86</v>
      </c>
    </row>
    <row r="82" spans="1:2">
      <c r="A82" s="122" t="s">
        <v>491</v>
      </c>
      <c r="B82" s="118">
        <v>194063</v>
      </c>
    </row>
    <row r="83" spans="1:2">
      <c r="A83" s="122" t="s">
        <v>157</v>
      </c>
      <c r="B83" s="118">
        <v>530879.86</v>
      </c>
    </row>
    <row r="84" spans="1:2">
      <c r="A84" s="119" t="s">
        <v>158</v>
      </c>
      <c r="B84" s="121">
        <v>519300</v>
      </c>
    </row>
    <row r="85" spans="1:2">
      <c r="A85" s="122" t="s">
        <v>159</v>
      </c>
      <c r="B85" s="118">
        <v>519300</v>
      </c>
    </row>
    <row r="86" spans="1:2">
      <c r="A86" s="119" t="s">
        <v>82</v>
      </c>
      <c r="B86" s="121">
        <v>5683422.8399999999</v>
      </c>
    </row>
    <row r="87" spans="1:2">
      <c r="A87" s="119" t="s">
        <v>527</v>
      </c>
      <c r="B87" s="121">
        <v>141600</v>
      </c>
    </row>
    <row r="88" spans="1:2">
      <c r="A88" s="122" t="s">
        <v>528</v>
      </c>
      <c r="B88" s="118">
        <v>141600</v>
      </c>
    </row>
    <row r="89" spans="1:2">
      <c r="A89" s="119" t="s">
        <v>160</v>
      </c>
      <c r="B89" s="121">
        <v>311002.68</v>
      </c>
    </row>
    <row r="90" spans="1:2">
      <c r="A90" s="122" t="s">
        <v>161</v>
      </c>
      <c r="B90" s="118">
        <v>311002.68</v>
      </c>
    </row>
    <row r="91" spans="1:2">
      <c r="A91" s="119" t="s">
        <v>162</v>
      </c>
      <c r="B91" s="121">
        <v>3495972</v>
      </c>
    </row>
    <row r="92" spans="1:2">
      <c r="A92" s="122" t="s">
        <v>163</v>
      </c>
      <c r="B92" s="118">
        <v>3495972</v>
      </c>
    </row>
    <row r="93" spans="1:2">
      <c r="A93" s="119" t="s">
        <v>164</v>
      </c>
      <c r="B93" s="121">
        <v>1023880.16</v>
      </c>
    </row>
    <row r="94" spans="1:2">
      <c r="A94" s="122" t="s">
        <v>165</v>
      </c>
      <c r="B94" s="118">
        <v>603573.76000000001</v>
      </c>
    </row>
    <row r="95" spans="1:2">
      <c r="A95" s="122" t="s">
        <v>166</v>
      </c>
      <c r="B95" s="118">
        <v>420306.4</v>
      </c>
    </row>
    <row r="96" spans="1:2">
      <c r="A96" s="119" t="s">
        <v>167</v>
      </c>
      <c r="B96" s="121">
        <v>710968</v>
      </c>
    </row>
    <row r="97" spans="1:2">
      <c r="A97" s="122" t="s">
        <v>168</v>
      </c>
      <c r="B97" s="118">
        <v>710968</v>
      </c>
    </row>
    <row r="98" spans="1:2">
      <c r="A98" s="119" t="s">
        <v>30</v>
      </c>
      <c r="B98" s="121">
        <v>2813928</v>
      </c>
    </row>
    <row r="99" spans="1:2">
      <c r="A99" s="119" t="s">
        <v>169</v>
      </c>
      <c r="B99" s="121">
        <v>53900</v>
      </c>
    </row>
    <row r="100" spans="1:2">
      <c r="A100" s="122" t="s">
        <v>170</v>
      </c>
      <c r="B100" s="118">
        <v>53900</v>
      </c>
    </row>
    <row r="101" spans="1:2">
      <c r="A101" s="119" t="s">
        <v>171</v>
      </c>
      <c r="B101" s="121">
        <v>2760028</v>
      </c>
    </row>
    <row r="102" spans="1:2">
      <c r="A102" s="122" t="s">
        <v>172</v>
      </c>
      <c r="B102" s="118">
        <v>2760028</v>
      </c>
    </row>
    <row r="103" spans="1:2">
      <c r="A103" s="119" t="s">
        <v>32</v>
      </c>
      <c r="B103" s="121">
        <v>5510962.0800000001</v>
      </c>
    </row>
    <row r="104" spans="1:2">
      <c r="A104" s="119" t="s">
        <v>173</v>
      </c>
      <c r="B104" s="121">
        <v>2078858.09</v>
      </c>
    </row>
    <row r="105" spans="1:2">
      <c r="A105" s="122" t="s">
        <v>106</v>
      </c>
      <c r="B105" s="118">
        <v>954286.63</v>
      </c>
    </row>
    <row r="106" spans="1:2">
      <c r="A106" s="122" t="s">
        <v>107</v>
      </c>
      <c r="B106" s="118">
        <v>265671</v>
      </c>
    </row>
    <row r="107" spans="1:2">
      <c r="A107" s="122" t="s">
        <v>174</v>
      </c>
      <c r="B107" s="118">
        <v>858800.46</v>
      </c>
    </row>
    <row r="108" spans="1:2">
      <c r="A108" s="122" t="s">
        <v>175</v>
      </c>
      <c r="B108" s="118">
        <v>100</v>
      </c>
    </row>
    <row r="109" spans="1:2">
      <c r="A109" s="119" t="s">
        <v>176</v>
      </c>
      <c r="B109" s="121">
        <v>444492</v>
      </c>
    </row>
    <row r="110" spans="1:2">
      <c r="A110" s="122" t="s">
        <v>177</v>
      </c>
      <c r="B110" s="118">
        <v>444492</v>
      </c>
    </row>
    <row r="111" spans="1:2">
      <c r="A111" s="119" t="s">
        <v>492</v>
      </c>
      <c r="B111" s="121">
        <v>1927752.31</v>
      </c>
    </row>
    <row r="112" spans="1:2">
      <c r="A112" s="122" t="s">
        <v>493</v>
      </c>
      <c r="B112" s="118">
        <v>1927752.31</v>
      </c>
    </row>
    <row r="113" spans="1:2">
      <c r="A113" s="119" t="s">
        <v>178</v>
      </c>
      <c r="B113" s="121">
        <v>555859.68000000005</v>
      </c>
    </row>
    <row r="114" spans="1:2">
      <c r="A114" s="122" t="s">
        <v>179</v>
      </c>
      <c r="B114" s="118">
        <v>555859.68000000005</v>
      </c>
    </row>
    <row r="115" spans="1:2">
      <c r="A115" s="119" t="s">
        <v>180</v>
      </c>
      <c r="B115" s="121">
        <v>504000</v>
      </c>
    </row>
    <row r="116" spans="1:2">
      <c r="A116" s="122" t="s">
        <v>181</v>
      </c>
      <c r="B116" s="118">
        <v>504000</v>
      </c>
    </row>
    <row r="117" spans="1:2">
      <c r="A117" s="119" t="s">
        <v>34</v>
      </c>
      <c r="B117" s="120">
        <v>51768602.170000002</v>
      </c>
    </row>
    <row r="118" spans="1:2">
      <c r="A118" s="119" t="s">
        <v>182</v>
      </c>
      <c r="B118" s="120">
        <v>31345771.5</v>
      </c>
    </row>
    <row r="119" spans="1:2">
      <c r="A119" s="122" t="s">
        <v>106</v>
      </c>
      <c r="B119" s="118">
        <v>974605.29</v>
      </c>
    </row>
    <row r="120" spans="1:2">
      <c r="A120" s="122" t="s">
        <v>107</v>
      </c>
      <c r="B120" s="118">
        <v>225555.3</v>
      </c>
    </row>
    <row r="121" spans="1:2">
      <c r="A121" s="122" t="s">
        <v>157</v>
      </c>
      <c r="B121" s="118">
        <v>2358983.56</v>
      </c>
    </row>
    <row r="122" spans="1:2">
      <c r="A122" s="122" t="s">
        <v>183</v>
      </c>
      <c r="B122" s="118">
        <v>217407</v>
      </c>
    </row>
    <row r="123" spans="1:2">
      <c r="A123" s="122" t="s">
        <v>184</v>
      </c>
      <c r="B123" s="118">
        <v>17182901.609999999</v>
      </c>
    </row>
    <row r="124" spans="1:2">
      <c r="A124" s="122" t="s">
        <v>529</v>
      </c>
      <c r="B124" s="118">
        <v>300679</v>
      </c>
    </row>
    <row r="125" spans="1:2">
      <c r="A125" s="122" t="s">
        <v>185</v>
      </c>
      <c r="B125" s="118">
        <v>15000</v>
      </c>
    </row>
    <row r="126" spans="1:2">
      <c r="A126" s="122" t="s">
        <v>186</v>
      </c>
      <c r="B126" s="118">
        <v>5164</v>
      </c>
    </row>
    <row r="127" spans="1:2">
      <c r="A127" s="122" t="s">
        <v>494</v>
      </c>
      <c r="B127" s="118">
        <v>7362052.2400000002</v>
      </c>
    </row>
    <row r="128" spans="1:2">
      <c r="A128" s="122" t="s">
        <v>187</v>
      </c>
      <c r="B128" s="118">
        <v>2703423.5</v>
      </c>
    </row>
    <row r="129" spans="1:2">
      <c r="A129" s="119" t="s">
        <v>188</v>
      </c>
      <c r="B129" s="121">
        <v>2872632.02</v>
      </c>
    </row>
    <row r="130" spans="1:2">
      <c r="A130" s="122" t="s">
        <v>189</v>
      </c>
      <c r="B130" s="118">
        <v>1699274.54</v>
      </c>
    </row>
    <row r="131" spans="1:2">
      <c r="A131" s="122" t="s">
        <v>190</v>
      </c>
      <c r="B131" s="118">
        <v>1173357.48</v>
      </c>
    </row>
    <row r="132" spans="1:2">
      <c r="A132" s="119" t="s">
        <v>191</v>
      </c>
      <c r="B132" s="121">
        <v>4257063.5</v>
      </c>
    </row>
    <row r="133" spans="1:2">
      <c r="A133" s="122" t="s">
        <v>192</v>
      </c>
      <c r="B133" s="118">
        <v>592520</v>
      </c>
    </row>
    <row r="134" spans="1:2">
      <c r="A134" s="122" t="s">
        <v>495</v>
      </c>
      <c r="B134" s="118">
        <v>3070626.5</v>
      </c>
    </row>
    <row r="135" spans="1:2">
      <c r="A135" s="122" t="s">
        <v>193</v>
      </c>
      <c r="B135" s="118">
        <v>183917</v>
      </c>
    </row>
    <row r="136" spans="1:2">
      <c r="A136" s="122" t="s">
        <v>530</v>
      </c>
      <c r="B136" s="118">
        <v>180000</v>
      </c>
    </row>
    <row r="137" spans="1:2">
      <c r="A137" s="122" t="s">
        <v>531</v>
      </c>
      <c r="B137" s="118">
        <v>230000</v>
      </c>
    </row>
    <row r="138" spans="1:2">
      <c r="A138" s="119" t="s">
        <v>194</v>
      </c>
      <c r="B138" s="121">
        <v>47300</v>
      </c>
    </row>
    <row r="139" spans="1:2">
      <c r="A139" s="122" t="s">
        <v>195</v>
      </c>
      <c r="B139" s="118">
        <v>38000</v>
      </c>
    </row>
    <row r="140" spans="1:2">
      <c r="A140" s="122" t="s">
        <v>532</v>
      </c>
      <c r="B140" s="118">
        <v>9300</v>
      </c>
    </row>
    <row r="141" spans="1:2">
      <c r="A141" s="119" t="s">
        <v>196</v>
      </c>
      <c r="B141" s="120">
        <v>13245835.15</v>
      </c>
    </row>
    <row r="142" spans="1:2">
      <c r="A142" s="122" t="s">
        <v>533</v>
      </c>
      <c r="B142" s="118">
        <v>2222870</v>
      </c>
    </row>
    <row r="143" spans="1:2">
      <c r="A143" s="122" t="s">
        <v>197</v>
      </c>
      <c r="B143" s="118">
        <v>11022965.15</v>
      </c>
    </row>
    <row r="144" spans="1:2">
      <c r="A144" s="119" t="s">
        <v>36</v>
      </c>
      <c r="B144" s="121">
        <v>1071691.79</v>
      </c>
    </row>
    <row r="145" spans="1:2">
      <c r="A145" s="119" t="s">
        <v>198</v>
      </c>
      <c r="B145" s="121">
        <v>1071691.79</v>
      </c>
    </row>
    <row r="146" spans="1:2">
      <c r="A146" s="122" t="s">
        <v>199</v>
      </c>
      <c r="B146" s="118">
        <v>1071691.79</v>
      </c>
    </row>
    <row r="147" spans="1:2">
      <c r="A147" s="119" t="s">
        <v>84</v>
      </c>
      <c r="B147" s="121">
        <v>1078640.23</v>
      </c>
    </row>
    <row r="148" spans="1:2">
      <c r="A148" s="119" t="s">
        <v>200</v>
      </c>
      <c r="B148" s="121">
        <v>1078640.23</v>
      </c>
    </row>
    <row r="149" spans="1:2">
      <c r="A149" s="122" t="s">
        <v>201</v>
      </c>
      <c r="B149" s="118">
        <v>1078640.23</v>
      </c>
    </row>
    <row r="150" spans="1:2">
      <c r="A150" s="119" t="s">
        <v>48</v>
      </c>
      <c r="B150" s="121">
        <v>1657734</v>
      </c>
    </row>
    <row r="151" spans="1:2">
      <c r="A151" s="119" t="s">
        <v>202</v>
      </c>
      <c r="B151" s="121">
        <v>25092</v>
      </c>
    </row>
    <row r="152" spans="1:2">
      <c r="A152" s="122" t="s">
        <v>203</v>
      </c>
      <c r="B152" s="118">
        <v>25092</v>
      </c>
    </row>
    <row r="153" spans="1:2">
      <c r="A153" s="119" t="s">
        <v>204</v>
      </c>
      <c r="B153" s="121">
        <v>1632642</v>
      </c>
    </row>
    <row r="154" spans="1:2">
      <c r="A154" s="122" t="s">
        <v>205</v>
      </c>
      <c r="B154" s="118">
        <v>1420489</v>
      </c>
    </row>
    <row r="155" spans="1:2">
      <c r="A155" s="122" t="s">
        <v>206</v>
      </c>
      <c r="B155" s="118">
        <v>212153</v>
      </c>
    </row>
    <row r="156" spans="1:2">
      <c r="A156" s="119" t="s">
        <v>52</v>
      </c>
      <c r="B156" s="121">
        <v>1775031.12</v>
      </c>
    </row>
    <row r="157" spans="1:2">
      <c r="A157" s="119" t="s">
        <v>207</v>
      </c>
      <c r="B157" s="121">
        <v>1190531.1200000001</v>
      </c>
    </row>
    <row r="158" spans="1:2">
      <c r="A158" s="122" t="s">
        <v>496</v>
      </c>
      <c r="B158" s="118">
        <v>1190531.1200000001</v>
      </c>
    </row>
    <row r="159" spans="1:2">
      <c r="A159" s="119" t="s">
        <v>208</v>
      </c>
      <c r="B159" s="121">
        <v>584500</v>
      </c>
    </row>
    <row r="160" spans="1:2" ht="14.25" thickBot="1">
      <c r="A160" s="124" t="s">
        <v>209</v>
      </c>
      <c r="B160" s="125">
        <v>584500</v>
      </c>
    </row>
    <row r="161" ht="14.25" thickTop="1"/>
  </sheetData>
  <autoFilter ref="A3:B3" xr:uid="{00000000-0009-0000-0000-000007000000}"/>
  <mergeCells count="1">
    <mergeCell ref="A1:B1"/>
  </mergeCells>
  <phoneticPr fontId="64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7" orientation="portrait" useFirstPageNumber="1" r:id="rId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9"/>
  <sheetViews>
    <sheetView showZeros="0" workbookViewId="0">
      <pane xSplit="1" ySplit="4" topLeftCell="B5" activePane="bottomRight" state="frozen"/>
      <selection pane="topRight"/>
      <selection pane="bottomLeft"/>
      <selection pane="bottomRight" activeCell="B4" sqref="B4"/>
    </sheetView>
  </sheetViews>
  <sheetFormatPr defaultColWidth="6.875" defaultRowHeight="12.75" customHeight="1"/>
  <cols>
    <col min="1" max="1" width="30.375" style="21" customWidth="1"/>
    <col min="2" max="2" width="20" style="22" customWidth="1"/>
    <col min="3" max="3" width="15.625" style="22" customWidth="1"/>
    <col min="4" max="4" width="19.625" style="22" customWidth="1"/>
    <col min="5" max="5" width="12.625" style="21" customWidth="1"/>
    <col min="6" max="6" width="10.125" style="21" customWidth="1"/>
    <col min="7" max="7" width="4.625" style="21" customWidth="1"/>
    <col min="8" max="9" width="6.875" style="21"/>
    <col min="10" max="10" width="18.75" style="21" customWidth="1"/>
    <col min="11" max="11" width="13.125" style="21" customWidth="1"/>
    <col min="12" max="255" width="6.875" style="21"/>
    <col min="256" max="256" width="10.625" style="21" customWidth="1"/>
    <col min="257" max="257" width="12.625" style="21" customWidth="1"/>
    <col min="258" max="260" width="14.25" style="21" customWidth="1"/>
    <col min="261" max="261" width="12.625" style="21" customWidth="1"/>
    <col min="262" max="263" width="4.625" style="21" customWidth="1"/>
    <col min="264" max="511" width="6.875" style="21"/>
    <col min="512" max="512" width="10.625" style="21" customWidth="1"/>
    <col min="513" max="513" width="12.625" style="21" customWidth="1"/>
    <col min="514" max="516" width="14.25" style="21" customWidth="1"/>
    <col min="517" max="517" width="12.625" style="21" customWidth="1"/>
    <col min="518" max="519" width="4.625" style="21" customWidth="1"/>
    <col min="520" max="767" width="6.875" style="21"/>
    <col min="768" max="768" width="10.625" style="21" customWidth="1"/>
    <col min="769" max="769" width="12.625" style="21" customWidth="1"/>
    <col min="770" max="772" width="14.25" style="21" customWidth="1"/>
    <col min="773" max="773" width="12.625" style="21" customWidth="1"/>
    <col min="774" max="775" width="4.625" style="21" customWidth="1"/>
    <col min="776" max="1023" width="6.875" style="21"/>
    <col min="1024" max="1024" width="10.625" style="21" customWidth="1"/>
    <col min="1025" max="1025" width="12.625" style="21" customWidth="1"/>
    <col min="1026" max="1028" width="14.25" style="21" customWidth="1"/>
    <col min="1029" max="1029" width="12.625" style="21" customWidth="1"/>
    <col min="1030" max="1031" width="4.625" style="21" customWidth="1"/>
    <col min="1032" max="1279" width="6.875" style="21"/>
    <col min="1280" max="1280" width="10.625" style="21" customWidth="1"/>
    <col min="1281" max="1281" width="12.625" style="21" customWidth="1"/>
    <col min="1282" max="1284" width="14.25" style="21" customWidth="1"/>
    <col min="1285" max="1285" width="12.625" style="21" customWidth="1"/>
    <col min="1286" max="1287" width="4.625" style="21" customWidth="1"/>
    <col min="1288" max="1535" width="6.875" style="21"/>
    <col min="1536" max="1536" width="10.625" style="21" customWidth="1"/>
    <col min="1537" max="1537" width="12.625" style="21" customWidth="1"/>
    <col min="1538" max="1540" width="14.25" style="21" customWidth="1"/>
    <col min="1541" max="1541" width="12.625" style="21" customWidth="1"/>
    <col min="1542" max="1543" width="4.625" style="21" customWidth="1"/>
    <col min="1544" max="1791" width="6.875" style="21"/>
    <col min="1792" max="1792" width="10.625" style="21" customWidth="1"/>
    <col min="1793" max="1793" width="12.625" style="21" customWidth="1"/>
    <col min="1794" max="1796" width="14.25" style="21" customWidth="1"/>
    <col min="1797" max="1797" width="12.625" style="21" customWidth="1"/>
    <col min="1798" max="1799" width="4.625" style="21" customWidth="1"/>
    <col min="1800" max="2047" width="6.875" style="21"/>
    <col min="2048" max="2048" width="10.625" style="21" customWidth="1"/>
    <col min="2049" max="2049" width="12.625" style="21" customWidth="1"/>
    <col min="2050" max="2052" width="14.25" style="21" customWidth="1"/>
    <col min="2053" max="2053" width="12.625" style="21" customWidth="1"/>
    <col min="2054" max="2055" width="4.625" style="21" customWidth="1"/>
    <col min="2056" max="2303" width="6.875" style="21"/>
    <col min="2304" max="2304" width="10.625" style="21" customWidth="1"/>
    <col min="2305" max="2305" width="12.625" style="21" customWidth="1"/>
    <col min="2306" max="2308" width="14.25" style="21" customWidth="1"/>
    <col min="2309" max="2309" width="12.625" style="21" customWidth="1"/>
    <col min="2310" max="2311" width="4.625" style="21" customWidth="1"/>
    <col min="2312" max="2559" width="6.875" style="21"/>
    <col min="2560" max="2560" width="10.625" style="21" customWidth="1"/>
    <col min="2561" max="2561" width="12.625" style="21" customWidth="1"/>
    <col min="2562" max="2564" width="14.25" style="21" customWidth="1"/>
    <col min="2565" max="2565" width="12.625" style="21" customWidth="1"/>
    <col min="2566" max="2567" width="4.625" style="21" customWidth="1"/>
    <col min="2568" max="2815" width="6.875" style="21"/>
    <col min="2816" max="2816" width="10.625" style="21" customWidth="1"/>
    <col min="2817" max="2817" width="12.625" style="21" customWidth="1"/>
    <col min="2818" max="2820" width="14.25" style="21" customWidth="1"/>
    <col min="2821" max="2821" width="12.625" style="21" customWidth="1"/>
    <col min="2822" max="2823" width="4.625" style="21" customWidth="1"/>
    <col min="2824" max="3071" width="6.875" style="21"/>
    <col min="3072" max="3072" width="10.625" style="21" customWidth="1"/>
    <col min="3073" max="3073" width="12.625" style="21" customWidth="1"/>
    <col min="3074" max="3076" width="14.25" style="21" customWidth="1"/>
    <col min="3077" max="3077" width="12.625" style="21" customWidth="1"/>
    <col min="3078" max="3079" width="4.625" style="21" customWidth="1"/>
    <col min="3080" max="3327" width="6.875" style="21"/>
    <col min="3328" max="3328" width="10.625" style="21" customWidth="1"/>
    <col min="3329" max="3329" width="12.625" style="21" customWidth="1"/>
    <col min="3330" max="3332" width="14.25" style="21" customWidth="1"/>
    <col min="3333" max="3333" width="12.625" style="21" customWidth="1"/>
    <col min="3334" max="3335" width="4.625" style="21" customWidth="1"/>
    <col min="3336" max="3583" width="6.875" style="21"/>
    <col min="3584" max="3584" width="10.625" style="21" customWidth="1"/>
    <col min="3585" max="3585" width="12.625" style="21" customWidth="1"/>
    <col min="3586" max="3588" width="14.25" style="21" customWidth="1"/>
    <col min="3589" max="3589" width="12.625" style="21" customWidth="1"/>
    <col min="3590" max="3591" width="4.625" style="21" customWidth="1"/>
    <col min="3592" max="3839" width="6.875" style="21"/>
    <col min="3840" max="3840" width="10.625" style="21" customWidth="1"/>
    <col min="3841" max="3841" width="12.625" style="21" customWidth="1"/>
    <col min="3842" max="3844" width="14.25" style="21" customWidth="1"/>
    <col min="3845" max="3845" width="12.625" style="21" customWidth="1"/>
    <col min="3846" max="3847" width="4.625" style="21" customWidth="1"/>
    <col min="3848" max="4095" width="6.875" style="21"/>
    <col min="4096" max="4096" width="10.625" style="21" customWidth="1"/>
    <col min="4097" max="4097" width="12.625" style="21" customWidth="1"/>
    <col min="4098" max="4100" width="14.25" style="21" customWidth="1"/>
    <col min="4101" max="4101" width="12.625" style="21" customWidth="1"/>
    <col min="4102" max="4103" width="4.625" style="21" customWidth="1"/>
    <col min="4104" max="4351" width="6.875" style="21"/>
    <col min="4352" max="4352" width="10.625" style="21" customWidth="1"/>
    <col min="4353" max="4353" width="12.625" style="21" customWidth="1"/>
    <col min="4354" max="4356" width="14.25" style="21" customWidth="1"/>
    <col min="4357" max="4357" width="12.625" style="21" customWidth="1"/>
    <col min="4358" max="4359" width="4.625" style="21" customWidth="1"/>
    <col min="4360" max="4607" width="6.875" style="21"/>
    <col min="4608" max="4608" width="10.625" style="21" customWidth="1"/>
    <col min="4609" max="4609" width="12.625" style="21" customWidth="1"/>
    <col min="4610" max="4612" width="14.25" style="21" customWidth="1"/>
    <col min="4613" max="4613" width="12.625" style="21" customWidth="1"/>
    <col min="4614" max="4615" width="4.625" style="21" customWidth="1"/>
    <col min="4616" max="4863" width="6.875" style="21"/>
    <col min="4864" max="4864" width="10.625" style="21" customWidth="1"/>
    <col min="4865" max="4865" width="12.625" style="21" customWidth="1"/>
    <col min="4866" max="4868" width="14.25" style="21" customWidth="1"/>
    <col min="4869" max="4869" width="12.625" style="21" customWidth="1"/>
    <col min="4870" max="4871" width="4.625" style="21" customWidth="1"/>
    <col min="4872" max="5119" width="6.875" style="21"/>
    <col min="5120" max="5120" width="10.625" style="21" customWidth="1"/>
    <col min="5121" max="5121" width="12.625" style="21" customWidth="1"/>
    <col min="5122" max="5124" width="14.25" style="21" customWidth="1"/>
    <col min="5125" max="5125" width="12.625" style="21" customWidth="1"/>
    <col min="5126" max="5127" width="4.625" style="21" customWidth="1"/>
    <col min="5128" max="5375" width="6.875" style="21"/>
    <col min="5376" max="5376" width="10.625" style="21" customWidth="1"/>
    <col min="5377" max="5377" width="12.625" style="21" customWidth="1"/>
    <col min="5378" max="5380" width="14.25" style="21" customWidth="1"/>
    <col min="5381" max="5381" width="12.625" style="21" customWidth="1"/>
    <col min="5382" max="5383" width="4.625" style="21" customWidth="1"/>
    <col min="5384" max="5631" width="6.875" style="21"/>
    <col min="5632" max="5632" width="10.625" style="21" customWidth="1"/>
    <col min="5633" max="5633" width="12.625" style="21" customWidth="1"/>
    <col min="5634" max="5636" width="14.25" style="21" customWidth="1"/>
    <col min="5637" max="5637" width="12.625" style="21" customWidth="1"/>
    <col min="5638" max="5639" width="4.625" style="21" customWidth="1"/>
    <col min="5640" max="5887" width="6.875" style="21"/>
    <col min="5888" max="5888" width="10.625" style="21" customWidth="1"/>
    <col min="5889" max="5889" width="12.625" style="21" customWidth="1"/>
    <col min="5890" max="5892" width="14.25" style="21" customWidth="1"/>
    <col min="5893" max="5893" width="12.625" style="21" customWidth="1"/>
    <col min="5894" max="5895" width="4.625" style="21" customWidth="1"/>
    <col min="5896" max="6143" width="6.875" style="21"/>
    <col min="6144" max="6144" width="10.625" style="21" customWidth="1"/>
    <col min="6145" max="6145" width="12.625" style="21" customWidth="1"/>
    <col min="6146" max="6148" width="14.25" style="21" customWidth="1"/>
    <col min="6149" max="6149" width="12.625" style="21" customWidth="1"/>
    <col min="6150" max="6151" width="4.625" style="21" customWidth="1"/>
    <col min="6152" max="6399" width="6.875" style="21"/>
    <col min="6400" max="6400" width="10.625" style="21" customWidth="1"/>
    <col min="6401" max="6401" width="12.625" style="21" customWidth="1"/>
    <col min="6402" max="6404" width="14.25" style="21" customWidth="1"/>
    <col min="6405" max="6405" width="12.625" style="21" customWidth="1"/>
    <col min="6406" max="6407" width="4.625" style="21" customWidth="1"/>
    <col min="6408" max="6655" width="6.875" style="21"/>
    <col min="6656" max="6656" width="10.625" style="21" customWidth="1"/>
    <col min="6657" max="6657" width="12.625" style="21" customWidth="1"/>
    <col min="6658" max="6660" width="14.25" style="21" customWidth="1"/>
    <col min="6661" max="6661" width="12.625" style="21" customWidth="1"/>
    <col min="6662" max="6663" width="4.625" style="21" customWidth="1"/>
    <col min="6664" max="6911" width="6.875" style="21"/>
    <col min="6912" max="6912" width="10.625" style="21" customWidth="1"/>
    <col min="6913" max="6913" width="12.625" style="21" customWidth="1"/>
    <col min="6914" max="6916" width="14.25" style="21" customWidth="1"/>
    <col min="6917" max="6917" width="12.625" style="21" customWidth="1"/>
    <col min="6918" max="6919" width="4.625" style="21" customWidth="1"/>
    <col min="6920" max="7167" width="6.875" style="21"/>
    <col min="7168" max="7168" width="10.625" style="21" customWidth="1"/>
    <col min="7169" max="7169" width="12.625" style="21" customWidth="1"/>
    <col min="7170" max="7172" width="14.25" style="21" customWidth="1"/>
    <col min="7173" max="7173" width="12.625" style="21" customWidth="1"/>
    <col min="7174" max="7175" width="4.625" style="21" customWidth="1"/>
    <col min="7176" max="7423" width="6.875" style="21"/>
    <col min="7424" max="7424" width="10.625" style="21" customWidth="1"/>
    <col min="7425" max="7425" width="12.625" style="21" customWidth="1"/>
    <col min="7426" max="7428" width="14.25" style="21" customWidth="1"/>
    <col min="7429" max="7429" width="12.625" style="21" customWidth="1"/>
    <col min="7430" max="7431" width="4.625" style="21" customWidth="1"/>
    <col min="7432" max="7679" width="6.875" style="21"/>
    <col min="7680" max="7680" width="10.625" style="21" customWidth="1"/>
    <col min="7681" max="7681" width="12.625" style="21" customWidth="1"/>
    <col min="7682" max="7684" width="14.25" style="21" customWidth="1"/>
    <col min="7685" max="7685" width="12.625" style="21" customWidth="1"/>
    <col min="7686" max="7687" width="4.625" style="21" customWidth="1"/>
    <col min="7688" max="7935" width="6.875" style="21"/>
    <col min="7936" max="7936" width="10.625" style="21" customWidth="1"/>
    <col min="7937" max="7937" width="12.625" style="21" customWidth="1"/>
    <col min="7938" max="7940" width="14.25" style="21" customWidth="1"/>
    <col min="7941" max="7941" width="12.625" style="21" customWidth="1"/>
    <col min="7942" max="7943" width="4.625" style="21" customWidth="1"/>
    <col min="7944" max="8191" width="6.875" style="21"/>
    <col min="8192" max="8192" width="10.625" style="21" customWidth="1"/>
    <col min="8193" max="8193" width="12.625" style="21" customWidth="1"/>
    <col min="8194" max="8196" width="14.25" style="21" customWidth="1"/>
    <col min="8197" max="8197" width="12.625" style="21" customWidth="1"/>
    <col min="8198" max="8199" width="4.625" style="21" customWidth="1"/>
    <col min="8200" max="8447" width="6.875" style="21"/>
    <col min="8448" max="8448" width="10.625" style="21" customWidth="1"/>
    <col min="8449" max="8449" width="12.625" style="21" customWidth="1"/>
    <col min="8450" max="8452" width="14.25" style="21" customWidth="1"/>
    <col min="8453" max="8453" width="12.625" style="21" customWidth="1"/>
    <col min="8454" max="8455" width="4.625" style="21" customWidth="1"/>
    <col min="8456" max="8703" width="6.875" style="21"/>
    <col min="8704" max="8704" width="10.625" style="21" customWidth="1"/>
    <col min="8705" max="8705" width="12.625" style="21" customWidth="1"/>
    <col min="8706" max="8708" width="14.25" style="21" customWidth="1"/>
    <col min="8709" max="8709" width="12.625" style="21" customWidth="1"/>
    <col min="8710" max="8711" width="4.625" style="21" customWidth="1"/>
    <col min="8712" max="8959" width="6.875" style="21"/>
    <col min="8960" max="8960" width="10.625" style="21" customWidth="1"/>
    <col min="8961" max="8961" width="12.625" style="21" customWidth="1"/>
    <col min="8962" max="8964" width="14.25" style="21" customWidth="1"/>
    <col min="8965" max="8965" width="12.625" style="21" customWidth="1"/>
    <col min="8966" max="8967" width="4.625" style="21" customWidth="1"/>
    <col min="8968" max="9215" width="6.875" style="21"/>
    <col min="9216" max="9216" width="10.625" style="21" customWidth="1"/>
    <col min="9217" max="9217" width="12.625" style="21" customWidth="1"/>
    <col min="9218" max="9220" width="14.25" style="21" customWidth="1"/>
    <col min="9221" max="9221" width="12.625" style="21" customWidth="1"/>
    <col min="9222" max="9223" width="4.625" style="21" customWidth="1"/>
    <col min="9224" max="9471" width="6.875" style="21"/>
    <col min="9472" max="9472" width="10.625" style="21" customWidth="1"/>
    <col min="9473" max="9473" width="12.625" style="21" customWidth="1"/>
    <col min="9474" max="9476" width="14.25" style="21" customWidth="1"/>
    <col min="9477" max="9477" width="12.625" style="21" customWidth="1"/>
    <col min="9478" max="9479" width="4.625" style="21" customWidth="1"/>
    <col min="9480" max="9727" width="6.875" style="21"/>
    <col min="9728" max="9728" width="10.625" style="21" customWidth="1"/>
    <col min="9729" max="9729" width="12.625" style="21" customWidth="1"/>
    <col min="9730" max="9732" width="14.25" style="21" customWidth="1"/>
    <col min="9733" max="9733" width="12.625" style="21" customWidth="1"/>
    <col min="9734" max="9735" width="4.625" style="21" customWidth="1"/>
    <col min="9736" max="9983" width="6.875" style="21"/>
    <col min="9984" max="9984" width="10.625" style="21" customWidth="1"/>
    <col min="9985" max="9985" width="12.625" style="21" customWidth="1"/>
    <col min="9986" max="9988" width="14.25" style="21" customWidth="1"/>
    <col min="9989" max="9989" width="12.625" style="21" customWidth="1"/>
    <col min="9990" max="9991" width="4.625" style="21" customWidth="1"/>
    <col min="9992" max="10239" width="6.875" style="21"/>
    <col min="10240" max="10240" width="10.625" style="21" customWidth="1"/>
    <col min="10241" max="10241" width="12.625" style="21" customWidth="1"/>
    <col min="10242" max="10244" width="14.25" style="21" customWidth="1"/>
    <col min="10245" max="10245" width="12.625" style="21" customWidth="1"/>
    <col min="10246" max="10247" width="4.625" style="21" customWidth="1"/>
    <col min="10248" max="10495" width="6.875" style="21"/>
    <col min="10496" max="10496" width="10.625" style="21" customWidth="1"/>
    <col min="10497" max="10497" width="12.625" style="21" customWidth="1"/>
    <col min="10498" max="10500" width="14.25" style="21" customWidth="1"/>
    <col min="10501" max="10501" width="12.625" style="21" customWidth="1"/>
    <col min="10502" max="10503" width="4.625" style="21" customWidth="1"/>
    <col min="10504" max="10751" width="6.875" style="21"/>
    <col min="10752" max="10752" width="10.625" style="21" customWidth="1"/>
    <col min="10753" max="10753" width="12.625" style="21" customWidth="1"/>
    <col min="10754" max="10756" width="14.25" style="21" customWidth="1"/>
    <col min="10757" max="10757" width="12.625" style="21" customWidth="1"/>
    <col min="10758" max="10759" width="4.625" style="21" customWidth="1"/>
    <col min="10760" max="11007" width="6.875" style="21"/>
    <col min="11008" max="11008" width="10.625" style="21" customWidth="1"/>
    <col min="11009" max="11009" width="12.625" style="21" customWidth="1"/>
    <col min="11010" max="11012" width="14.25" style="21" customWidth="1"/>
    <col min="11013" max="11013" width="12.625" style="21" customWidth="1"/>
    <col min="11014" max="11015" width="4.625" style="21" customWidth="1"/>
    <col min="11016" max="11263" width="6.875" style="21"/>
    <col min="11264" max="11264" width="10.625" style="21" customWidth="1"/>
    <col min="11265" max="11265" width="12.625" style="21" customWidth="1"/>
    <col min="11266" max="11268" width="14.25" style="21" customWidth="1"/>
    <col min="11269" max="11269" width="12.625" style="21" customWidth="1"/>
    <col min="11270" max="11271" width="4.625" style="21" customWidth="1"/>
    <col min="11272" max="11519" width="6.875" style="21"/>
    <col min="11520" max="11520" width="10.625" style="21" customWidth="1"/>
    <col min="11521" max="11521" width="12.625" style="21" customWidth="1"/>
    <col min="11522" max="11524" width="14.25" style="21" customWidth="1"/>
    <col min="11525" max="11525" width="12.625" style="21" customWidth="1"/>
    <col min="11526" max="11527" width="4.625" style="21" customWidth="1"/>
    <col min="11528" max="11775" width="6.875" style="21"/>
    <col min="11776" max="11776" width="10.625" style="21" customWidth="1"/>
    <col min="11777" max="11777" width="12.625" style="21" customWidth="1"/>
    <col min="11778" max="11780" width="14.25" style="21" customWidth="1"/>
    <col min="11781" max="11781" width="12.625" style="21" customWidth="1"/>
    <col min="11782" max="11783" width="4.625" style="21" customWidth="1"/>
    <col min="11784" max="12031" width="6.875" style="21"/>
    <col min="12032" max="12032" width="10.625" style="21" customWidth="1"/>
    <col min="12033" max="12033" width="12.625" style="21" customWidth="1"/>
    <col min="12034" max="12036" width="14.25" style="21" customWidth="1"/>
    <col min="12037" max="12037" width="12.625" style="21" customWidth="1"/>
    <col min="12038" max="12039" width="4.625" style="21" customWidth="1"/>
    <col min="12040" max="12287" width="6.875" style="21"/>
    <col min="12288" max="12288" width="10.625" style="21" customWidth="1"/>
    <col min="12289" max="12289" width="12.625" style="21" customWidth="1"/>
    <col min="12290" max="12292" width="14.25" style="21" customWidth="1"/>
    <col min="12293" max="12293" width="12.625" style="21" customWidth="1"/>
    <col min="12294" max="12295" width="4.625" style="21" customWidth="1"/>
    <col min="12296" max="12543" width="6.875" style="21"/>
    <col min="12544" max="12544" width="10.625" style="21" customWidth="1"/>
    <col min="12545" max="12545" width="12.625" style="21" customWidth="1"/>
    <col min="12546" max="12548" width="14.25" style="21" customWidth="1"/>
    <col min="12549" max="12549" width="12.625" style="21" customWidth="1"/>
    <col min="12550" max="12551" width="4.625" style="21" customWidth="1"/>
    <col min="12552" max="12799" width="6.875" style="21"/>
    <col min="12800" max="12800" width="10.625" style="21" customWidth="1"/>
    <col min="12801" max="12801" width="12.625" style="21" customWidth="1"/>
    <col min="12802" max="12804" width="14.25" style="21" customWidth="1"/>
    <col min="12805" max="12805" width="12.625" style="21" customWidth="1"/>
    <col min="12806" max="12807" width="4.625" style="21" customWidth="1"/>
    <col min="12808" max="13055" width="6.875" style="21"/>
    <col min="13056" max="13056" width="10.625" style="21" customWidth="1"/>
    <col min="13057" max="13057" width="12.625" style="21" customWidth="1"/>
    <col min="13058" max="13060" width="14.25" style="21" customWidth="1"/>
    <col min="13061" max="13061" width="12.625" style="21" customWidth="1"/>
    <col min="13062" max="13063" width="4.625" style="21" customWidth="1"/>
    <col min="13064" max="13311" width="6.875" style="21"/>
    <col min="13312" max="13312" width="10.625" style="21" customWidth="1"/>
    <col min="13313" max="13313" width="12.625" style="21" customWidth="1"/>
    <col min="13314" max="13316" width="14.25" style="21" customWidth="1"/>
    <col min="13317" max="13317" width="12.625" style="21" customWidth="1"/>
    <col min="13318" max="13319" width="4.625" style="21" customWidth="1"/>
    <col min="13320" max="13567" width="6.875" style="21"/>
    <col min="13568" max="13568" width="10.625" style="21" customWidth="1"/>
    <col min="13569" max="13569" width="12.625" style="21" customWidth="1"/>
    <col min="13570" max="13572" width="14.25" style="21" customWidth="1"/>
    <col min="13573" max="13573" width="12.625" style="21" customWidth="1"/>
    <col min="13574" max="13575" width="4.625" style="21" customWidth="1"/>
    <col min="13576" max="13823" width="6.875" style="21"/>
    <col min="13824" max="13824" width="10.625" style="21" customWidth="1"/>
    <col min="13825" max="13825" width="12.625" style="21" customWidth="1"/>
    <col min="13826" max="13828" width="14.25" style="21" customWidth="1"/>
    <col min="13829" max="13829" width="12.625" style="21" customWidth="1"/>
    <col min="13830" max="13831" width="4.625" style="21" customWidth="1"/>
    <col min="13832" max="14079" width="6.875" style="21"/>
    <col min="14080" max="14080" width="10.625" style="21" customWidth="1"/>
    <col min="14081" max="14081" width="12.625" style="21" customWidth="1"/>
    <col min="14082" max="14084" width="14.25" style="21" customWidth="1"/>
    <col min="14085" max="14085" width="12.625" style="21" customWidth="1"/>
    <col min="14086" max="14087" width="4.625" style="21" customWidth="1"/>
    <col min="14088" max="14335" width="6.875" style="21"/>
    <col min="14336" max="14336" width="10.625" style="21" customWidth="1"/>
    <col min="14337" max="14337" width="12.625" style="21" customWidth="1"/>
    <col min="14338" max="14340" width="14.25" style="21" customWidth="1"/>
    <col min="14341" max="14341" width="12.625" style="21" customWidth="1"/>
    <col min="14342" max="14343" width="4.625" style="21" customWidth="1"/>
    <col min="14344" max="14591" width="6.875" style="21"/>
    <col min="14592" max="14592" width="10.625" style="21" customWidth="1"/>
    <col min="14593" max="14593" width="12.625" style="21" customWidth="1"/>
    <col min="14594" max="14596" width="14.25" style="21" customWidth="1"/>
    <col min="14597" max="14597" width="12.625" style="21" customWidth="1"/>
    <col min="14598" max="14599" width="4.625" style="21" customWidth="1"/>
    <col min="14600" max="14847" width="6.875" style="21"/>
    <col min="14848" max="14848" width="10.625" style="21" customWidth="1"/>
    <col min="14849" max="14849" width="12.625" style="21" customWidth="1"/>
    <col min="14850" max="14852" width="14.25" style="21" customWidth="1"/>
    <col min="14853" max="14853" width="12.625" style="21" customWidth="1"/>
    <col min="14854" max="14855" width="4.625" style="21" customWidth="1"/>
    <col min="14856" max="15103" width="6.875" style="21"/>
    <col min="15104" max="15104" width="10.625" style="21" customWidth="1"/>
    <col min="15105" max="15105" width="12.625" style="21" customWidth="1"/>
    <col min="15106" max="15108" width="14.25" style="21" customWidth="1"/>
    <col min="15109" max="15109" width="12.625" style="21" customWidth="1"/>
    <col min="15110" max="15111" width="4.625" style="21" customWidth="1"/>
    <col min="15112" max="15359" width="6.875" style="21"/>
    <col min="15360" max="15360" width="10.625" style="21" customWidth="1"/>
    <col min="15361" max="15361" width="12.625" style="21" customWidth="1"/>
    <col min="15362" max="15364" width="14.25" style="21" customWidth="1"/>
    <col min="15365" max="15365" width="12.625" style="21" customWidth="1"/>
    <col min="15366" max="15367" width="4.625" style="21" customWidth="1"/>
    <col min="15368" max="15615" width="6.875" style="21"/>
    <col min="15616" max="15616" width="10.625" style="21" customWidth="1"/>
    <col min="15617" max="15617" width="12.625" style="21" customWidth="1"/>
    <col min="15618" max="15620" width="14.25" style="21" customWidth="1"/>
    <col min="15621" max="15621" width="12.625" style="21" customWidth="1"/>
    <col min="15622" max="15623" width="4.625" style="21" customWidth="1"/>
    <col min="15624" max="15871" width="6.875" style="21"/>
    <col min="15872" max="15872" width="10.625" style="21" customWidth="1"/>
    <col min="15873" max="15873" width="12.625" style="21" customWidth="1"/>
    <col min="15874" max="15876" width="14.25" style="21" customWidth="1"/>
    <col min="15877" max="15877" width="12.625" style="21" customWidth="1"/>
    <col min="15878" max="15879" width="4.625" style="21" customWidth="1"/>
    <col min="15880" max="16127" width="6.875" style="21"/>
    <col min="16128" max="16128" width="10.625" style="21" customWidth="1"/>
    <col min="16129" max="16129" width="12.625" style="21" customWidth="1"/>
    <col min="16130" max="16132" width="14.25" style="21" customWidth="1"/>
    <col min="16133" max="16133" width="12.625" style="21" customWidth="1"/>
    <col min="16134" max="16135" width="4.625" style="21" customWidth="1"/>
    <col min="16136" max="16384" width="6.875" style="21"/>
  </cols>
  <sheetData>
    <row r="1" spans="1:5" ht="30" customHeight="1">
      <c r="A1" s="139" t="s">
        <v>534</v>
      </c>
      <c r="B1" s="140"/>
      <c r="C1" s="140"/>
      <c r="D1" s="140"/>
    </row>
    <row r="2" spans="1:5" ht="17.25" customHeight="1">
      <c r="A2" s="23" t="s">
        <v>497</v>
      </c>
      <c r="B2" s="24"/>
      <c r="C2" s="24"/>
      <c r="D2" s="25" t="s">
        <v>3</v>
      </c>
    </row>
    <row r="3" spans="1:5" ht="45.75" customHeight="1">
      <c r="A3" s="26" t="s">
        <v>210</v>
      </c>
      <c r="B3" s="141" t="s">
        <v>535</v>
      </c>
      <c r="C3" s="142"/>
      <c r="D3" s="143"/>
    </row>
    <row r="4" spans="1:5" ht="14.1" customHeight="1">
      <c r="A4" s="27" t="s">
        <v>6</v>
      </c>
      <c r="B4" s="28" t="s">
        <v>104</v>
      </c>
      <c r="C4" s="28" t="s">
        <v>211</v>
      </c>
      <c r="D4" s="28" t="s">
        <v>212</v>
      </c>
    </row>
    <row r="5" spans="1:5" ht="14.1" customHeight="1">
      <c r="A5" s="29"/>
      <c r="B5" s="30">
        <f>SUM(B6,B11,B22,B30,B37,B44,B51,B57)</f>
        <v>35895837.059999995</v>
      </c>
      <c r="C5" s="30">
        <f t="shared" ref="C5:D5" si="0">SUM(C6,C11,C22,C30,C37,C44,C51,C57)</f>
        <v>27050321.23</v>
      </c>
      <c r="D5" s="30">
        <f t="shared" si="0"/>
        <v>8845515.8299999982</v>
      </c>
    </row>
    <row r="6" spans="1:5" ht="14.1" customHeight="1">
      <c r="A6" s="31" t="s">
        <v>213</v>
      </c>
      <c r="B6" s="30">
        <f>SUM(B7:B10)</f>
        <v>10326072</v>
      </c>
      <c r="C6" s="30">
        <f>SUM(C7:C10)</f>
        <v>10326072</v>
      </c>
      <c r="D6" s="30"/>
    </row>
    <row r="7" spans="1:5" ht="14.1" customHeight="1">
      <c r="A7" s="31" t="s">
        <v>214</v>
      </c>
      <c r="B7" s="30">
        <f>C7+D7</f>
        <v>6075784</v>
      </c>
      <c r="C7" s="30">
        <v>6075784</v>
      </c>
      <c r="D7" s="30"/>
    </row>
    <row r="8" spans="1:5" ht="14.1" customHeight="1">
      <c r="A8" s="31" t="s">
        <v>215</v>
      </c>
      <c r="B8" s="30">
        <f t="shared" ref="B8:B21" si="1">C8+D8</f>
        <v>1558687.68</v>
      </c>
      <c r="C8" s="30">
        <v>1558687.68</v>
      </c>
      <c r="D8" s="30"/>
    </row>
    <row r="9" spans="1:5" ht="14.1" customHeight="1">
      <c r="A9" s="31" t="s">
        <v>205</v>
      </c>
      <c r="B9" s="30">
        <f t="shared" si="1"/>
        <v>1049081.32</v>
      </c>
      <c r="C9" s="30">
        <v>1049081.32</v>
      </c>
      <c r="D9" s="30"/>
    </row>
    <row r="10" spans="1:5" ht="14.1" customHeight="1">
      <c r="A10" s="31" t="s">
        <v>216</v>
      </c>
      <c r="B10" s="30">
        <f t="shared" si="1"/>
        <v>1642519</v>
      </c>
      <c r="C10" s="30">
        <v>1642519</v>
      </c>
      <c r="D10" s="30"/>
    </row>
    <row r="11" spans="1:5" ht="14.1" customHeight="1">
      <c r="A11" s="31" t="s">
        <v>217</v>
      </c>
      <c r="B11" s="30">
        <f>SUM(B12:B21)</f>
        <v>7203262.7999999989</v>
      </c>
      <c r="C11" s="30">
        <f t="shared" ref="C11:D11" si="2">SUM(C12:C21)</f>
        <v>0</v>
      </c>
      <c r="D11" s="30">
        <f t="shared" si="2"/>
        <v>7203262.7999999989</v>
      </c>
      <c r="E11" s="32"/>
    </row>
    <row r="12" spans="1:5" ht="14.1" customHeight="1">
      <c r="A12" s="31" t="s">
        <v>218</v>
      </c>
      <c r="B12" s="30">
        <f t="shared" si="1"/>
        <v>3363875.54</v>
      </c>
      <c r="C12" s="30"/>
      <c r="D12" s="30">
        <v>3363875.54</v>
      </c>
      <c r="E12" s="32"/>
    </row>
    <row r="13" spans="1:5" ht="14.1" customHeight="1">
      <c r="A13" s="31" t="s">
        <v>219</v>
      </c>
      <c r="B13" s="30">
        <f t="shared" si="1"/>
        <v>34430</v>
      </c>
      <c r="C13" s="30"/>
      <c r="D13" s="30">
        <v>34430</v>
      </c>
      <c r="E13" s="33"/>
    </row>
    <row r="14" spans="1:5" ht="14.1" customHeight="1">
      <c r="A14" s="31" t="s">
        <v>220</v>
      </c>
      <c r="B14" s="30">
        <f t="shared" si="1"/>
        <v>46251.76</v>
      </c>
      <c r="C14" s="30"/>
      <c r="D14" s="30">
        <v>46251.76</v>
      </c>
    </row>
    <row r="15" spans="1:5" ht="14.1" customHeight="1">
      <c r="A15" s="31" t="s">
        <v>221</v>
      </c>
      <c r="B15" s="30">
        <f t="shared" si="1"/>
        <v>0</v>
      </c>
      <c r="C15" s="30"/>
      <c r="D15" s="30"/>
    </row>
    <row r="16" spans="1:5" ht="14.1" customHeight="1">
      <c r="A16" s="31" t="s">
        <v>222</v>
      </c>
      <c r="B16" s="30">
        <f t="shared" si="1"/>
        <v>2108062.06</v>
      </c>
      <c r="C16" s="30"/>
      <c r="D16" s="30">
        <v>2108062.06</v>
      </c>
    </row>
    <row r="17" spans="1:4" ht="14.1" customHeight="1">
      <c r="A17" s="31" t="s">
        <v>223</v>
      </c>
      <c r="B17" s="30">
        <f t="shared" si="1"/>
        <v>65213.5</v>
      </c>
      <c r="C17" s="30"/>
      <c r="D17" s="30">
        <v>65213.5</v>
      </c>
    </row>
    <row r="18" spans="1:4" ht="14.1" customHeight="1">
      <c r="A18" s="31" t="s">
        <v>224</v>
      </c>
      <c r="B18" s="30">
        <f t="shared" si="1"/>
        <v>0</v>
      </c>
      <c r="C18" s="30"/>
      <c r="D18" s="30"/>
    </row>
    <row r="19" spans="1:4" ht="14.1" customHeight="1">
      <c r="A19" s="31" t="s">
        <v>225</v>
      </c>
      <c r="B19" s="30">
        <f t="shared" si="1"/>
        <v>352671.84</v>
      </c>
      <c r="C19" s="30"/>
      <c r="D19" s="30">
        <v>352671.84</v>
      </c>
    </row>
    <row r="20" spans="1:4" ht="14.1" customHeight="1">
      <c r="A20" s="31" t="s">
        <v>226</v>
      </c>
      <c r="B20" s="30">
        <f t="shared" si="1"/>
        <v>0</v>
      </c>
      <c r="C20" s="30"/>
      <c r="D20" s="30"/>
    </row>
    <row r="21" spans="1:4" ht="14.1" customHeight="1">
      <c r="A21" s="31" t="s">
        <v>227</v>
      </c>
      <c r="B21" s="30">
        <f t="shared" si="1"/>
        <v>1232758.1000000001</v>
      </c>
      <c r="C21" s="30"/>
      <c r="D21" s="30">
        <v>1232758.1000000001</v>
      </c>
    </row>
    <row r="22" spans="1:4" ht="14.1" customHeight="1">
      <c r="A22" s="31" t="s">
        <v>228</v>
      </c>
      <c r="B22" s="30">
        <f t="shared" ref="B22:B50" si="3">SUM(C22:D22)</f>
        <v>0</v>
      </c>
      <c r="C22" s="30"/>
      <c r="D22" s="30"/>
    </row>
    <row r="23" spans="1:4" ht="14.1" customHeight="1">
      <c r="A23" s="31" t="s">
        <v>229</v>
      </c>
      <c r="B23" s="30">
        <f t="shared" si="3"/>
        <v>0</v>
      </c>
      <c r="C23" s="30"/>
      <c r="D23" s="30"/>
    </row>
    <row r="24" spans="1:4" ht="14.1" customHeight="1">
      <c r="A24" s="31" t="s">
        <v>230</v>
      </c>
      <c r="B24" s="30">
        <f t="shared" si="3"/>
        <v>0</v>
      </c>
      <c r="C24" s="30"/>
      <c r="D24" s="30"/>
    </row>
    <row r="25" spans="1:4" ht="14.1" customHeight="1">
      <c r="A25" s="31" t="s">
        <v>231</v>
      </c>
      <c r="B25" s="30">
        <f t="shared" si="3"/>
        <v>0</v>
      </c>
      <c r="C25" s="30"/>
      <c r="D25" s="30"/>
    </row>
    <row r="26" spans="1:4" ht="14.1" customHeight="1">
      <c r="A26" s="31" t="s">
        <v>232</v>
      </c>
      <c r="B26" s="30">
        <f t="shared" si="3"/>
        <v>0</v>
      </c>
      <c r="C26" s="30"/>
      <c r="D26" s="30"/>
    </row>
    <row r="27" spans="1:4" ht="14.1" customHeight="1">
      <c r="A27" s="31" t="s">
        <v>233</v>
      </c>
      <c r="B27" s="30">
        <f t="shared" si="3"/>
        <v>0</v>
      </c>
      <c r="C27" s="30"/>
      <c r="D27" s="30"/>
    </row>
    <row r="28" spans="1:4" ht="14.1" customHeight="1">
      <c r="A28" s="31" t="s">
        <v>234</v>
      </c>
      <c r="B28" s="30">
        <f t="shared" si="3"/>
        <v>0</v>
      </c>
      <c r="C28" s="30"/>
      <c r="D28" s="30"/>
    </row>
    <row r="29" spans="1:4" ht="14.1" customHeight="1">
      <c r="A29" s="31" t="s">
        <v>235</v>
      </c>
      <c r="B29" s="30">
        <f t="shared" si="3"/>
        <v>0</v>
      </c>
      <c r="C29" s="30"/>
      <c r="D29" s="30"/>
    </row>
    <row r="30" spans="1:4" ht="14.1" customHeight="1">
      <c r="A30" s="31" t="s">
        <v>236</v>
      </c>
      <c r="B30" s="30">
        <f t="shared" si="3"/>
        <v>0</v>
      </c>
      <c r="C30" s="30"/>
      <c r="D30" s="30"/>
    </row>
    <row r="31" spans="1:4" ht="14.1" customHeight="1">
      <c r="A31" s="31" t="s">
        <v>229</v>
      </c>
      <c r="B31" s="30">
        <f t="shared" si="3"/>
        <v>0</v>
      </c>
      <c r="C31" s="30"/>
      <c r="D31" s="30"/>
    </row>
    <row r="32" spans="1:4" ht="14.1" customHeight="1">
      <c r="A32" s="31" t="s">
        <v>230</v>
      </c>
      <c r="B32" s="30">
        <f t="shared" si="3"/>
        <v>0</v>
      </c>
      <c r="C32" s="30"/>
      <c r="D32" s="30"/>
    </row>
    <row r="33" spans="1:4" ht="14.1" customHeight="1">
      <c r="A33" s="31" t="s">
        <v>231</v>
      </c>
      <c r="B33" s="30">
        <f t="shared" si="3"/>
        <v>0</v>
      </c>
      <c r="C33" s="30"/>
      <c r="D33" s="30"/>
    </row>
    <row r="34" spans="1:4" ht="14.1" customHeight="1">
      <c r="A34" s="31" t="s">
        <v>233</v>
      </c>
      <c r="B34" s="30">
        <f t="shared" si="3"/>
        <v>0</v>
      </c>
      <c r="C34" s="30"/>
      <c r="D34" s="30"/>
    </row>
    <row r="35" spans="1:4" ht="14.1" customHeight="1">
      <c r="A35" s="31" t="s">
        <v>234</v>
      </c>
      <c r="B35" s="30">
        <f t="shared" si="3"/>
        <v>0</v>
      </c>
      <c r="C35" s="30"/>
      <c r="D35" s="30"/>
    </row>
    <row r="36" spans="1:4" ht="14.1" customHeight="1">
      <c r="A36" s="31" t="s">
        <v>235</v>
      </c>
      <c r="B36" s="30">
        <f t="shared" si="3"/>
        <v>0</v>
      </c>
      <c r="C36" s="30"/>
      <c r="D36" s="30"/>
    </row>
    <row r="37" spans="1:4" ht="14.1" customHeight="1">
      <c r="A37" s="31" t="s">
        <v>237</v>
      </c>
      <c r="B37" s="30">
        <f>SUM(B38:B40)</f>
        <v>7929689.3600000003</v>
      </c>
      <c r="C37" s="30">
        <f t="shared" ref="C37:D37" si="4">SUM(C38:C40)</f>
        <v>6287436.3300000001</v>
      </c>
      <c r="D37" s="30">
        <f t="shared" si="4"/>
        <v>1642253.03</v>
      </c>
    </row>
    <row r="38" spans="1:4" ht="14.1" customHeight="1">
      <c r="A38" s="31" t="s">
        <v>238</v>
      </c>
      <c r="B38" s="30">
        <f t="shared" ref="B38:B39" si="5">C38+D38</f>
        <v>6287436.3300000001</v>
      </c>
      <c r="C38" s="34">
        <v>6287436.3300000001</v>
      </c>
      <c r="D38" s="30"/>
    </row>
    <row r="39" spans="1:4" ht="14.1" customHeight="1">
      <c r="A39" s="31" t="s">
        <v>239</v>
      </c>
      <c r="B39" s="30">
        <f t="shared" si="5"/>
        <v>1642253.03</v>
      </c>
      <c r="C39" s="30"/>
      <c r="D39" s="34">
        <v>1642253.03</v>
      </c>
    </row>
    <row r="40" spans="1:4" ht="14.1" customHeight="1">
      <c r="A40" s="31" t="s">
        <v>240</v>
      </c>
      <c r="B40" s="30">
        <f t="shared" si="3"/>
        <v>0</v>
      </c>
      <c r="C40" s="30"/>
      <c r="D40" s="30"/>
    </row>
    <row r="41" spans="1:4" ht="14.1" customHeight="1">
      <c r="A41" s="31" t="s">
        <v>241</v>
      </c>
      <c r="B41" s="30">
        <f t="shared" si="3"/>
        <v>0</v>
      </c>
      <c r="C41" s="30"/>
      <c r="D41" s="30"/>
    </row>
    <row r="42" spans="1:4" ht="14.1" customHeight="1">
      <c r="A42" s="31" t="s">
        <v>242</v>
      </c>
      <c r="B42" s="30">
        <f t="shared" si="3"/>
        <v>0</v>
      </c>
      <c r="C42" s="30"/>
      <c r="D42" s="30"/>
    </row>
    <row r="43" spans="1:4" ht="14.1" customHeight="1">
      <c r="A43" s="31" t="s">
        <v>243</v>
      </c>
      <c r="B43" s="30">
        <f t="shared" si="3"/>
        <v>0</v>
      </c>
      <c r="C43" s="30"/>
      <c r="D43" s="30"/>
    </row>
    <row r="44" spans="1:4" ht="14.1" customHeight="1">
      <c r="A44" s="31" t="s">
        <v>244</v>
      </c>
      <c r="B44" s="30">
        <f t="shared" si="3"/>
        <v>0</v>
      </c>
      <c r="C44" s="30"/>
      <c r="D44" s="30"/>
    </row>
    <row r="45" spans="1:4" ht="14.1" customHeight="1">
      <c r="A45" s="31" t="s">
        <v>245</v>
      </c>
      <c r="B45" s="30">
        <f t="shared" si="3"/>
        <v>0</v>
      </c>
      <c r="C45" s="30"/>
      <c r="D45" s="30"/>
    </row>
    <row r="46" spans="1:4" ht="14.1" customHeight="1">
      <c r="A46" s="31" t="s">
        <v>246</v>
      </c>
      <c r="B46" s="30">
        <f t="shared" si="3"/>
        <v>0</v>
      </c>
      <c r="C46" s="30"/>
      <c r="D46" s="30"/>
    </row>
    <row r="47" spans="1:4" ht="14.1" customHeight="1">
      <c r="A47" s="31" t="s">
        <v>247</v>
      </c>
      <c r="B47" s="30">
        <f t="shared" si="3"/>
        <v>0</v>
      </c>
      <c r="C47" s="30"/>
      <c r="D47" s="30"/>
    </row>
    <row r="48" spans="1:4" ht="14.1" customHeight="1">
      <c r="A48" s="31" t="s">
        <v>248</v>
      </c>
      <c r="B48" s="30">
        <f t="shared" si="3"/>
        <v>0</v>
      </c>
      <c r="C48" s="30"/>
      <c r="D48" s="30"/>
    </row>
    <row r="49" spans="1:4" ht="14.1" customHeight="1">
      <c r="A49" s="31" t="s">
        <v>249</v>
      </c>
      <c r="B49" s="30">
        <f t="shared" si="3"/>
        <v>0</v>
      </c>
      <c r="C49" s="30"/>
      <c r="D49" s="30"/>
    </row>
    <row r="50" spans="1:4" ht="14.1" customHeight="1">
      <c r="A50" s="31" t="s">
        <v>250</v>
      </c>
      <c r="B50" s="30">
        <f t="shared" si="3"/>
        <v>0</v>
      </c>
      <c r="C50" s="30"/>
      <c r="D50" s="30"/>
    </row>
    <row r="51" spans="1:4" ht="12.75" customHeight="1">
      <c r="A51" s="31" t="s">
        <v>251</v>
      </c>
      <c r="B51" s="30">
        <f>SUM(B52:B56)</f>
        <v>10436812.9</v>
      </c>
      <c r="C51" s="30">
        <f t="shared" ref="C51:D51" si="6">SUM(C52:C56)</f>
        <v>10436812.9</v>
      </c>
      <c r="D51" s="30">
        <f t="shared" si="6"/>
        <v>0</v>
      </c>
    </row>
    <row r="52" spans="1:4" ht="12.75" customHeight="1">
      <c r="A52" s="31" t="s">
        <v>252</v>
      </c>
      <c r="B52" s="30">
        <f t="shared" ref="B52:B56" si="7">C52+D52</f>
        <v>9699712.9000000004</v>
      </c>
      <c r="C52" s="34">
        <v>9699712.9000000004</v>
      </c>
      <c r="D52" s="30"/>
    </row>
    <row r="53" spans="1:4" ht="12.75" customHeight="1">
      <c r="A53" s="31" t="s">
        <v>253</v>
      </c>
      <c r="B53" s="30">
        <f t="shared" si="7"/>
        <v>0</v>
      </c>
      <c r="C53" s="35"/>
      <c r="D53" s="30"/>
    </row>
    <row r="54" spans="1:4" ht="12.75" customHeight="1">
      <c r="A54" s="31" t="s">
        <v>254</v>
      </c>
      <c r="B54" s="30">
        <f t="shared" si="7"/>
        <v>0</v>
      </c>
      <c r="C54" s="35"/>
      <c r="D54" s="30"/>
    </row>
    <row r="55" spans="1:4" ht="12.75" customHeight="1">
      <c r="A55" s="31" t="s">
        <v>255</v>
      </c>
      <c r="B55" s="30">
        <f t="shared" si="7"/>
        <v>0</v>
      </c>
      <c r="C55" s="35"/>
      <c r="D55" s="30"/>
    </row>
    <row r="56" spans="1:4" ht="12.75" customHeight="1">
      <c r="A56" s="31" t="s">
        <v>256</v>
      </c>
      <c r="B56" s="30">
        <f t="shared" si="7"/>
        <v>737100</v>
      </c>
      <c r="C56" s="34">
        <v>737100</v>
      </c>
      <c r="D56" s="30"/>
    </row>
    <row r="57" spans="1:4" ht="12.75" customHeight="1">
      <c r="A57" s="31" t="s">
        <v>257</v>
      </c>
      <c r="B57" s="30">
        <v>0</v>
      </c>
      <c r="C57" s="30"/>
      <c r="D57" s="30"/>
    </row>
    <row r="58" spans="1:4" ht="12.75" customHeight="1">
      <c r="A58" s="31" t="s">
        <v>258</v>
      </c>
      <c r="B58" s="30">
        <v>0</v>
      </c>
      <c r="C58" s="30"/>
      <c r="D58" s="30"/>
    </row>
    <row r="59" spans="1:4" ht="12.75" customHeight="1">
      <c r="A59" s="31" t="s">
        <v>259</v>
      </c>
      <c r="B59" s="30">
        <v>0</v>
      </c>
      <c r="C59" s="30"/>
      <c r="D59" s="30"/>
    </row>
    <row r="60" spans="1:4" ht="12.75" customHeight="1">
      <c r="A60" s="31" t="s">
        <v>260</v>
      </c>
      <c r="B60" s="30">
        <v>0</v>
      </c>
      <c r="C60" s="30"/>
      <c r="D60" s="30"/>
    </row>
    <row r="61" spans="1:4" ht="12.75" customHeight="1">
      <c r="A61" s="31" t="s">
        <v>261</v>
      </c>
      <c r="B61" s="30">
        <v>0</v>
      </c>
      <c r="C61" s="30"/>
      <c r="D61" s="30"/>
    </row>
    <row r="62" spans="1:4" ht="12.75" customHeight="1">
      <c r="A62" s="31" t="s">
        <v>262</v>
      </c>
      <c r="B62" s="30">
        <v>0</v>
      </c>
      <c r="C62" s="30"/>
      <c r="D62" s="30"/>
    </row>
    <row r="63" spans="1:4" ht="12.75" customHeight="1">
      <c r="A63" s="31" t="s">
        <v>263</v>
      </c>
      <c r="B63" s="30">
        <v>0</v>
      </c>
      <c r="C63" s="30"/>
      <c r="D63" s="30"/>
    </row>
    <row r="64" spans="1:4" ht="12.75" customHeight="1">
      <c r="A64" s="31" t="s">
        <v>264</v>
      </c>
      <c r="B64" s="30">
        <v>0</v>
      </c>
      <c r="C64" s="30"/>
      <c r="D64" s="30"/>
    </row>
    <row r="65" spans="1:4" ht="12.75" customHeight="1">
      <c r="A65" s="31" t="s">
        <v>54</v>
      </c>
      <c r="B65" s="30">
        <v>0</v>
      </c>
      <c r="C65" s="30"/>
      <c r="D65" s="30"/>
    </row>
    <row r="66" spans="1:4" ht="12.75" customHeight="1">
      <c r="A66" s="31" t="s">
        <v>265</v>
      </c>
      <c r="B66" s="30">
        <v>0</v>
      </c>
      <c r="C66" s="30"/>
      <c r="D66" s="30"/>
    </row>
    <row r="67" spans="1:4" ht="12.75" customHeight="1">
      <c r="A67" s="31" t="s">
        <v>266</v>
      </c>
      <c r="B67" s="30">
        <v>0</v>
      </c>
      <c r="C67" s="30"/>
      <c r="D67" s="30"/>
    </row>
    <row r="68" spans="1:4" ht="12.75" customHeight="1">
      <c r="A68" s="31" t="s">
        <v>267</v>
      </c>
      <c r="B68" s="30">
        <v>0</v>
      </c>
      <c r="C68" s="30"/>
      <c r="D68" s="30"/>
    </row>
    <row r="69" spans="1:4" ht="12.75" customHeight="1">
      <c r="A69" s="31" t="s">
        <v>268</v>
      </c>
      <c r="B69" s="30">
        <v>0</v>
      </c>
      <c r="C69" s="30"/>
      <c r="D69" s="30"/>
    </row>
  </sheetData>
  <mergeCells count="2">
    <mergeCell ref="A1:D1"/>
    <mergeCell ref="B3:D3"/>
  </mergeCells>
  <phoneticPr fontId="64" type="noConversion"/>
  <printOptions horizontalCentered="1"/>
  <pageMargins left="0.78680555555555598" right="0.59027777777777801" top="0.70833333333333304" bottom="0.78680555555555598" header="0.31458333333333299" footer="0.31458333333333299"/>
  <pageSetup paperSize="9" firstPageNumber="12" orientation="portrait" useFirstPageNumber="1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cp:lastPrinted>2022-12-09T02:58:44Z</cp:lastPrinted>
  <dcterms:created xsi:type="dcterms:W3CDTF">2017-07-04T02:20:00Z</dcterms:created>
  <dcterms:modified xsi:type="dcterms:W3CDTF">2022-12-09T02:59:07Z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051EC3A036CA4FC0848B254D2DF93ABB</vt:lpwstr>
  </property>
  <property fmtid="{D5CDD505-2E9C-101B-9397-08002B2CF9AE}" pid="3" name="KSOProductBuildVer">
    <vt:lpwstr>2052-11.1.0.10667</vt:lpwstr>
  </property>
</Properties>
</file>