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 tabRatio="796" activeTab="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'F10'!#REF!</definedName>
    <definedName name="_xlnm._FilterDatabase" localSheetId="7" hidden="1">'F7'!$A$3:$B$580</definedName>
    <definedName name="_xlnm._FilterDatabase" localSheetId="9" hidden="1">'F9'!$A$4:$B$58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'F2'!$A$1:$L$38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24519"/>
</workbook>
</file>

<file path=xl/calcChain.xml><?xml version="1.0" encoding="utf-8"?>
<calcChain xmlns="http://schemas.openxmlformats.org/spreadsheetml/2006/main">
  <c r="C55" i="25"/>
  <c r="B55"/>
  <c r="C54"/>
  <c r="B54"/>
  <c r="C53"/>
  <c r="B53"/>
  <c r="D51"/>
  <c r="C51"/>
  <c r="B51"/>
  <c r="B50"/>
  <c r="B49"/>
  <c r="B48"/>
  <c r="B47"/>
  <c r="B46"/>
  <c r="B45"/>
  <c r="B44"/>
  <c r="B43"/>
  <c r="B42"/>
  <c r="B41"/>
  <c r="B40"/>
  <c r="D37"/>
  <c r="C37"/>
  <c r="B37"/>
  <c r="B36"/>
  <c r="B35"/>
  <c r="B34"/>
  <c r="B33"/>
  <c r="B32"/>
  <c r="B31"/>
  <c r="B30"/>
  <c r="B29"/>
  <c r="B28"/>
  <c r="B27"/>
  <c r="B26"/>
  <c r="B25"/>
  <c r="B24"/>
  <c r="B23"/>
  <c r="B22"/>
  <c r="D18"/>
  <c r="B18"/>
  <c r="D15"/>
  <c r="B15"/>
  <c r="D11"/>
  <c r="C11"/>
  <c r="B11"/>
  <c r="D6"/>
  <c r="C6"/>
  <c r="B6"/>
  <c r="D5"/>
  <c r="C5"/>
  <c r="B5"/>
  <c r="B36" i="23"/>
  <c r="B11"/>
  <c r="B4"/>
  <c r="D71" i="18"/>
  <c r="B5"/>
  <c r="D4"/>
  <c r="B4"/>
  <c r="F9" i="5"/>
  <c r="D9"/>
  <c r="F8"/>
  <c r="D8"/>
  <c r="F7"/>
  <c r="D7"/>
  <c r="F6"/>
  <c r="E6"/>
  <c r="D6"/>
  <c r="C6"/>
  <c r="B6"/>
  <c r="F5"/>
  <c r="D5"/>
  <c r="F4"/>
  <c r="E4"/>
  <c r="D4"/>
  <c r="C4"/>
  <c r="B4"/>
  <c r="D13" i="30"/>
  <c r="C13"/>
  <c r="B13"/>
  <c r="D12"/>
  <c r="C12"/>
  <c r="B12"/>
  <c r="J5"/>
  <c r="I5"/>
  <c r="H5"/>
  <c r="D5"/>
  <c r="C5"/>
  <c r="B5"/>
  <c r="B13" i="12"/>
  <c r="J12"/>
  <c r="I12"/>
  <c r="H12"/>
  <c r="E12"/>
  <c r="D12"/>
  <c r="C12"/>
  <c r="B12"/>
  <c r="K11"/>
  <c r="J11"/>
  <c r="I11"/>
  <c r="H11"/>
  <c r="O5"/>
  <c r="K5"/>
  <c r="J5"/>
  <c r="I5"/>
  <c r="H5"/>
  <c r="E5"/>
  <c r="D5"/>
  <c r="C5"/>
  <c r="B5"/>
  <c r="F19" i="10"/>
  <c r="P16"/>
  <c r="O16"/>
  <c r="K16"/>
  <c r="J16"/>
  <c r="I16"/>
  <c r="H16"/>
  <c r="E16"/>
  <c r="D16"/>
  <c r="C16"/>
  <c r="B16"/>
  <c r="P15"/>
  <c r="O15"/>
  <c r="K15"/>
  <c r="J15"/>
  <c r="I15"/>
  <c r="H15"/>
  <c r="F15"/>
  <c r="E15"/>
  <c r="D15"/>
  <c r="C15"/>
  <c r="B15"/>
  <c r="L11"/>
  <c r="L9"/>
  <c r="Q6"/>
  <c r="P6"/>
  <c r="M6"/>
  <c r="L6"/>
  <c r="K6"/>
  <c r="J6"/>
  <c r="I6"/>
  <c r="H6"/>
  <c r="P5"/>
  <c r="O5"/>
  <c r="L5"/>
  <c r="K5"/>
  <c r="J5"/>
  <c r="I5"/>
  <c r="H5"/>
  <c r="F5"/>
  <c r="E5"/>
  <c r="D5"/>
  <c r="C5"/>
  <c r="B5"/>
  <c r="N38" i="4"/>
  <c r="M38"/>
  <c r="F38"/>
  <c r="N37"/>
  <c r="M37"/>
  <c r="N36"/>
  <c r="M36"/>
  <c r="N35"/>
  <c r="M35"/>
  <c r="N34"/>
  <c r="M34"/>
  <c r="L34"/>
  <c r="F33"/>
  <c r="P32"/>
  <c r="N32"/>
  <c r="M32"/>
  <c r="L32"/>
  <c r="K32"/>
  <c r="J32"/>
  <c r="I32"/>
  <c r="H32"/>
  <c r="F32"/>
  <c r="P31"/>
  <c r="N31"/>
  <c r="M31"/>
  <c r="L31"/>
  <c r="K31"/>
  <c r="J31"/>
  <c r="I31"/>
  <c r="H31"/>
  <c r="O30"/>
  <c r="N30"/>
  <c r="F30"/>
  <c r="E30"/>
  <c r="D30"/>
  <c r="C30"/>
  <c r="B30"/>
  <c r="O29"/>
  <c r="N29"/>
  <c r="F29"/>
  <c r="E29"/>
  <c r="D29"/>
  <c r="C29"/>
  <c r="B29"/>
  <c r="N28"/>
  <c r="N27"/>
  <c r="N26"/>
  <c r="N25"/>
  <c r="F25"/>
  <c r="N24"/>
  <c r="L24"/>
  <c r="N23"/>
  <c r="N22"/>
  <c r="O21"/>
  <c r="N21"/>
  <c r="F21"/>
  <c r="E21"/>
  <c r="D21"/>
  <c r="C21"/>
  <c r="B21"/>
  <c r="N20"/>
  <c r="L20"/>
  <c r="N19"/>
  <c r="N18"/>
  <c r="N17"/>
  <c r="L17"/>
  <c r="N16"/>
  <c r="L16"/>
  <c r="N15"/>
  <c r="L15"/>
  <c r="F15"/>
  <c r="N14"/>
  <c r="L14"/>
  <c r="N13"/>
  <c r="L13"/>
  <c r="F13"/>
  <c r="N12"/>
  <c r="L12"/>
  <c r="N11"/>
  <c r="N10"/>
  <c r="F10"/>
  <c r="N9"/>
  <c r="L9"/>
  <c r="F9"/>
  <c r="N8"/>
  <c r="L8"/>
  <c r="F8"/>
  <c r="R7"/>
  <c r="O7"/>
  <c r="N7"/>
  <c r="L7"/>
  <c r="F7"/>
  <c r="E7"/>
  <c r="D7"/>
  <c r="C7"/>
  <c r="B7"/>
  <c r="P6"/>
  <c r="O6"/>
  <c r="M6"/>
  <c r="L6"/>
  <c r="K6"/>
  <c r="J6"/>
  <c r="I6"/>
  <c r="H6"/>
  <c r="F6"/>
  <c r="E6"/>
  <c r="D6"/>
  <c r="C6"/>
  <c r="B6"/>
  <c r="P5"/>
  <c r="O5"/>
  <c r="L5"/>
  <c r="K5"/>
  <c r="J5"/>
  <c r="I5"/>
  <c r="H5"/>
  <c r="F5"/>
  <c r="E5"/>
  <c r="D5"/>
  <c r="C5"/>
  <c r="B5"/>
  <c r="H47" i="24"/>
  <c r="G47"/>
  <c r="F47"/>
  <c r="D47"/>
  <c r="H46"/>
  <c r="G46"/>
  <c r="F46"/>
  <c r="D46"/>
  <c r="H45"/>
  <c r="G45"/>
  <c r="F45"/>
  <c r="D45"/>
  <c r="C45"/>
  <c r="B45"/>
  <c r="H43"/>
  <c r="D43"/>
  <c r="H42"/>
  <c r="G42"/>
  <c r="F42"/>
  <c r="D42"/>
  <c r="H41"/>
  <c r="G41"/>
  <c r="F41"/>
  <c r="D41"/>
  <c r="C41"/>
  <c r="B41"/>
  <c r="G40"/>
  <c r="F40"/>
  <c r="D40"/>
  <c r="C40"/>
  <c r="B40"/>
  <c r="H39"/>
  <c r="G39"/>
  <c r="F39"/>
  <c r="D39"/>
  <c r="C39"/>
  <c r="B39"/>
  <c r="H38"/>
  <c r="G38"/>
  <c r="F38"/>
  <c r="D38"/>
  <c r="H37"/>
  <c r="G37"/>
  <c r="F37"/>
  <c r="H36"/>
  <c r="G36"/>
  <c r="F36"/>
  <c r="H35"/>
  <c r="G35"/>
  <c r="F35"/>
  <c r="H34"/>
  <c r="G34"/>
  <c r="F34"/>
  <c r="D34"/>
  <c r="H33"/>
  <c r="G33"/>
  <c r="F33"/>
  <c r="H32"/>
  <c r="G32"/>
  <c r="F32"/>
  <c r="H31"/>
  <c r="G31"/>
  <c r="F31"/>
  <c r="D31"/>
  <c r="H30"/>
  <c r="G30"/>
  <c r="F30"/>
  <c r="D30"/>
  <c r="H29"/>
  <c r="G29"/>
  <c r="F29"/>
  <c r="D29"/>
  <c r="H28"/>
  <c r="G28"/>
  <c r="F28"/>
  <c r="D28"/>
  <c r="H27"/>
  <c r="G27"/>
  <c r="F27"/>
  <c r="D27"/>
  <c r="H26"/>
  <c r="G26"/>
  <c r="F26"/>
  <c r="D26"/>
  <c r="H25"/>
  <c r="G25"/>
  <c r="F25"/>
  <c r="D25"/>
  <c r="H24"/>
  <c r="G24"/>
  <c r="F24"/>
  <c r="D24"/>
  <c r="H23"/>
  <c r="G23"/>
  <c r="F23"/>
  <c r="D23"/>
  <c r="G22"/>
  <c r="F22"/>
  <c r="D22"/>
  <c r="C22"/>
  <c r="B22"/>
  <c r="H21"/>
  <c r="G21"/>
  <c r="F21"/>
  <c r="D21"/>
  <c r="H20"/>
  <c r="G20"/>
  <c r="F20"/>
  <c r="D20"/>
  <c r="H19"/>
  <c r="G19"/>
  <c r="F19"/>
  <c r="D19"/>
  <c r="H18"/>
  <c r="G18"/>
  <c r="F18"/>
  <c r="D18"/>
  <c r="H17"/>
  <c r="G17"/>
  <c r="F17"/>
  <c r="D17"/>
  <c r="H16"/>
  <c r="G16"/>
  <c r="F16"/>
  <c r="D16"/>
  <c r="H15"/>
  <c r="G15"/>
  <c r="F15"/>
  <c r="D15"/>
  <c r="H14"/>
  <c r="G14"/>
  <c r="F14"/>
  <c r="D14"/>
  <c r="H13"/>
  <c r="G13"/>
  <c r="F13"/>
  <c r="D13"/>
  <c r="H12"/>
  <c r="G12"/>
  <c r="F12"/>
  <c r="D12"/>
  <c r="H11"/>
  <c r="G11"/>
  <c r="F11"/>
  <c r="D11"/>
  <c r="H10"/>
  <c r="G10"/>
  <c r="F10"/>
  <c r="D10"/>
  <c r="H9"/>
  <c r="G9"/>
  <c r="F9"/>
  <c r="D9"/>
  <c r="H8"/>
  <c r="G8"/>
  <c r="F8"/>
  <c r="D8"/>
  <c r="C8"/>
  <c r="B8"/>
  <c r="H7"/>
  <c r="G7"/>
  <c r="F7"/>
  <c r="D7"/>
  <c r="C7"/>
  <c r="B7"/>
  <c r="H6"/>
  <c r="G6"/>
  <c r="F6"/>
  <c r="D6"/>
  <c r="C6"/>
  <c r="B6"/>
  <c r="H5"/>
  <c r="G5"/>
  <c r="F5"/>
  <c r="D5"/>
  <c r="C5"/>
  <c r="B5"/>
</calcChain>
</file>

<file path=xl/sharedStrings.xml><?xml version="1.0" encoding="utf-8"?>
<sst xmlns="http://schemas.openxmlformats.org/spreadsheetml/2006/main" count="1252" uniqueCount="886">
  <si>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</si>
  <si>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</si>
  <si>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</si>
  <si>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1．2020年渝北区双龙湖街道财政决算表</t>
  </si>
  <si>
    <t>2．2020年渝北区双龙湖街道一般公共预算收支决算表</t>
  </si>
  <si>
    <t>3．2020年渝北区双龙湖街道政府性基金预算收支决算表</t>
  </si>
  <si>
    <t>4．2020年渝北区双龙湖街道国有资本经营预算收支决算表</t>
  </si>
  <si>
    <t>5．2020年渝北区双龙湖街道社会保险基金预算收支决算表</t>
  </si>
  <si>
    <t>6．2020年渝北区双龙湖街道三公经费决算数据统计表</t>
  </si>
  <si>
    <t>7．2020年渝北区双龙湖街道一般公共预算支出决算表</t>
  </si>
  <si>
    <t>7-24</t>
  </si>
  <si>
    <t>8.  2020年渝北区双龙湖街道一般公共预算转移性收支决算表</t>
  </si>
  <si>
    <t>25-26</t>
  </si>
  <si>
    <t>9.  2020年渝北区双龙湖街道政府性基金预算支出决算表</t>
  </si>
  <si>
    <t>27-28</t>
  </si>
  <si>
    <t>10.   2020年渝北区双龙湖街道一般公共预算基本支出决算表</t>
  </si>
  <si>
    <t>29-30</t>
  </si>
  <si>
    <t>11.  2020年重庆市渝北区双龙湖街道政府债务限额及余额决算情况表</t>
  </si>
  <si>
    <t>31</t>
  </si>
  <si>
    <t>2020年渝北区双龙湖街道财政决算表</t>
  </si>
  <si>
    <t>编制单位：重庆市渝北区人民政府双龙湖街道办事处</t>
  </si>
  <si>
    <t>单位：万元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</si>
  <si>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</si>
  <si>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</si>
  <si>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</si>
  <si>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</si>
  <si>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</si>
  <si>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</si>
  <si>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</si>
  <si>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本年收入小计</t>
  </si>
  <si>
    <t>本年支出小计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</si>
  <si>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</si>
  <si>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</si>
  <si>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</si>
  <si>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</si>
  <si>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</si>
  <si>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</si>
  <si>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</si>
  <si>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</si>
  <si>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</si>
  <si>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</si>
  <si>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</si>
  <si>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</si>
  <si>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</si>
  <si>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</si>
  <si>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</si>
  <si>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</si>
  <si>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</si>
  <si>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</si>
  <si>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</si>
  <si>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</si>
  <si>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</si>
  <si>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</si>
  <si>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</si>
  <si>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</si>
  <si>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</si>
  <si>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</si>
  <si>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</si>
  <si>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</si>
  <si>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</si>
  <si>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</si>
  <si>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</si>
  <si>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</si>
  <si>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</si>
  <si>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</si>
  <si>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</si>
  <si>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</si>
  <si>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</si>
  <si>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</si>
  <si>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</si>
  <si>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</si>
  <si>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</si>
  <si>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</si>
  <si>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</si>
  <si>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</si>
  <si>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</si>
  <si>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</si>
  <si>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</si>
  <si>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</si>
  <si>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</si>
  <si>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</si>
  <si>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</si>
  <si>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</si>
  <si>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</si>
  <si>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</si>
  <si>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</si>
  <si>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</si>
  <si>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</si>
  <si>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</si>
  <si>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</si>
  <si>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</si>
  <si>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</si>
  <si>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体制上解支出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</si>
  <si>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</si>
  <si>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</si>
  <si>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</si>
  <si>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</si>
  <si>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</si>
  <si>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</si>
  <si>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2020年渝北区双龙湖街道一般公共预算收支决算表</t>
  </si>
  <si>
    <t>单位：元</t>
  </si>
  <si>
    <t>2019年</t>
  </si>
  <si>
    <t>年初预算</t>
  </si>
  <si>
    <t>调整预算</t>
  </si>
  <si>
    <t>同比增长%</t>
  </si>
  <si>
    <t>收入</t>
  </si>
  <si>
    <t xml:space="preserve">支出 </t>
  </si>
  <si>
    <t>预备费</t>
  </si>
  <si>
    <t>调入资金</t>
  </si>
  <si>
    <t>调出资金</t>
  </si>
  <si>
    <t>2020年渝北区双龙湖街道政府性基金预算收支决算表</t>
  </si>
  <si>
    <t>增长%</t>
  </si>
  <si>
    <t>支出</t>
  </si>
  <si>
    <t>抗疫特别国债安排的支出</t>
  </si>
  <si>
    <t>2020年渝北区双龙湖街道国有资本经营预算收支决算表</t>
  </si>
  <si>
    <t>此表无数据</t>
  </si>
  <si>
    <t>2020年渝北区 双龙湖街道社会保险基金预算收支决算表</t>
  </si>
  <si>
    <t>决算数</t>
  </si>
  <si>
    <t>社会保险基金预算收入</t>
  </si>
  <si>
    <t>社会保险基金预算支出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</si>
  <si>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</si>
  <si>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</si>
  <si>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</si>
  <si>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</si>
  <si>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</si>
  <si>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</si>
  <si>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</si>
  <si>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</si>
  <si>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</si>
  <si>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</si>
  <si>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</si>
  <si>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</si>
  <si>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</si>
  <si>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2020年渝北区双龙湖街道一般公共预算支出决算表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</si>
  <si>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</si>
  <si>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</si>
  <si>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</si>
  <si>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</si>
  <si>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</si>
  <si>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</si>
  <si>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>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</si>
  <si>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</si>
  <si>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</si>
  <si>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</si>
  <si>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</si>
  <si>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</si>
  <si>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</si>
  <si>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</si>
  <si>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</si>
  <si>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</si>
  <si>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</si>
  <si>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</si>
  <si>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</si>
  <si>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</si>
  <si>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</si>
  <si>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</si>
  <si>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</si>
  <si>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</si>
  <si>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</si>
  <si>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</si>
  <si>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</si>
  <si>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</si>
  <si>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</si>
  <si>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</si>
  <si>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</si>
  <si>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</si>
  <si>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</si>
  <si>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</si>
  <si>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</si>
  <si>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</si>
  <si>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</si>
  <si>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</si>
  <si>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</si>
  <si>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</si>
  <si>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</si>
  <si>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</si>
  <si>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</si>
  <si>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</si>
  <si>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</si>
  <si>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</si>
  <si>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</si>
  <si>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</si>
  <si>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</si>
  <si>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</si>
  <si>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</si>
  <si>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</si>
  <si>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</si>
  <si>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</si>
  <si>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</si>
  <si>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</si>
  <si>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</si>
  <si>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</si>
  <si>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</si>
  <si>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</si>
  <si>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</si>
  <si>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</si>
  <si>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</si>
  <si>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</si>
  <si>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</si>
  <si>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</si>
  <si>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</si>
  <si>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</si>
  <si>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</si>
  <si>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</si>
  <si>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</si>
  <si>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</si>
  <si>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</si>
  <si>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</si>
  <si>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</si>
  <si>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</si>
  <si>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</si>
  <si>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</si>
  <si>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</si>
  <si>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</si>
  <si>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</si>
  <si>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</si>
  <si>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</si>
  <si>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</si>
  <si>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</si>
  <si>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</si>
  <si>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</si>
  <si>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</si>
  <si>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</si>
  <si>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</si>
  <si>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</si>
  <si>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</si>
  <si>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</si>
  <si>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</si>
  <si>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</si>
  <si>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</si>
  <si>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</si>
  <si>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</si>
  <si>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</si>
  <si>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</si>
  <si>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</si>
  <si>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</si>
  <si>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</si>
  <si>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</si>
  <si>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</si>
  <si>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</si>
  <si>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</si>
  <si>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</si>
  <si>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</si>
  <si>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</si>
  <si>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</si>
  <si>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</si>
  <si>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</si>
  <si>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</si>
  <si>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</si>
  <si>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</si>
  <si>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</si>
  <si>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</si>
  <si>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</si>
  <si>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</si>
  <si>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</si>
  <si>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</si>
  <si>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</si>
  <si>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</si>
  <si>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</si>
  <si>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</si>
  <si>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</si>
  <si>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</si>
  <si>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</si>
  <si>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</si>
  <si>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</si>
  <si>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</si>
  <si>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</si>
  <si>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</si>
  <si>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</si>
  <si>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</si>
  <si>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</si>
  <si>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</si>
  <si>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</si>
  <si>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</si>
  <si>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</si>
  <si>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</si>
  <si>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</si>
  <si>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</si>
  <si>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</si>
  <si>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</si>
  <si>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</si>
  <si>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</si>
  <si>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</si>
  <si>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</si>
  <si>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</si>
  <si>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</si>
  <si>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</si>
  <si>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</si>
  <si>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</si>
  <si>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</si>
  <si>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</si>
  <si>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</si>
  <si>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</si>
  <si>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</si>
  <si>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</si>
  <si>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</si>
  <si>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</si>
  <si>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</si>
  <si>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</si>
  <si>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</si>
  <si>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</si>
  <si>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</si>
  <si>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</si>
  <si>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</si>
  <si>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</si>
  <si>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</si>
  <si>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</si>
  <si>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</si>
  <si>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</si>
  <si>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</si>
  <si>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</si>
  <si>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</si>
  <si>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</si>
  <si>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</si>
  <si>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</si>
  <si>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</si>
  <si>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</si>
  <si>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</si>
  <si>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</si>
  <si>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</si>
  <si>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</si>
  <si>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</si>
  <si>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</si>
  <si>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</si>
  <si>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</si>
  <si>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</si>
  <si>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</si>
  <si>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</si>
  <si>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</si>
  <si>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</si>
  <si>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</si>
  <si>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</si>
  <si>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</si>
  <si>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</si>
  <si>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</si>
  <si>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</si>
  <si>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</si>
  <si>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</si>
  <si>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</si>
  <si>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</si>
  <si>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</si>
  <si>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</si>
  <si>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</si>
  <si>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</si>
  <si>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</si>
  <si>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</si>
  <si>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</si>
  <si>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</si>
  <si>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</si>
  <si>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</si>
  <si>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</si>
  <si>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</si>
  <si>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</si>
  <si>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</si>
  <si>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</si>
  <si>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</si>
  <si>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</si>
  <si>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</si>
  <si>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</si>
  <si>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</si>
  <si>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</si>
  <si>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</si>
  <si>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</si>
  <si>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</si>
  <si>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</si>
  <si>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</si>
  <si>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</si>
  <si>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</si>
  <si>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</si>
  <si>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</si>
  <si>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</si>
  <si>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</si>
  <si>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</si>
  <si>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</si>
  <si>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</si>
  <si>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</si>
  <si>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</si>
  <si>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</si>
  <si>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</si>
  <si>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</si>
  <si>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</si>
  <si>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</si>
  <si>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</si>
  <si>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</si>
  <si>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</si>
  <si>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</si>
  <si>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</si>
  <si>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</si>
  <si>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</si>
  <si>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</si>
  <si>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</si>
  <si>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</si>
  <si>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</si>
  <si>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</si>
  <si>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</si>
  <si>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</si>
  <si>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</si>
  <si>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</si>
  <si>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</si>
  <si>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</si>
  <si>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</si>
  <si>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</si>
  <si>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</si>
  <si>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</si>
  <si>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</si>
  <si>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</si>
  <si>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</si>
  <si>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</si>
  <si>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</si>
  <si>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</si>
  <si>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</si>
  <si>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</si>
  <si>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</si>
  <si>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</si>
  <si>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</si>
  <si>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</si>
  <si>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</si>
  <si>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</si>
  <si>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</si>
  <si>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</si>
  <si>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</si>
  <si>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</si>
  <si>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</si>
  <si>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</si>
  <si>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</si>
  <si>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</si>
  <si>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</si>
  <si>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</si>
  <si>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</si>
  <si>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</si>
  <si>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</si>
  <si>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</si>
  <si>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</si>
  <si>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</si>
  <si>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</si>
  <si>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</si>
  <si>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</si>
  <si>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</si>
  <si>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</si>
  <si>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</si>
  <si>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</si>
  <si>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</si>
  <si>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</si>
  <si>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</si>
  <si>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</si>
  <si>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</si>
  <si>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</si>
  <si>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</si>
  <si>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</si>
  <si>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</si>
  <si>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</si>
  <si>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</si>
  <si>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</si>
  <si>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</si>
  <si>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</si>
  <si>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</si>
  <si>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</si>
  <si>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</si>
  <si>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</si>
  <si>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</si>
  <si>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</si>
  <si>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</si>
  <si>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</si>
  <si>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</si>
  <si>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</si>
  <si>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</si>
  <si>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</si>
  <si>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</si>
  <si>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</si>
  <si>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</si>
  <si>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</si>
  <si>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</si>
  <si>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</si>
  <si>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</si>
  <si>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</si>
  <si>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</si>
  <si>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</si>
  <si>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</si>
  <si>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</si>
  <si>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</si>
  <si>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</si>
  <si>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</si>
  <si>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</si>
  <si>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</si>
  <si>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</si>
  <si>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</si>
  <si>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</si>
  <si>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</si>
  <si>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</si>
  <si>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</si>
  <si>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</si>
  <si>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</si>
  <si>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</si>
  <si>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</si>
  <si>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水利安全监督</t>
  </si>
  <si>
    <t xml:space="preserve">    农村人畜饮水</t>
  </si>
  <si>
    <t xml:space="preserve">  扶贫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</si>
  <si>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</si>
  <si>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</si>
  <si>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</si>
  <si>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</si>
  <si>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</si>
  <si>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</si>
  <si>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</si>
  <si>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</si>
  <si>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</si>
  <si>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</si>
  <si>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</si>
  <si>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</si>
  <si>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</si>
  <si>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</si>
  <si>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</si>
  <si>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</si>
  <si>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</si>
  <si>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</si>
  <si>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</si>
  <si>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</si>
  <si>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</si>
  <si>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</si>
  <si>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</si>
  <si>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</si>
  <si>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</si>
  <si>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</si>
  <si>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</si>
  <si>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</si>
  <si>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</si>
  <si>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</si>
  <si>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</si>
  <si>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</si>
  <si>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</si>
  <si>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</si>
  <si>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</si>
  <si>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</si>
  <si>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</si>
  <si>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</si>
  <si>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</si>
  <si>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</si>
  <si>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</si>
  <si>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</si>
  <si>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</si>
  <si>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</si>
  <si>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</si>
  <si>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</si>
  <si>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</si>
  <si>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</si>
  <si>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</si>
  <si>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</si>
  <si>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</si>
  <si>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</si>
  <si>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</si>
  <si>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</si>
  <si>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</si>
  <si>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>自然资源海洋气象等支出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</si>
  <si>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</si>
  <si>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</si>
  <si>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</si>
  <si>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</si>
  <si>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</si>
  <si>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</si>
  <si>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</si>
  <si>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</si>
  <si>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</si>
  <si>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</si>
  <si>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</si>
  <si>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</si>
  <si>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</si>
  <si>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</si>
  <si>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</si>
  <si>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</si>
  <si>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</si>
  <si>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</si>
  <si>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</si>
  <si>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</si>
  <si>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</si>
  <si>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</si>
  <si>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</si>
  <si>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</si>
  <si>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</si>
  <si>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</si>
  <si>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</si>
  <si>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</si>
  <si>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</si>
  <si>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</si>
  <si>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</si>
  <si>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</si>
  <si>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</si>
  <si>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</si>
  <si>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</si>
  <si>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</si>
  <si>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</si>
  <si>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</si>
  <si>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</si>
  <si>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</si>
  <si>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</si>
  <si>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</si>
  <si>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</si>
  <si>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</si>
  <si>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</si>
  <si>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</si>
  <si>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地方政府一般债务发行费用支出</t>
  </si>
  <si>
    <t>2020年渝北区双龙湖街道一般公共预算转移性收支决算表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</si>
  <si>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</si>
  <si>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</si>
  <si>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</si>
  <si>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</si>
  <si>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</si>
  <si>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</si>
  <si>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</si>
  <si>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</si>
  <si>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</si>
  <si>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</si>
  <si>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</si>
  <si>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</si>
  <si>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</si>
  <si>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</si>
  <si>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</si>
  <si>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</si>
  <si>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</si>
  <si>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</si>
  <si>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</si>
  <si>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</si>
  <si>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</si>
  <si>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</si>
  <si>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</si>
  <si>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</si>
  <si>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</si>
  <si>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</si>
  <si>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</si>
  <si>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</si>
  <si>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</si>
  <si>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</si>
  <si>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</si>
  <si>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</si>
  <si>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</si>
  <si>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</si>
  <si>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</si>
  <si>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</si>
  <si>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</si>
  <si>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</si>
  <si>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</si>
  <si>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</si>
  <si>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</si>
  <si>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</si>
  <si>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</si>
  <si>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</si>
  <si>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</si>
  <si>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</si>
  <si>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</si>
  <si>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</si>
  <si>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</si>
  <si>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</si>
  <si>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</si>
  <si>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</si>
  <si>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</si>
  <si>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</si>
  <si>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</si>
  <si>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</si>
  <si>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</si>
  <si>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</si>
  <si>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</si>
  <si>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</si>
  <si>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</si>
  <si>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</si>
  <si>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</si>
  <si>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</si>
  <si>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</si>
  <si>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</si>
  <si>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</si>
  <si>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</si>
  <si>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</si>
  <si>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</si>
  <si>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</si>
  <si>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</si>
  <si>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</si>
  <si>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</si>
  <si>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</si>
  <si>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</si>
  <si>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</si>
  <si>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</si>
  <si>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</si>
  <si>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</si>
  <si>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</si>
  <si>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</si>
  <si>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</si>
  <si>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</si>
  <si>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</si>
  <si>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</si>
  <si>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</si>
  <si>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</si>
  <si>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</si>
  <si>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</si>
  <si>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</si>
  <si>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</si>
  <si>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</si>
  <si>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</si>
  <si>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</si>
  <si>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</si>
  <si>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</si>
  <si>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</si>
  <si>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</si>
  <si>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</si>
  <si>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</si>
  <si>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</si>
  <si>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</si>
  <si>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</si>
  <si>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</si>
  <si>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</si>
  <si>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</si>
  <si>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</si>
  <si>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</si>
  <si>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</si>
  <si>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</si>
  <si>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</si>
  <si>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</si>
  <si>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</si>
  <si>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</si>
  <si>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</si>
  <si>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</si>
  <si>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</si>
  <si>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</si>
  <si>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</si>
  <si>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</si>
  <si>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</si>
  <si>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</si>
  <si>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</si>
  <si>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</si>
  <si>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</si>
  <si>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</si>
  <si>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</si>
  <si>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</si>
  <si>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</si>
  <si>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</si>
  <si>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</si>
  <si>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</si>
  <si>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</si>
  <si>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</si>
  <si>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</si>
  <si>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</si>
  <si>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</si>
  <si>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</si>
  <si>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</si>
  <si>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</si>
  <si>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</si>
  <si>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</si>
  <si>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</si>
  <si>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</si>
  <si>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</si>
  <si>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</si>
  <si>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</si>
  <si>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</si>
  <si>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</si>
  <si>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</si>
  <si>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</si>
  <si>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</si>
  <si>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</si>
  <si>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</si>
  <si>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</si>
  <si>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</si>
  <si>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</si>
  <si>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</si>
  <si>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</si>
  <si>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</si>
  <si>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</si>
  <si>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</si>
  <si>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</si>
  <si>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</si>
  <si>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</si>
  <si>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</si>
  <si>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</si>
  <si>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2020年渝北区双龙湖街道政府性基金预算支出决算表</t>
  </si>
  <si>
    <t xml:space="preserve">编制单位：重庆市渝北区人民政府双龙湖街道办事处               </t>
  </si>
  <si>
    <t>合计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</si>
  <si>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</si>
  <si>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</si>
  <si>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</si>
  <si>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</si>
  <si>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</si>
  <si>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</si>
  <si>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</si>
  <si>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</si>
  <si>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</si>
  <si>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</si>
  <si>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</si>
  <si>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</si>
  <si>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</si>
  <si>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</si>
  <si>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</si>
  <si>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</si>
  <si>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</si>
  <si>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</si>
  <si>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</si>
  <si>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</si>
  <si>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</si>
  <si>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</si>
  <si>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</si>
  <si>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</si>
  <si>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</si>
  <si>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</si>
  <si>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</si>
  <si>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</si>
  <si>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</si>
  <si>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</si>
  <si>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</si>
  <si>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</si>
  <si>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</si>
  <si>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</si>
  <si>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</si>
  <si>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</si>
  <si>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基础设施建设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</si>
  <si>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</si>
  <si>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</si>
  <si>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</si>
  <si>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</si>
  <si>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</si>
  <si>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</si>
  <si>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</si>
  <si>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2020年渝北区双龙湖街道一般公共预算基本支出决算表</t>
  </si>
  <si>
    <t>经济分类科目（按“款”级经济分类科目)</t>
  </si>
  <si>
    <t>2020年一般公共预算财政拨款基本支出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</si>
  <si>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</si>
  <si>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</si>
  <si>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</si>
  <si>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</si>
  <si>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</si>
  <si>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</si>
  <si>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</si>
  <si>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</si>
  <si>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</si>
  <si>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</si>
  <si>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</si>
  <si>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</si>
  <si>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</si>
  <si>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</si>
  <si>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</si>
  <si>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</si>
  <si>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</si>
  <si>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</si>
  <si>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</si>
  <si>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</si>
  <si>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</si>
  <si>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</si>
  <si>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</si>
  <si>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</si>
  <si>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</si>
  <si>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</si>
  <si>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</si>
  <si>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</si>
  <si>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</si>
  <si>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</si>
  <si>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</si>
  <si>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</si>
  <si>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</si>
  <si>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</si>
  <si>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</si>
  <si>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</si>
  <si>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</si>
  <si>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</si>
  <si>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</si>
  <si>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</si>
  <si>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</si>
  <si>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</si>
  <si>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</si>
  <si>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</si>
  <si>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</si>
  <si>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</si>
  <si>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</si>
  <si>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</si>
  <si>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</si>
  <si>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</si>
  <si>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</si>
  <si>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</si>
  <si>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</si>
  <si>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</si>
  <si>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</si>
  <si>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</si>
  <si>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</si>
  <si>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</si>
  <si>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2020年重庆市渝北区双龙湖街道政府债务限额及余额决算情况表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</si>
  <si>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</si>
  <si>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</si>
  <si>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</si>
  <si>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</si>
  <si>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</si>
  <si>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</si>
  <si>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</si>
  <si>
    <t>2020年渝北区双龙湖街道“三公”经费决算数据统计表</t>
    <phoneticPr fontId="74" type="noConversion"/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</si>
</sst>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0.00_ "/>
    <numFmt numFmtId="181" formatCode="_(\¥* #,##0_);_(\¥* \(#,##0\);_(\¥* &quot;-&quot;_);_(@_)"/>
    <numFmt numFmtId="182" formatCode="_(* #,##0_);_(* \(#,##0\);_(* &quot;-&quot;_);_(@_)"/>
    <numFmt numFmtId="183" formatCode="#,##0.00_ "/>
    <numFmt numFmtId="184" formatCode="#,##0.0"/>
    <numFmt numFmtId="185" formatCode="0_ "/>
    <numFmt numFmtId="186" formatCode="0.00_);[Red]\(0.00\)"/>
    <numFmt numFmtId="187" formatCode="0.0_ "/>
    <numFmt numFmtId="188" formatCode="0_);[Red]\(0\)"/>
    <numFmt numFmtId="189" formatCode="0.000_);[Red]\(0.000\)"/>
    <numFmt numFmtId="190" formatCode="0.0000_);[Red]\(0.0000\)"/>
  </numFmts>
  <fonts count="7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方正仿宋_GBK"/>
      <charset val="134"/>
    </font>
    <font>
      <sz val="18"/>
      <color indexed="8"/>
      <name val="方正小标宋_GBK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8"/>
      <color theme="1"/>
      <name val="方正小标宋_GBK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0"/>
      <name val="方正小标宋_GBK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9"/>
      <color indexed="9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9"/>
      <color indexed="8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0"/>
      <name val="MS Sans Serif"/>
      <family val="2"/>
    </font>
    <font>
      <sz val="7"/>
      <name val="Small Fonts"/>
      <family val="2"/>
    </font>
    <font>
      <sz val="9"/>
      <color indexed="60"/>
      <name val="宋体"/>
      <charset val="134"/>
    </font>
    <font>
      <b/>
      <sz val="11"/>
      <color indexed="9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0"/>
      <name val="Arial"/>
      <family val="2"/>
    </font>
    <font>
      <u/>
      <sz val="12"/>
      <color indexed="12"/>
      <name val="宋体"/>
      <charset val="134"/>
    </font>
    <font>
      <b/>
      <sz val="11"/>
      <color indexed="56"/>
      <name val="宋体"/>
      <charset val="134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9"/>
      <color indexed="17"/>
      <name val="宋体"/>
      <charset val="134"/>
    </font>
    <font>
      <b/>
      <sz val="9"/>
      <color indexed="8"/>
      <name val="宋体"/>
      <charset val="134"/>
    </font>
    <font>
      <b/>
      <sz val="11"/>
      <color indexed="63"/>
      <name val="宋体"/>
      <charset val="134"/>
    </font>
    <font>
      <b/>
      <sz val="9"/>
      <color indexed="52"/>
      <name val="宋体"/>
      <charset val="134"/>
    </font>
    <font>
      <sz val="12"/>
      <color theme="1"/>
      <name val="宋体"/>
      <charset val="134"/>
    </font>
    <font>
      <b/>
      <sz val="9"/>
      <color indexed="63"/>
      <name val="宋体"/>
      <charset val="134"/>
    </font>
    <font>
      <b/>
      <sz val="9"/>
      <color indexed="9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family val="1"/>
    </font>
    <font>
      <sz val="9"/>
      <name val="宋体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04"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2" fillId="0" borderId="0"/>
    <xf numFmtId="0" fontId="33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2" fillId="13" borderId="10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2" fillId="13" borderId="10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2" fillId="13" borderId="10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34" fillId="1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2" fillId="13" borderId="10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2" fillId="13" borderId="10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7" fillId="0" borderId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37" fontId="48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2" fillId="13" borderId="10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2" fillId="13" borderId="10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179" fontId="51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53" fillId="0" borderId="0" applyFont="0" applyFill="0" applyBorder="0" applyAlignment="0" applyProtection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2" fillId="13" borderId="10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2" fillId="13" borderId="10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9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9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2" fillId="13" borderId="10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2" fillId="13" borderId="10" applyNumberFormat="0" applyFont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2" fillId="13" borderId="10" applyNumberFormat="0" applyFon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26" borderId="14" applyNumberForma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180" fontId="34" fillId="0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9" fontId="22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179" fontId="22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81" fontId="19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81" fontId="19" fillId="0" borderId="0"/>
    <xf numFmtId="0" fontId="55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9" fontId="34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4" fillId="16" borderId="0" applyNumberFormat="0" applyBorder="0" applyAlignment="0" applyProtection="0">
      <alignment vertical="center"/>
    </xf>
    <xf numFmtId="0" fontId="22" fillId="0" borderId="0"/>
    <xf numFmtId="0" fontId="44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19" fillId="0" borderId="0"/>
    <xf numFmtId="0" fontId="22" fillId="0" borderId="0"/>
    <xf numFmtId="0" fontId="33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22" fillId="0" borderId="0"/>
    <xf numFmtId="0" fontId="3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/>
    <xf numFmtId="0" fontId="22" fillId="0" borderId="0"/>
    <xf numFmtId="0" fontId="12" fillId="0" borderId="0"/>
    <xf numFmtId="0" fontId="34" fillId="0" borderId="0">
      <alignment vertical="center"/>
    </xf>
    <xf numFmtId="0" fontId="22" fillId="0" borderId="0"/>
    <xf numFmtId="0" fontId="34" fillId="0" borderId="0">
      <alignment vertical="center"/>
    </xf>
    <xf numFmtId="0" fontId="34" fillId="0" borderId="0">
      <alignment vertical="center"/>
    </xf>
    <xf numFmtId="0" fontId="22" fillId="0" borderId="0"/>
    <xf numFmtId="0" fontId="18" fillId="0" borderId="0"/>
    <xf numFmtId="0" fontId="22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15" borderId="12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9" fillId="0" borderId="0"/>
    <xf numFmtId="0" fontId="45" fillId="15" borderId="12" applyNumberFormat="0" applyAlignment="0" applyProtection="0">
      <alignment vertical="center"/>
    </xf>
    <xf numFmtId="0" fontId="39" fillId="0" borderId="0"/>
    <xf numFmtId="0" fontId="45" fillId="15" borderId="12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9" fillId="0" borderId="0"/>
    <xf numFmtId="0" fontId="61" fillId="24" borderId="16" applyNumberFormat="0" applyAlignment="0" applyProtection="0">
      <alignment vertical="center"/>
    </xf>
    <xf numFmtId="0" fontId="32" fillId="0" borderId="0">
      <alignment vertical="center"/>
    </xf>
    <xf numFmtId="0" fontId="18" fillId="0" borderId="0"/>
    <xf numFmtId="0" fontId="32" fillId="0" borderId="0">
      <alignment vertical="center"/>
    </xf>
    <xf numFmtId="0" fontId="19" fillId="0" borderId="0"/>
    <xf numFmtId="0" fontId="19" fillId="0" borderId="0"/>
    <xf numFmtId="0" fontId="22" fillId="0" borderId="0">
      <alignment vertical="center"/>
    </xf>
    <xf numFmtId="0" fontId="53" fillId="0" borderId="0"/>
    <xf numFmtId="0" fontId="22" fillId="0" borderId="0">
      <alignment vertical="center"/>
    </xf>
    <xf numFmtId="0" fontId="1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3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61" fillId="24" borderId="16" applyNumberFormat="0" applyAlignment="0" applyProtection="0">
      <alignment vertical="center"/>
    </xf>
    <xf numFmtId="0" fontId="22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2" fillId="0" borderId="0"/>
    <xf numFmtId="0" fontId="63" fillId="0" borderId="0">
      <alignment vertical="center"/>
    </xf>
    <xf numFmtId="0" fontId="22" fillId="0" borderId="0"/>
    <xf numFmtId="0" fontId="63" fillId="0" borderId="0">
      <alignment vertical="center"/>
    </xf>
    <xf numFmtId="0" fontId="19" fillId="0" borderId="0"/>
    <xf numFmtId="0" fontId="64" fillId="24" borderId="16" applyNumberFormat="0" applyAlignment="0" applyProtection="0">
      <alignment vertical="center"/>
    </xf>
    <xf numFmtId="0" fontId="18" fillId="0" borderId="0"/>
    <xf numFmtId="0" fontId="32" fillId="0" borderId="0">
      <alignment vertical="center"/>
    </xf>
    <xf numFmtId="0" fontId="63" fillId="0" borderId="0">
      <alignment vertical="center"/>
    </xf>
    <xf numFmtId="0" fontId="32" fillId="0" borderId="0">
      <alignment vertical="center"/>
    </xf>
    <xf numFmtId="0" fontId="19" fillId="0" borderId="0"/>
    <xf numFmtId="0" fontId="63" fillId="0" borderId="0">
      <alignment vertical="center"/>
    </xf>
    <xf numFmtId="0" fontId="34" fillId="0" borderId="0" applyProtection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4" fillId="0" borderId="0">
      <alignment vertical="center"/>
    </xf>
    <xf numFmtId="0" fontId="22" fillId="0" borderId="0"/>
    <xf numFmtId="0" fontId="22" fillId="0" borderId="0"/>
    <xf numFmtId="0" fontId="19" fillId="0" borderId="0"/>
    <xf numFmtId="0" fontId="22" fillId="0" borderId="0"/>
    <xf numFmtId="0" fontId="4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32" fillId="0" borderId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62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43" fillId="24" borderId="12" applyNumberFormat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65" fillId="26" borderId="14" applyNumberFormat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50" fillId="26" borderId="14" applyNumberFormat="0" applyAlignment="0" applyProtection="0">
      <alignment vertical="center"/>
    </xf>
    <xf numFmtId="0" fontId="56" fillId="26" borderId="14" applyNumberFormat="0" applyAlignment="0" applyProtection="0">
      <alignment vertical="center"/>
    </xf>
    <xf numFmtId="0" fontId="56" fillId="26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7" fillId="0" borderId="0"/>
    <xf numFmtId="182" fontId="22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0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51" fillId="0" borderId="0" applyFont="0" applyFill="0" applyBorder="0" applyAlignment="0" applyProtection="0">
      <alignment vertical="center"/>
    </xf>
    <xf numFmtId="179" fontId="34" fillId="0" borderId="0" applyFont="0" applyFill="0" applyBorder="0" applyAlignment="0" applyProtection="0">
      <alignment vertical="center"/>
    </xf>
    <xf numFmtId="179" fontId="34" fillId="0" borderId="0" applyFont="0" applyFill="0" applyBorder="0" applyAlignment="0" applyProtection="0">
      <alignment vertical="center"/>
    </xf>
    <xf numFmtId="179" fontId="53" fillId="0" borderId="0" applyFont="0" applyFill="0" applyBorder="0" applyAlignment="0">
      <protection locked="0"/>
    </xf>
    <xf numFmtId="179" fontId="22" fillId="0" borderId="0" applyFont="0" applyFill="0" applyBorder="0" applyAlignment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18" fillId="0" borderId="0"/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61" fillId="24" borderId="16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72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53" fillId="0" borderId="0"/>
    <xf numFmtId="0" fontId="22" fillId="13" borderId="10" applyNumberFormat="0" applyFont="0" applyAlignment="0" applyProtection="0">
      <alignment vertical="center"/>
    </xf>
    <xf numFmtId="0" fontId="22" fillId="13" borderId="10" applyNumberFormat="0" applyFont="0" applyAlignment="0" applyProtection="0">
      <alignment vertical="center"/>
    </xf>
    <xf numFmtId="0" fontId="12" fillId="13" borderId="10" applyNumberFormat="0" applyFont="0" applyAlignment="0" applyProtection="0">
      <alignment vertical="center"/>
    </xf>
    <xf numFmtId="0" fontId="22" fillId="13" borderId="10" applyNumberFormat="0" applyFont="0" applyAlignment="0" applyProtection="0">
      <alignment vertical="center"/>
    </xf>
    <xf numFmtId="0" fontId="22" fillId="13" borderId="10" applyNumberFormat="0" applyFont="0" applyAlignment="0" applyProtection="0">
      <alignment vertical="center"/>
    </xf>
    <xf numFmtId="0" fontId="12" fillId="13" borderId="10" applyNumberFormat="0" applyFont="0" applyAlignment="0" applyProtection="0">
      <alignment vertical="center"/>
    </xf>
    <xf numFmtId="0" fontId="22" fillId="13" borderId="10" applyNumberFormat="0" applyFont="0" applyAlignment="0" applyProtection="0">
      <alignment vertical="center"/>
    </xf>
    <xf numFmtId="0" fontId="12" fillId="13" borderId="10" applyNumberFormat="0" applyFont="0" applyAlignment="0" applyProtection="0">
      <alignment vertical="center"/>
    </xf>
    <xf numFmtId="0" fontId="12" fillId="13" borderId="10" applyNumberFormat="0" applyFont="0" applyAlignment="0" applyProtection="0">
      <alignment vertical="center"/>
    </xf>
    <xf numFmtId="0" fontId="12" fillId="13" borderId="10" applyNumberFormat="0" applyFont="0" applyAlignment="0" applyProtection="0">
      <alignment vertical="center"/>
    </xf>
    <xf numFmtId="0" fontId="12" fillId="13" borderId="10" applyNumberFormat="0" applyFont="0" applyAlignment="0" applyProtection="0">
      <alignment vertical="center"/>
    </xf>
    <xf numFmtId="0" fontId="12" fillId="13" borderId="10" applyNumberFormat="0" applyFont="0" applyAlignment="0" applyProtection="0">
      <alignment vertical="center"/>
    </xf>
  </cellStyleXfs>
  <cellXfs count="199">
    <xf numFmtId="0" fontId="0" fillId="0" borderId="0" xfId="0">
      <alignment vertical="center"/>
    </xf>
    <xf numFmtId="0" fontId="1" fillId="0" borderId="0" xfId="649">
      <alignment vertical="center"/>
    </xf>
    <xf numFmtId="0" fontId="3" fillId="0" borderId="0" xfId="641" applyFont="1" applyBorder="1" applyAlignment="1">
      <alignment horizontal="left" vertical="center"/>
    </xf>
    <xf numFmtId="183" fontId="4" fillId="0" borderId="0" xfId="732" applyNumberFormat="1" applyAlignment="1">
      <alignment vertical="center"/>
    </xf>
    <xf numFmtId="0" fontId="4" fillId="0" borderId="0" xfId="732" applyAlignment="1"/>
    <xf numFmtId="0" fontId="6" fillId="0" borderId="1" xfId="649" applyFont="1" applyBorder="1" applyAlignment="1">
      <alignment horizontal="center" vertical="center" wrapText="1"/>
    </xf>
    <xf numFmtId="184" fontId="6" fillId="0" borderId="1" xfId="649" applyNumberFormat="1" applyFont="1" applyBorder="1" applyAlignment="1">
      <alignment horizontal="center" vertical="center" wrapText="1"/>
    </xf>
    <xf numFmtId="183" fontId="4" fillId="0" borderId="0" xfId="732" applyNumberFormat="1" applyAlignment="1"/>
    <xf numFmtId="183" fontId="5" fillId="0" borderId="0" xfId="732" applyNumberFormat="1" applyFont="1" applyBorder="1" applyAlignment="1">
      <alignment horizontal="right" vertical="center"/>
    </xf>
    <xf numFmtId="0" fontId="4" fillId="0" borderId="2" xfId="732" applyBorder="1" applyAlignment="1">
      <alignment horizontal="center" vertical="center" wrapText="1"/>
    </xf>
    <xf numFmtId="0" fontId="4" fillId="0" borderId="1" xfId="732" applyBorder="1" applyAlignment="1">
      <alignment horizontal="center"/>
    </xf>
    <xf numFmtId="183" fontId="4" fillId="0" borderId="1" xfId="732" applyNumberFormat="1" applyBorder="1" applyAlignment="1">
      <alignment horizontal="center"/>
    </xf>
    <xf numFmtId="0" fontId="4" fillId="0" borderId="1" xfId="732" applyBorder="1" applyAlignment="1"/>
    <xf numFmtId="183" fontId="8" fillId="0" borderId="1" xfId="732" applyNumberFormat="1" applyFont="1" applyBorder="1" applyAlignment="1"/>
    <xf numFmtId="0" fontId="4" fillId="0" borderId="1" xfId="732" applyBorder="1" applyAlignment="1">
      <alignment vertical="center"/>
    </xf>
    <xf numFmtId="183" fontId="9" fillId="0" borderId="1" xfId="0" applyNumberFormat="1" applyFont="1" applyFill="1" applyBorder="1" applyAlignment="1" applyProtection="1">
      <alignment horizontal="right" vertical="center" wrapText="1"/>
    </xf>
    <xf numFmtId="4" fontId="4" fillId="0" borderId="0" xfId="732" applyNumberFormat="1" applyAlignment="1"/>
    <xf numFmtId="183" fontId="0" fillId="0" borderId="0" xfId="0" applyNumberFormat="1">
      <alignment vertical="center"/>
    </xf>
    <xf numFmtId="0" fontId="4" fillId="0" borderId="0" xfId="0" applyFont="1">
      <alignment vertical="center"/>
    </xf>
    <xf numFmtId="18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183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183" fontId="4" fillId="0" borderId="1" xfId="0" applyNumberFormat="1" applyFont="1" applyBorder="1">
      <alignment vertical="center"/>
    </xf>
    <xf numFmtId="183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left" vertical="center" shrinkToFit="1"/>
    </xf>
    <xf numFmtId="183" fontId="8" fillId="0" borderId="1" xfId="0" applyNumberFormat="1" applyFont="1" applyBorder="1" applyAlignment="1">
      <alignment horizontal="center" vertical="center"/>
    </xf>
    <xf numFmtId="183" fontId="8" fillId="0" borderId="1" xfId="0" applyNumberFormat="1" applyFont="1" applyBorder="1" applyAlignment="1">
      <alignment vertical="center"/>
    </xf>
    <xf numFmtId="185" fontId="8" fillId="0" borderId="1" xfId="0" applyNumberFormat="1" applyFont="1" applyBorder="1" applyAlignment="1">
      <alignment vertical="center"/>
    </xf>
    <xf numFmtId="185" fontId="0" fillId="0" borderId="0" xfId="0" applyNumberFormat="1">
      <alignment vertical="center"/>
    </xf>
    <xf numFmtId="0" fontId="4" fillId="0" borderId="1" xfId="0" applyFont="1" applyBorder="1" applyAlignment="1">
      <alignment vertical="center" shrinkToFit="1"/>
    </xf>
    <xf numFmtId="183" fontId="11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183" fontId="8" fillId="0" borderId="1" xfId="0" applyNumberFormat="1" applyFont="1" applyFill="1" applyBorder="1" applyAlignment="1">
      <alignment vertical="center"/>
    </xf>
    <xf numFmtId="183" fontId="12" fillId="0" borderId="1" xfId="742" applyNumberFormat="1" applyFont="1" applyFill="1" applyBorder="1">
      <alignment vertical="center"/>
    </xf>
    <xf numFmtId="183" fontId="3" fillId="0" borderId="1" xfId="0" applyNumberFormat="1" applyFont="1" applyFill="1" applyBorder="1" applyAlignment="1" applyProtection="1">
      <alignment vertical="center"/>
    </xf>
    <xf numFmtId="185" fontId="13" fillId="0" borderId="1" xfId="0" applyNumberFormat="1" applyFont="1" applyBorder="1" applyAlignment="1">
      <alignment vertical="center"/>
    </xf>
    <xf numFmtId="0" fontId="14" fillId="0" borderId="0" xfId="0" applyFont="1" applyFill="1">
      <alignment vertical="center"/>
    </xf>
    <xf numFmtId="183" fontId="0" fillId="0" borderId="0" xfId="0" applyNumberFormat="1" applyFill="1">
      <alignment vertical="center"/>
    </xf>
    <xf numFmtId="0" fontId="3" fillId="0" borderId="0" xfId="641" applyFont="1" applyFill="1" applyBorder="1" applyAlignment="1">
      <alignment horizontal="left" vertical="center"/>
    </xf>
    <xf numFmtId="183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183" fontId="12" fillId="0" borderId="1" xfId="0" applyNumberFormat="1" applyFont="1" applyFill="1" applyBorder="1" applyAlignment="1" applyProtection="1">
      <alignment horizontal="right" vertical="center"/>
    </xf>
    <xf numFmtId="4" fontId="15" fillId="0" borderId="1" xfId="0" applyNumberFormat="1" applyFont="1" applyFill="1" applyBorder="1" applyAlignment="1">
      <alignment horizontal="right" vertical="center" shrinkToFit="1"/>
    </xf>
    <xf numFmtId="4" fontId="16" fillId="0" borderId="1" xfId="0" applyNumberFormat="1" applyFont="1" applyFill="1" applyBorder="1" applyAlignment="1">
      <alignment horizontal="right" vertical="center" shrinkToFit="1"/>
    </xf>
    <xf numFmtId="4" fontId="17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>
      <alignment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0" fontId="18" fillId="0" borderId="0" xfId="720"/>
    <xf numFmtId="186" fontId="18" fillId="0" borderId="0" xfId="720" applyNumberFormat="1"/>
    <xf numFmtId="180" fontId="18" fillId="0" borderId="0" xfId="720" applyNumberFormat="1"/>
    <xf numFmtId="186" fontId="3" fillId="0" borderId="0" xfId="641" applyNumberFormat="1" applyFont="1" applyBorder="1" applyAlignment="1">
      <alignment vertical="center"/>
    </xf>
    <xf numFmtId="180" fontId="3" fillId="0" borderId="0" xfId="641" applyNumberFormat="1" applyFont="1" applyBorder="1" applyAlignment="1">
      <alignment vertical="center"/>
    </xf>
    <xf numFmtId="180" fontId="19" fillId="0" borderId="0" xfId="720" applyNumberFormat="1" applyFont="1" applyAlignment="1">
      <alignment horizontal="right"/>
    </xf>
    <xf numFmtId="0" fontId="19" fillId="0" borderId="1" xfId="720" applyFont="1" applyFill="1" applyBorder="1" applyAlignment="1">
      <alignment horizontal="center" vertical="center" shrinkToFit="1"/>
    </xf>
    <xf numFmtId="186" fontId="19" fillId="0" borderId="1" xfId="720" applyNumberFormat="1" applyFont="1" applyFill="1" applyBorder="1" applyAlignment="1">
      <alignment horizontal="center" vertical="center" wrapText="1"/>
    </xf>
    <xf numFmtId="180" fontId="19" fillId="0" borderId="1" xfId="720" applyNumberFormat="1" applyFont="1" applyFill="1" applyBorder="1" applyAlignment="1">
      <alignment horizontal="center" vertical="center" wrapText="1"/>
    </xf>
    <xf numFmtId="180" fontId="19" fillId="0" borderId="2" xfId="720" applyNumberFormat="1" applyFont="1" applyFill="1" applyBorder="1" applyAlignment="1">
      <alignment horizontal="center" vertical="center" wrapText="1"/>
    </xf>
    <xf numFmtId="180" fontId="19" fillId="0" borderId="1" xfId="720" applyNumberFormat="1" applyFont="1" applyFill="1" applyBorder="1" applyAlignment="1">
      <alignment horizontal="center" vertical="center" shrinkToFit="1"/>
    </xf>
    <xf numFmtId="0" fontId="19" fillId="0" borderId="1" xfId="720" applyFont="1" applyFill="1" applyBorder="1" applyAlignment="1">
      <alignment horizontal="left" vertical="center" shrinkToFit="1"/>
    </xf>
    <xf numFmtId="183" fontId="9" fillId="0" borderId="1" xfId="720" applyNumberFormat="1" applyFont="1" applyFill="1" applyBorder="1" applyAlignment="1">
      <alignment horizontal="right" vertical="center" shrinkToFit="1"/>
    </xf>
    <xf numFmtId="183" fontId="9" fillId="0" borderId="2" xfId="720" applyNumberFormat="1" applyFont="1" applyFill="1" applyBorder="1" applyAlignment="1">
      <alignment horizontal="right" vertical="center" shrinkToFit="1"/>
    </xf>
    <xf numFmtId="183" fontId="9" fillId="0" borderId="1" xfId="720" applyNumberFormat="1" applyFont="1" applyFill="1" applyBorder="1"/>
    <xf numFmtId="10" fontId="18" fillId="0" borderId="0" xfId="720" applyNumberFormat="1"/>
    <xf numFmtId="187" fontId="18" fillId="0" borderId="0" xfId="720" applyNumberFormat="1"/>
    <xf numFmtId="183" fontId="20" fillId="2" borderId="6" xfId="0" applyNumberFormat="1" applyFont="1" applyFill="1" applyBorder="1" applyAlignment="1">
      <alignment horizontal="right" vertical="center" shrinkToFit="1"/>
    </xf>
    <xf numFmtId="0" fontId="19" fillId="0" borderId="0" xfId="720" applyFont="1"/>
    <xf numFmtId="0" fontId="21" fillId="0" borderId="0" xfId="641" applyFont="1" applyAlignment="1">
      <alignment vertical="center"/>
    </xf>
    <xf numFmtId="0" fontId="22" fillId="0" borderId="0" xfId="641" applyAlignment="1">
      <alignment vertical="center"/>
    </xf>
    <xf numFmtId="0" fontId="3" fillId="0" borderId="0" xfId="641" applyFont="1" applyBorder="1" applyAlignment="1">
      <alignment vertical="center"/>
    </xf>
    <xf numFmtId="0" fontId="3" fillId="0" borderId="0" xfId="742" applyFont="1" applyAlignment="1">
      <alignment vertical="center"/>
    </xf>
    <xf numFmtId="0" fontId="24" fillId="0" borderId="1" xfId="742" applyFont="1" applyBorder="1" applyAlignment="1">
      <alignment horizontal="center" vertical="center"/>
    </xf>
    <xf numFmtId="0" fontId="24" fillId="0" borderId="1" xfId="742" applyFont="1" applyBorder="1" applyAlignment="1">
      <alignment horizontal="center" vertical="center" wrapText="1"/>
    </xf>
    <xf numFmtId="0" fontId="24" fillId="0" borderId="1" xfId="742" applyFont="1" applyFill="1" applyBorder="1" applyAlignment="1">
      <alignment horizontal="center" vertical="center"/>
    </xf>
    <xf numFmtId="185" fontId="24" fillId="0" borderId="1" xfId="892" applyNumberFormat="1" applyFont="1" applyFill="1" applyBorder="1" applyAlignment="1">
      <alignment vertical="center"/>
    </xf>
    <xf numFmtId="187" fontId="24" fillId="0" borderId="1" xfId="892" applyNumberFormat="1" applyFont="1" applyFill="1" applyBorder="1" applyAlignment="1">
      <alignment horizontal="right" vertical="center"/>
    </xf>
    <xf numFmtId="185" fontId="24" fillId="0" borderId="1" xfId="742" applyNumberFormat="1" applyFont="1" applyFill="1" applyBorder="1" applyAlignment="1">
      <alignment vertical="center"/>
    </xf>
    <xf numFmtId="0" fontId="24" fillId="0" borderId="1" xfId="742" applyFont="1" applyBorder="1" applyAlignment="1">
      <alignment horizontal="left" vertical="center"/>
    </xf>
    <xf numFmtId="0" fontId="24" fillId="0" borderId="1" xfId="742" applyFont="1" applyFill="1" applyBorder="1" applyAlignment="1">
      <alignment vertical="center"/>
    </xf>
    <xf numFmtId="0" fontId="12" fillId="0" borderId="1" xfId="742" applyFont="1" applyFill="1" applyBorder="1" applyAlignment="1">
      <alignment horizontal="left" vertical="center" indent="1"/>
    </xf>
    <xf numFmtId="185" fontId="12" fillId="0" borderId="1" xfId="892" applyNumberFormat="1" applyFont="1" applyFill="1" applyBorder="1" applyAlignment="1">
      <alignment vertical="center"/>
    </xf>
    <xf numFmtId="187" fontId="12" fillId="0" borderId="1" xfId="892" applyNumberFormat="1" applyFont="1" applyFill="1" applyBorder="1" applyAlignment="1">
      <alignment horizontal="right" vertical="center"/>
    </xf>
    <xf numFmtId="185" fontId="12" fillId="3" borderId="1" xfId="742" applyNumberFormat="1" applyFont="1" applyFill="1" applyBorder="1">
      <alignment vertical="center"/>
    </xf>
    <xf numFmtId="0" fontId="12" fillId="0" borderId="1" xfId="742" applyFont="1" applyFill="1" applyBorder="1" applyAlignment="1">
      <alignment horizontal="left" vertical="center" indent="2"/>
    </xf>
    <xf numFmtId="0" fontId="24" fillId="0" borderId="1" xfId="742" applyFont="1" applyFill="1" applyBorder="1" applyAlignment="1">
      <alignment horizontal="left" vertical="center"/>
    </xf>
    <xf numFmtId="185" fontId="24" fillId="0" borderId="1" xfId="742" applyNumberFormat="1" applyFont="1" applyFill="1" applyBorder="1">
      <alignment vertical="center"/>
    </xf>
    <xf numFmtId="0" fontId="12" fillId="0" borderId="1" xfId="742" applyFont="1" applyFill="1" applyBorder="1" applyAlignment="1">
      <alignment vertical="center"/>
    </xf>
    <xf numFmtId="185" fontId="12" fillId="0" borderId="1" xfId="742" applyNumberFormat="1" applyFont="1" applyFill="1" applyBorder="1">
      <alignment vertical="center"/>
    </xf>
    <xf numFmtId="0" fontId="12" fillId="0" borderId="1" xfId="742" applyFont="1" applyFill="1" applyBorder="1" applyAlignment="1" applyProtection="1">
      <alignment vertical="center"/>
      <protection locked="0"/>
    </xf>
    <xf numFmtId="0" fontId="3" fillId="0" borderId="0" xfId="641" applyFont="1" applyAlignment="1">
      <alignment vertical="center"/>
    </xf>
    <xf numFmtId="185" fontId="22" fillId="0" borderId="0" xfId="641" applyNumberFormat="1" applyAlignment="1">
      <alignment vertical="center"/>
    </xf>
    <xf numFmtId="183" fontId="22" fillId="0" borderId="0" xfId="641" applyNumberFormat="1" applyAlignment="1">
      <alignment vertical="center"/>
    </xf>
    <xf numFmtId="183" fontId="3" fillId="0" borderId="0" xfId="641" applyNumberFormat="1" applyFont="1" applyBorder="1" applyAlignment="1">
      <alignment vertical="center"/>
    </xf>
    <xf numFmtId="183" fontId="3" fillId="0" borderId="0" xfId="742" applyNumberFormat="1" applyFont="1" applyAlignment="1">
      <alignment vertical="center"/>
    </xf>
    <xf numFmtId="183" fontId="24" fillId="0" borderId="1" xfId="742" applyNumberFormat="1" applyFont="1" applyBorder="1" applyAlignment="1">
      <alignment horizontal="center" vertical="center" wrapText="1"/>
    </xf>
    <xf numFmtId="183" fontId="23" fillId="0" borderId="1" xfId="892" applyNumberFormat="1" applyFont="1" applyFill="1" applyBorder="1" applyAlignment="1">
      <alignment vertical="center"/>
    </xf>
    <xf numFmtId="187" fontId="3" fillId="0" borderId="1" xfId="892" applyNumberFormat="1" applyFont="1" applyFill="1" applyBorder="1" applyAlignment="1">
      <alignment horizontal="right" vertical="center"/>
    </xf>
    <xf numFmtId="183" fontId="23" fillId="0" borderId="1" xfId="742" applyNumberFormat="1" applyFont="1" applyFill="1" applyBorder="1" applyAlignment="1">
      <alignment vertical="center"/>
    </xf>
    <xf numFmtId="183" fontId="3" fillId="0" borderId="1" xfId="892" applyNumberFormat="1" applyFont="1" applyFill="1" applyBorder="1" applyAlignment="1">
      <alignment vertical="center"/>
    </xf>
    <xf numFmtId="183" fontId="3" fillId="3" borderId="1" xfId="742" applyNumberFormat="1" applyFont="1" applyFill="1" applyBorder="1">
      <alignment vertical="center"/>
    </xf>
    <xf numFmtId="183" fontId="3" fillId="0" borderId="1" xfId="9" applyNumberFormat="1" applyFont="1" applyBorder="1" applyAlignment="1" applyProtection="1">
      <alignment horizontal="right" vertical="center" shrinkToFit="1"/>
      <protection locked="0"/>
    </xf>
    <xf numFmtId="183" fontId="19" fillId="0" borderId="1" xfId="0" applyNumberFormat="1" applyFont="1" applyFill="1" applyBorder="1" applyAlignment="1">
      <alignment vertical="center" shrinkToFit="1"/>
    </xf>
    <xf numFmtId="183" fontId="23" fillId="0" borderId="1" xfId="742" applyNumberFormat="1" applyFont="1" applyFill="1" applyBorder="1">
      <alignment vertical="center"/>
    </xf>
    <xf numFmtId="183" fontId="3" fillId="0" borderId="1" xfId="742" applyNumberFormat="1" applyFont="1" applyFill="1" applyBorder="1">
      <alignment vertical="center"/>
    </xf>
    <xf numFmtId="183" fontId="3" fillId="0" borderId="1" xfId="0" applyNumberFormat="1" applyFont="1" applyFill="1" applyBorder="1" applyAlignment="1" applyProtection="1">
      <alignment horizontal="right" vertical="center"/>
    </xf>
    <xf numFmtId="183" fontId="3" fillId="0" borderId="1" xfId="641" applyNumberFormat="1" applyFont="1" applyBorder="1" applyAlignment="1">
      <alignment vertical="center"/>
    </xf>
    <xf numFmtId="0" fontId="3" fillId="0" borderId="1" xfId="641" applyFont="1" applyBorder="1" applyAlignment="1">
      <alignment vertical="center"/>
    </xf>
    <xf numFmtId="183" fontId="3" fillId="0" borderId="1" xfId="9" applyNumberFormat="1" applyFont="1" applyBorder="1" applyAlignment="1" applyProtection="1">
      <alignment horizontal="right" vertical="center" shrinkToFit="1"/>
    </xf>
    <xf numFmtId="183" fontId="25" fillId="0" borderId="0" xfId="641" applyNumberFormat="1" applyFont="1" applyAlignment="1">
      <alignment vertical="center"/>
    </xf>
    <xf numFmtId="183" fontId="3" fillId="0" borderId="0" xfId="641" applyNumberFormat="1" applyFont="1" applyAlignment="1">
      <alignment vertical="center"/>
    </xf>
    <xf numFmtId="188" fontId="22" fillId="0" borderId="0" xfId="641" applyNumberFormat="1" applyAlignment="1">
      <alignment vertical="center"/>
    </xf>
    <xf numFmtId="180" fontId="22" fillId="0" borderId="0" xfId="641" applyNumberFormat="1" applyAlignment="1">
      <alignment vertical="center"/>
    </xf>
    <xf numFmtId="183" fontId="25" fillId="0" borderId="0" xfId="641" applyNumberFormat="1" applyFont="1" applyBorder="1" applyAlignment="1">
      <alignment vertical="center"/>
    </xf>
    <xf numFmtId="183" fontId="27" fillId="0" borderId="1" xfId="742" applyNumberFormat="1" applyFont="1" applyBorder="1" applyAlignment="1">
      <alignment horizontal="center" vertical="center" wrapText="1"/>
    </xf>
    <xf numFmtId="183" fontId="23" fillId="0" borderId="1" xfId="742" applyNumberFormat="1" applyFont="1" applyBorder="1" applyAlignment="1">
      <alignment horizontal="center" vertical="center" wrapText="1"/>
    </xf>
    <xf numFmtId="183" fontId="28" fillId="0" borderId="1" xfId="892" applyNumberFormat="1" applyFont="1" applyFill="1" applyBorder="1" applyAlignment="1">
      <alignment vertical="center"/>
    </xf>
    <xf numFmtId="183" fontId="11" fillId="0" borderId="1" xfId="892" applyNumberFormat="1" applyFont="1" applyFill="1" applyBorder="1" applyAlignment="1">
      <alignment vertical="center"/>
    </xf>
    <xf numFmtId="183" fontId="3" fillId="0" borderId="1" xfId="9" applyNumberFormat="1" applyFont="1" applyBorder="1" applyAlignment="1" applyProtection="1">
      <alignment vertical="center"/>
      <protection locked="0"/>
    </xf>
    <xf numFmtId="183" fontId="11" fillId="0" borderId="1" xfId="0" applyNumberFormat="1" applyFont="1" applyFill="1" applyBorder="1" applyAlignment="1" applyProtection="1">
      <alignment vertical="center"/>
      <protection locked="0"/>
    </xf>
    <xf numFmtId="183" fontId="3" fillId="0" borderId="1" xfId="9" applyNumberFormat="1" applyFont="1" applyFill="1" applyBorder="1" applyAlignment="1" applyProtection="1">
      <alignment vertical="center"/>
      <protection locked="0"/>
    </xf>
    <xf numFmtId="0" fontId="12" fillId="0" borderId="1" xfId="742" applyFont="1" applyFill="1" applyBorder="1" applyAlignment="1">
      <alignment horizontal="left" vertical="center" indent="2" shrinkToFit="1"/>
    </xf>
    <xf numFmtId="183" fontId="3" fillId="0" borderId="1" xfId="9" applyNumberFormat="1" applyFont="1" applyFill="1" applyBorder="1" applyAlignment="1" applyProtection="1">
      <alignment vertical="center" shrinkToFit="1"/>
      <protection locked="0"/>
    </xf>
    <xf numFmtId="183" fontId="21" fillId="0" borderId="1" xfId="0" applyNumberFormat="1" applyFont="1" applyFill="1" applyBorder="1" applyAlignment="1" applyProtection="1">
      <alignment vertical="center"/>
    </xf>
    <xf numFmtId="183" fontId="21" fillId="0" borderId="1" xfId="0" applyNumberFormat="1" applyFont="1" applyFill="1" applyBorder="1" applyAlignment="1" applyProtection="1">
      <alignment vertical="center"/>
      <protection locked="0"/>
    </xf>
    <xf numFmtId="183" fontId="12" fillId="0" borderId="1" xfId="742" applyNumberFormat="1" applyFont="1" applyFill="1" applyBorder="1" applyAlignment="1">
      <alignment horizontal="left" vertical="center" indent="1"/>
    </xf>
    <xf numFmtId="0" fontId="22" fillId="0" borderId="1" xfId="641" applyBorder="1" applyAlignment="1">
      <alignment vertical="center"/>
    </xf>
    <xf numFmtId="183" fontId="25" fillId="0" borderId="1" xfId="641" applyNumberFormat="1" applyFont="1" applyBorder="1" applyAlignment="1">
      <alignment vertical="center"/>
    </xf>
    <xf numFmtId="0" fontId="12" fillId="0" borderId="1" xfId="742" applyFont="1" applyBorder="1" applyAlignment="1">
      <alignment horizontal="left" vertical="center"/>
    </xf>
    <xf numFmtId="0" fontId="12" fillId="0" borderId="7" xfId="742" applyFont="1" applyBorder="1" applyAlignment="1">
      <alignment horizontal="left" vertical="center"/>
    </xf>
    <xf numFmtId="183" fontId="11" fillId="0" borderId="7" xfId="892" applyNumberFormat="1" applyFont="1" applyFill="1" applyBorder="1" applyAlignment="1">
      <alignment vertical="center"/>
    </xf>
    <xf numFmtId="188" fontId="21" fillId="0" borderId="0" xfId="641" applyNumberFormat="1" applyFont="1" applyAlignment="1">
      <alignment vertical="center"/>
    </xf>
    <xf numFmtId="180" fontId="21" fillId="0" borderId="0" xfId="641" applyNumberFormat="1" applyFont="1" applyAlignment="1">
      <alignment vertical="center"/>
    </xf>
    <xf numFmtId="189" fontId="22" fillId="0" borderId="0" xfId="641" applyNumberFormat="1" applyAlignment="1">
      <alignment vertical="center"/>
    </xf>
    <xf numFmtId="183" fontId="21" fillId="0" borderId="8" xfId="9" applyNumberFormat="1" applyFont="1" applyBorder="1" applyAlignment="1" applyProtection="1">
      <alignment vertical="center"/>
      <protection locked="0"/>
    </xf>
    <xf numFmtId="190" fontId="22" fillId="0" borderId="0" xfId="641" applyNumberFormat="1" applyAlignment="1">
      <alignment vertical="center"/>
    </xf>
    <xf numFmtId="183" fontId="21" fillId="0" borderId="1" xfId="9" applyNumberFormat="1" applyFont="1" applyBorder="1" applyAlignment="1" applyProtection="1">
      <alignment vertical="center"/>
      <protection locked="0"/>
    </xf>
    <xf numFmtId="183" fontId="21" fillId="0" borderId="1" xfId="9" applyNumberFormat="1" applyFont="1" applyFill="1" applyBorder="1" applyAlignment="1" applyProtection="1">
      <alignment vertical="center"/>
      <protection locked="0"/>
    </xf>
    <xf numFmtId="183" fontId="21" fillId="0" borderId="8" xfId="9" applyNumberFormat="1" applyFont="1" applyFill="1" applyBorder="1" applyAlignment="1" applyProtection="1">
      <alignment vertical="center"/>
      <protection locked="0"/>
    </xf>
    <xf numFmtId="183" fontId="22" fillId="0" borderId="2" xfId="9" applyNumberFormat="1" applyFont="1" applyBorder="1" applyAlignment="1" applyProtection="1">
      <alignment vertical="center"/>
    </xf>
    <xf numFmtId="183" fontId="21" fillId="0" borderId="8" xfId="9" applyNumberFormat="1" applyFont="1" applyBorder="1" applyAlignment="1" applyProtection="1">
      <alignment vertical="center"/>
    </xf>
    <xf numFmtId="185" fontId="12" fillId="0" borderId="1" xfId="892" applyNumberFormat="1" applyFont="1" applyFill="1" applyBorder="1" applyAlignment="1">
      <alignment horizontal="right" vertical="center"/>
    </xf>
    <xf numFmtId="183" fontId="24" fillId="0" borderId="1" xfId="742" applyNumberFormat="1" applyFont="1" applyBorder="1" applyAlignment="1">
      <alignment horizontal="center" vertical="center"/>
    </xf>
    <xf numFmtId="183" fontId="24" fillId="0" borderId="1" xfId="892" applyNumberFormat="1" applyFont="1" applyFill="1" applyBorder="1" applyAlignment="1">
      <alignment vertical="center"/>
    </xf>
    <xf numFmtId="183" fontId="24" fillId="0" borderId="1" xfId="892" applyNumberFormat="1" applyFont="1" applyFill="1" applyBorder="1" applyAlignment="1">
      <alignment horizontal="right" vertical="center"/>
    </xf>
    <xf numFmtId="183" fontId="24" fillId="0" borderId="1" xfId="742" applyNumberFormat="1" applyFont="1" applyFill="1" applyBorder="1" applyAlignment="1">
      <alignment horizontal="center" vertical="center"/>
    </xf>
    <xf numFmtId="183" fontId="24" fillId="0" borderId="1" xfId="742" applyNumberFormat="1" applyFont="1" applyFill="1" applyBorder="1" applyAlignment="1">
      <alignment vertical="center"/>
    </xf>
    <xf numFmtId="185" fontId="24" fillId="0" borderId="1" xfId="892" applyNumberFormat="1" applyFont="1" applyFill="1" applyBorder="1" applyAlignment="1">
      <alignment horizontal="right" vertical="center"/>
    </xf>
    <xf numFmtId="0" fontId="24" fillId="0" borderId="1" xfId="742" applyFont="1" applyFill="1" applyBorder="1" applyAlignment="1" applyProtection="1">
      <alignment horizontal="center" vertical="center"/>
      <protection locked="0"/>
    </xf>
    <xf numFmtId="183" fontId="24" fillId="0" borderId="1" xfId="742" applyNumberFormat="1" applyFont="1" applyFill="1" applyBorder="1" applyAlignment="1" applyProtection="1">
      <alignment horizontal="center" vertical="center"/>
      <protection locked="0"/>
    </xf>
    <xf numFmtId="183" fontId="12" fillId="0" borderId="1" xfId="892" applyNumberFormat="1" applyFont="1" applyFill="1" applyBorder="1" applyAlignment="1">
      <alignment vertical="center"/>
    </xf>
    <xf numFmtId="183" fontId="12" fillId="0" borderId="1" xfId="892" applyNumberFormat="1" applyFont="1" applyFill="1" applyBorder="1" applyAlignment="1">
      <alignment horizontal="right" vertical="center"/>
    </xf>
    <xf numFmtId="183" fontId="12" fillId="3" borderId="1" xfId="742" applyNumberFormat="1" applyFont="1" applyFill="1" applyBorder="1">
      <alignment vertical="center"/>
    </xf>
    <xf numFmtId="0" fontId="12" fillId="0" borderId="1" xfId="742" applyFont="1" applyFill="1" applyBorder="1" applyAlignment="1" applyProtection="1">
      <alignment horizontal="left" vertical="center" indent="2"/>
      <protection locked="0"/>
    </xf>
    <xf numFmtId="183" fontId="24" fillId="0" borderId="1" xfId="742" applyNumberFormat="1" applyFont="1" applyFill="1" applyBorder="1">
      <alignment vertical="center"/>
    </xf>
    <xf numFmtId="0" fontId="12" fillId="0" borderId="1" xfId="742" applyFont="1" applyFill="1" applyBorder="1" applyAlignment="1" applyProtection="1">
      <alignment horizontal="left" vertical="center" indent="1"/>
      <protection locked="0"/>
    </xf>
    <xf numFmtId="183" fontId="12" fillId="0" borderId="1" xfId="742" applyNumberFormat="1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49" fontId="30" fillId="0" borderId="1" xfId="0" applyNumberFormat="1" applyFont="1" applyBorder="1" applyAlignment="1">
      <alignment horizontal="center" vertical="center"/>
    </xf>
    <xf numFmtId="0" fontId="31" fillId="0" borderId="1" xfId="0" applyFont="1" applyFill="1" applyBorder="1" applyAlignment="1">
      <alignment horizontal="justify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2" fillId="0" borderId="0" xfId="742" applyFont="1" applyAlignment="1">
      <alignment horizontal="center"/>
    </xf>
    <xf numFmtId="183" fontId="2" fillId="0" borderId="0" xfId="742" applyNumberFormat="1" applyFont="1" applyAlignment="1">
      <alignment horizontal="center"/>
    </xf>
    <xf numFmtId="183" fontId="3" fillId="0" borderId="0" xfId="641" applyNumberFormat="1" applyFont="1" applyBorder="1" applyAlignment="1">
      <alignment horizontal="center" vertical="center"/>
    </xf>
    <xf numFmtId="183" fontId="3" fillId="0" borderId="0" xfId="742" applyNumberFormat="1" applyFont="1" applyBorder="1" applyAlignment="1">
      <alignment horizontal="center" vertical="center"/>
    </xf>
    <xf numFmtId="0" fontId="3" fillId="0" borderId="0" xfId="742" applyFont="1" applyBorder="1" applyAlignment="1">
      <alignment horizontal="center" vertical="center"/>
    </xf>
    <xf numFmtId="0" fontId="23" fillId="0" borderId="1" xfId="742" applyFont="1" applyBorder="1" applyAlignment="1">
      <alignment horizontal="center" vertical="center"/>
    </xf>
    <xf numFmtId="183" fontId="23" fillId="0" borderId="1" xfId="742" applyNumberFormat="1" applyFont="1" applyBorder="1" applyAlignment="1">
      <alignment horizontal="center" vertical="center"/>
    </xf>
    <xf numFmtId="183" fontId="25" fillId="0" borderId="0" xfId="742" applyNumberFormat="1" applyFont="1" applyAlignment="1">
      <alignment horizontal="center"/>
    </xf>
    <xf numFmtId="183" fontId="26" fillId="0" borderId="0" xfId="742" applyNumberFormat="1" applyFont="1" applyAlignment="1">
      <alignment horizontal="center"/>
    </xf>
    <xf numFmtId="183" fontId="25" fillId="0" borderId="0" xfId="641" applyNumberFormat="1" applyFont="1" applyBorder="1" applyAlignment="1">
      <alignment horizontal="center" vertical="center"/>
    </xf>
    <xf numFmtId="0" fontId="3" fillId="0" borderId="0" xfId="641" applyFont="1" applyBorder="1" applyAlignment="1">
      <alignment horizontal="center" vertical="center"/>
    </xf>
    <xf numFmtId="183" fontId="3" fillId="0" borderId="5" xfId="742" applyNumberFormat="1" applyFont="1" applyBorder="1" applyAlignment="1">
      <alignment horizontal="right" vertical="center"/>
    </xf>
    <xf numFmtId="0" fontId="3" fillId="0" borderId="5" xfId="742" applyFont="1" applyBorder="1" applyAlignment="1">
      <alignment horizontal="right" vertical="center"/>
    </xf>
    <xf numFmtId="183" fontId="27" fillId="0" borderId="1" xfId="742" applyNumberFormat="1" applyFont="1" applyBorder="1" applyAlignment="1">
      <alignment horizontal="center" vertical="center"/>
    </xf>
    <xf numFmtId="0" fontId="7" fillId="0" borderId="0" xfId="72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183" fontId="10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8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3" fontId="8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83" fontId="10" fillId="0" borderId="0" xfId="0" applyNumberFormat="1" applyFont="1" applyAlignment="1">
      <alignment horizontal="center" vertical="center"/>
    </xf>
    <xf numFmtId="0" fontId="7" fillId="0" borderId="0" xfId="660" quotePrefix="1" applyFont="1" applyAlignment="1">
      <alignment horizontal="center" vertical="center" wrapText="1"/>
    </xf>
    <xf numFmtId="183" fontId="7" fillId="0" borderId="0" xfId="660" applyNumberFormat="1" applyFont="1" applyAlignment="1">
      <alignment horizontal="center" vertical="center" wrapText="1"/>
    </xf>
    <xf numFmtId="183" fontId="4" fillId="0" borderId="2" xfId="732" applyNumberFormat="1" applyBorder="1" applyAlignment="1">
      <alignment horizontal="center" vertical="center"/>
    </xf>
    <xf numFmtId="183" fontId="4" fillId="0" borderId="3" xfId="732" applyNumberFormat="1" applyBorder="1" applyAlignment="1">
      <alignment horizontal="center" vertical="center"/>
    </xf>
    <xf numFmtId="183" fontId="4" fillId="0" borderId="4" xfId="732" applyNumberFormat="1" applyBorder="1" applyAlignment="1">
      <alignment horizontal="center" vertical="center"/>
    </xf>
    <xf numFmtId="0" fontId="2" fillId="0" borderId="0" xfId="649" applyFont="1" applyBorder="1" applyAlignment="1">
      <alignment horizontal="center" vertical="center" wrapText="1"/>
    </xf>
    <xf numFmtId="183" fontId="5" fillId="0" borderId="0" xfId="732" applyNumberFormat="1" applyFont="1" applyAlignment="1">
      <alignment horizontal="right" vertical="center"/>
    </xf>
    <xf numFmtId="0" fontId="6" fillId="0" borderId="1" xfId="649" applyFont="1" applyBorder="1" applyAlignment="1">
      <alignment horizontal="center" vertical="center" wrapText="1"/>
    </xf>
  </cellXfs>
  <cellStyles count="1104">
    <cellStyle name="20% - 强调文字颜色 1 2" xfId="3"/>
    <cellStyle name="20% - 强调文字颜色 1 2 2" xfId="74"/>
    <cellStyle name="20% - 强调文字颜色 1 2 2 2" xfId="12"/>
    <cellStyle name="20% - 强调文字颜色 1 2 2 3" xfId="60"/>
    <cellStyle name="20% - 强调文字颜色 1 2 3" xfId="63"/>
    <cellStyle name="20% - 强调文字颜色 1 2 3 2" xfId="73"/>
    <cellStyle name="20% - 强调文字颜色 1 2 4" xfId="76"/>
    <cellStyle name="20% - 强调文字颜色 1 3" xfId="69"/>
    <cellStyle name="20% - 强调文字颜色 1 3 2" xfId="77"/>
    <cellStyle name="20% - 强调文字颜色 1 3 2 2" xfId="67"/>
    <cellStyle name="20% - 强调文字颜色 1 3 2 3" xfId="70"/>
    <cellStyle name="20% - 强调文字颜色 1 3 3" xfId="79"/>
    <cellStyle name="20% - 强调文字颜色 1 3 3 2" xfId="81"/>
    <cellStyle name="20% - 强调文字颜色 1 3 4" xfId="83"/>
    <cellStyle name="20% - 强调文字颜色 1 4" xfId="66"/>
    <cellStyle name="20% - 强调文字颜色 1 4 2" xfId="84"/>
    <cellStyle name="20% - 强调文字颜色 1 4 3" xfId="33"/>
    <cellStyle name="20% - 强调文字颜色 1 4 4" xfId="86"/>
    <cellStyle name="20% - 强调文字颜色 1 5" xfId="88"/>
    <cellStyle name="20% - 强调文字颜色 1 5 2" xfId="89"/>
    <cellStyle name="20% - 强调文字颜色 1 5 3" xfId="92"/>
    <cellStyle name="20% - 强调文字颜色 1 6" xfId="94"/>
    <cellStyle name="20% - 强调文字颜色 1 6 2" xfId="96"/>
    <cellStyle name="20% - 强调文字颜色 1 6 3" xfId="101"/>
    <cellStyle name="20% - 强调文字颜色 2 2" xfId="102"/>
    <cellStyle name="20% - 强调文字颜色 2 2 2" xfId="103"/>
    <cellStyle name="20% - 强调文字颜色 2 2 2 2" xfId="105"/>
    <cellStyle name="20% - 强调文字颜色 2 2 2 3" xfId="106"/>
    <cellStyle name="20% - 强调文字颜色 2 2 3" xfId="107"/>
    <cellStyle name="20% - 强调文字颜色 2 2 3 2" xfId="110"/>
    <cellStyle name="20% - 强调文字颜色 2 2 4" xfId="111"/>
    <cellStyle name="20% - 强调文字颜色 2 3" xfId="114"/>
    <cellStyle name="20% - 强调文字颜色 2 3 2" xfId="115"/>
    <cellStyle name="20% - 强调文字颜色 2 3 2 2" xfId="116"/>
    <cellStyle name="20% - 强调文字颜色 2 3 2 3" xfId="117"/>
    <cellStyle name="20% - 强调文字颜色 2 3 3" xfId="118"/>
    <cellStyle name="20% - 强调文字颜色 2 3 3 2" xfId="119"/>
    <cellStyle name="20% - 强调文字颜色 2 3 4" xfId="120"/>
    <cellStyle name="20% - 强调文字颜色 2 4" xfId="122"/>
    <cellStyle name="20% - 强调文字颜色 2 4 2" xfId="30"/>
    <cellStyle name="20% - 强调文字颜色 2 4 3" xfId="123"/>
    <cellStyle name="20% - 强调文字颜色 2 4 4" xfId="124"/>
    <cellStyle name="20% - 强调文字颜色 2 5" xfId="125"/>
    <cellStyle name="20% - 强调文字颜色 2 5 2" xfId="126"/>
    <cellStyle name="20% - 强调文字颜色 2 5 3" xfId="127"/>
    <cellStyle name="20% - 强调文字颜色 2 6" xfId="104"/>
    <cellStyle name="20% - 强调文字颜色 2 6 2" xfId="128"/>
    <cellStyle name="20% - 强调文字颜色 2 6 3" xfId="129"/>
    <cellStyle name="20% - 强调文字颜色 3 2" xfId="132"/>
    <cellStyle name="20% - 强调文字颜色 3 2 2" xfId="133"/>
    <cellStyle name="20% - 强调文字颜色 3 2 2 2" xfId="135"/>
    <cellStyle name="20% - 强调文字颜色 3 2 2 3" xfId="136"/>
    <cellStyle name="20% - 强调文字颜色 3 2 3" xfId="137"/>
    <cellStyle name="20% - 强调文字颜色 3 2 3 2" xfId="140"/>
    <cellStyle name="20% - 强调文字颜色 3 2 4" xfId="141"/>
    <cellStyle name="20% - 强调文字颜色 3 3" xfId="43"/>
    <cellStyle name="20% - 强调文字颜色 3 3 2" xfId="59"/>
    <cellStyle name="20% - 强调文字颜色 3 3 2 2" xfId="100"/>
    <cellStyle name="20% - 强调文字颜色 3 3 2 3" xfId="144"/>
    <cellStyle name="20% - 强调文字颜色 3 3 3" xfId="145"/>
    <cellStyle name="20% - 强调文字颜色 3 3 3 2" xfId="146"/>
    <cellStyle name="20% - 强调文字颜色 3 3 4" xfId="147"/>
    <cellStyle name="20% - 强调文字颜色 3 4" xfId="150"/>
    <cellStyle name="20% - 强调文字颜色 3 4 2" xfId="152"/>
    <cellStyle name="20% - 强调文字颜色 3 4 3" xfId="154"/>
    <cellStyle name="20% - 强调文字颜色 3 4 4" xfId="156"/>
    <cellStyle name="20% - 强调文字颜色 3 5" xfId="159"/>
    <cellStyle name="20% - 强调文字颜色 3 5 2" xfId="161"/>
    <cellStyle name="20% - 强调文字颜色 3 5 3" xfId="163"/>
    <cellStyle name="20% - 强调文字颜色 3 6" xfId="109"/>
    <cellStyle name="20% - 强调文字颜色 3 6 2" xfId="165"/>
    <cellStyle name="20% - 强调文字颜色 3 6 3" xfId="167"/>
    <cellStyle name="20% - 强调文字颜色 4 2" xfId="169"/>
    <cellStyle name="20% - 强调文字颜色 4 2 2" xfId="170"/>
    <cellStyle name="20% - 强调文字颜色 4 2 2 2" xfId="148"/>
    <cellStyle name="20% - 强调文字颜色 4 2 2 3" xfId="171"/>
    <cellStyle name="20% - 强调文字颜色 4 2 3" xfId="172"/>
    <cellStyle name="20% - 强调文字颜色 4 2 3 2" xfId="157"/>
    <cellStyle name="20% - 强调文字颜色 4 2 4" xfId="173"/>
    <cellStyle name="20% - 强调文字颜色 4 3" xfId="174"/>
    <cellStyle name="20% - 强调文字颜色 4 3 2" xfId="176"/>
    <cellStyle name="20% - 强调文字颜色 4 3 2 2" xfId="177"/>
    <cellStyle name="20% - 强调文字颜色 4 3 2 3" xfId="179"/>
    <cellStyle name="20% - 强调文字颜色 4 3 3" xfId="180"/>
    <cellStyle name="20% - 强调文字颜色 4 3 3 2" xfId="183"/>
    <cellStyle name="20% - 强调文字颜色 4 3 4" xfId="178"/>
    <cellStyle name="20% - 强调文字颜色 4 4" xfId="186"/>
    <cellStyle name="20% - 强调文字颜色 4 4 2" xfId="23"/>
    <cellStyle name="20% - 强调文字颜色 4 4 3" xfId="189"/>
    <cellStyle name="20% - 强调文字颜色 4 4 4" xfId="184"/>
    <cellStyle name="20% - 强调文字颜色 4 5" xfId="20"/>
    <cellStyle name="20% - 强调文字颜色 4 5 2" xfId="192"/>
    <cellStyle name="20% - 强调文字颜色 4 5 3" xfId="195"/>
    <cellStyle name="20% - 强调文字颜色 4 6" xfId="197"/>
    <cellStyle name="20% - 强调文字颜色 4 6 2" xfId="199"/>
    <cellStyle name="20% - 强调文字颜色 4 6 3" xfId="11"/>
    <cellStyle name="20% - 强调文字颜色 5 2" xfId="200"/>
    <cellStyle name="20% - 强调文字颜色 5 2 2" xfId="201"/>
    <cellStyle name="20% - 强调文字颜色 5 2 2 2" xfId="202"/>
    <cellStyle name="20% - 强调文字颜色 5 2 2 3" xfId="203"/>
    <cellStyle name="20% - 强调文字颜色 5 2 3" xfId="204"/>
    <cellStyle name="20% - 强调文字颜色 5 2 3 2" xfId="205"/>
    <cellStyle name="20% - 强调文字颜色 5 2 4" xfId="206"/>
    <cellStyle name="20% - 强调文字颜色 5 3" xfId="207"/>
    <cellStyle name="20% - 强调文字颜色 5 3 2" xfId="209"/>
    <cellStyle name="20% - 强调文字颜色 5 3 2 2" xfId="210"/>
    <cellStyle name="20% - 强调文字颜色 5 3 2 3" xfId="211"/>
    <cellStyle name="20% - 强调文字颜色 5 3 3" xfId="24"/>
    <cellStyle name="20% - 强调文字颜色 5 3 3 2" xfId="213"/>
    <cellStyle name="20% - 强调文字颜色 5 3 4" xfId="26"/>
    <cellStyle name="20% - 强调文字颜色 5 4" xfId="215"/>
    <cellStyle name="20% - 强调文字颜色 5 4 2" xfId="217"/>
    <cellStyle name="20% - 强调文字颜色 5 4 3" xfId="219"/>
    <cellStyle name="20% - 强调文字颜色 5 4 4" xfId="222"/>
    <cellStyle name="20% - 强调文字颜色 5 5" xfId="224"/>
    <cellStyle name="20% - 强调文字颜色 5 5 2" xfId="226"/>
    <cellStyle name="20% - 强调文字颜色 5 5 3" xfId="228"/>
    <cellStyle name="20% - 强调文字颜色 5 6" xfId="230"/>
    <cellStyle name="20% - 强调文字颜色 5 6 2" xfId="232"/>
    <cellStyle name="20% - 强调文字颜色 5 6 3" xfId="234"/>
    <cellStyle name="20% - 强调文字颜色 6 2" xfId="236"/>
    <cellStyle name="20% - 强调文字颜色 6 2 2" xfId="238"/>
    <cellStyle name="20% - 强调文字颜色 6 2 2 2" xfId="240"/>
    <cellStyle name="20% - 强调文字颜色 6 2 2 3" xfId="242"/>
    <cellStyle name="20% - 强调文字颜色 6 2 3" xfId="244"/>
    <cellStyle name="20% - 强调文字颜色 6 2 3 2" xfId="246"/>
    <cellStyle name="20% - 强调文字颜色 6 2 4" xfId="248"/>
    <cellStyle name="20% - 强调文字颜色 6 3" xfId="249"/>
    <cellStyle name="20% - 强调文字颜色 6 3 2" xfId="251"/>
    <cellStyle name="20% - 强调文字颜色 6 3 2 2" xfId="254"/>
    <cellStyle name="20% - 强调文字颜色 6 3 2 3" xfId="257"/>
    <cellStyle name="20% - 强调文字颜色 6 3 3" xfId="258"/>
    <cellStyle name="20% - 强调文字颜色 6 3 3 2" xfId="262"/>
    <cellStyle name="20% - 强调文字颜色 6 3 4" xfId="266"/>
    <cellStyle name="20% - 强调文字颜色 6 4" xfId="268"/>
    <cellStyle name="20% - 强调文字颜色 6 4 2" xfId="272"/>
    <cellStyle name="20% - 强调文字颜色 6 4 3" xfId="39"/>
    <cellStyle name="20% - 强调文字颜色 6 4 4" xfId="277"/>
    <cellStyle name="20% - 强调文字颜色 6 5" xfId="281"/>
    <cellStyle name="20% - 强调文字颜色 6 5 2" xfId="286"/>
    <cellStyle name="20% - 强调文字颜色 6 5 3" xfId="292"/>
    <cellStyle name="20% - 强调文字颜色 6 6" xfId="295"/>
    <cellStyle name="20% - 强调文字颜色 6 6 2" xfId="300"/>
    <cellStyle name="20% - 强调文字颜色 6 6 3" xfId="303"/>
    <cellStyle name="40% - 强调文字颜色 1 2" xfId="305"/>
    <cellStyle name="40% - 强调文字颜色 1 2 2" xfId="307"/>
    <cellStyle name="40% - 强调文字颜色 1 2 2 2" xfId="309"/>
    <cellStyle name="40% - 强调文字颜色 1 2 2 3" xfId="310"/>
    <cellStyle name="40% - 强调文字颜色 1 2 3" xfId="311"/>
    <cellStyle name="40% - 强调文字颜色 1 2 3 2" xfId="314"/>
    <cellStyle name="40% - 强调文字颜色 1 2 4" xfId="315"/>
    <cellStyle name="40% - 强调文字颜色 1 3" xfId="319"/>
    <cellStyle name="40% - 强调文字颜色 1 3 2" xfId="320"/>
    <cellStyle name="40% - 强调文字颜色 1 3 2 2" xfId="321"/>
    <cellStyle name="40% - 强调文字颜色 1 3 2 3" xfId="2"/>
    <cellStyle name="40% - 强调文字颜色 1 3 3" xfId="322"/>
    <cellStyle name="40% - 强调文字颜色 1 3 3 2" xfId="323"/>
    <cellStyle name="40% - 强调文字颜色 1 3 4" xfId="324"/>
    <cellStyle name="40% - 强调文字颜色 1 4" xfId="326"/>
    <cellStyle name="40% - 强调文字颜色 1 4 2" xfId="327"/>
    <cellStyle name="40% - 强调文字颜色 1 4 3" xfId="328"/>
    <cellStyle name="40% - 强调文字颜色 1 4 4" xfId="329"/>
    <cellStyle name="40% - 强调文字颜色 1 5" xfId="330"/>
    <cellStyle name="40% - 强调文字颜色 1 5 2" xfId="331"/>
    <cellStyle name="40% - 强调文字颜色 1 5 3" xfId="333"/>
    <cellStyle name="40% - 强调文字颜色 1 6" xfId="334"/>
    <cellStyle name="40% - 强调文字颜色 1 6 2" xfId="335"/>
    <cellStyle name="40% - 强调文字颜色 1 6 3" xfId="337"/>
    <cellStyle name="40% - 强调文字颜色 2 2" xfId="62"/>
    <cellStyle name="40% - 强调文字颜色 2 2 2" xfId="72"/>
    <cellStyle name="40% - 强调文字颜色 2 2 2 2" xfId="338"/>
    <cellStyle name="40% - 强调文字颜色 2 2 2 3" xfId="340"/>
    <cellStyle name="40% - 强调文字颜色 2 2 3" xfId="341"/>
    <cellStyle name="40% - 强调文字颜色 2 2 3 2" xfId="342"/>
    <cellStyle name="40% - 强调文字颜色 2 2 4" xfId="343"/>
    <cellStyle name="40% - 强调文字颜色 2 3" xfId="75"/>
    <cellStyle name="40% - 强调文字颜色 2 3 2" xfId="344"/>
    <cellStyle name="40% - 强调文字颜色 2 3 2 2" xfId="332"/>
    <cellStyle name="40% - 强调文字颜色 2 3 2 3" xfId="346"/>
    <cellStyle name="40% - 强调文字颜色 2 3 3" xfId="347"/>
    <cellStyle name="40% - 强调文字颜色 2 3 3 2" xfId="336"/>
    <cellStyle name="40% - 强调文字颜色 2 3 4" xfId="348"/>
    <cellStyle name="40% - 强调文字颜色 2 4" xfId="350"/>
    <cellStyle name="40% - 强调文字颜色 2 4 2" xfId="351"/>
    <cellStyle name="40% - 强调文字颜色 2 4 3" xfId="352"/>
    <cellStyle name="40% - 强调文字颜色 2 4 4" xfId="353"/>
    <cellStyle name="40% - 强调文字颜色 2 5" xfId="356"/>
    <cellStyle name="40% - 强调文字颜色 2 5 2" xfId="357"/>
    <cellStyle name="40% - 强调文字颜色 2 5 3" xfId="40"/>
    <cellStyle name="40% - 强调文字颜色 2 6" xfId="358"/>
    <cellStyle name="40% - 强调文字颜色 2 6 2" xfId="359"/>
    <cellStyle name="40% - 强调文字颜色 2 6 3" xfId="360"/>
    <cellStyle name="40% - 强调文字颜色 3 2" xfId="78"/>
    <cellStyle name="40% - 强调文字颜色 3 2 2" xfId="80"/>
    <cellStyle name="40% - 强调文字颜色 3 2 2 2" xfId="362"/>
    <cellStyle name="40% - 强调文字颜色 3 2 2 3" xfId="363"/>
    <cellStyle name="40% - 强调文字颜色 3 2 3" xfId="364"/>
    <cellStyle name="40% - 强调文字颜色 3 2 3 2" xfId="366"/>
    <cellStyle name="40% - 强调文字颜色 3 2 4" xfId="361"/>
    <cellStyle name="40% - 强调文字颜色 3 3" xfId="82"/>
    <cellStyle name="40% - 强调文字颜色 3 3 2" xfId="369"/>
    <cellStyle name="40% - 强调文字颜色 3 3 2 2" xfId="371"/>
    <cellStyle name="40% - 强调文字颜色 3 3 2 3" xfId="372"/>
    <cellStyle name="40% - 强调文字颜色 3 3 3" xfId="31"/>
    <cellStyle name="40% - 强调文字颜色 3 3 3 2" xfId="6"/>
    <cellStyle name="40% - 强调文字颜色 3 3 4" xfId="365"/>
    <cellStyle name="40% - 强调文字颜色 3 4" xfId="374"/>
    <cellStyle name="40% - 强调文字颜色 3 4 2" xfId="375"/>
    <cellStyle name="40% - 强调文字颜色 3 4 3" xfId="376"/>
    <cellStyle name="40% - 强调文字颜色 3 4 4" xfId="377"/>
    <cellStyle name="40% - 强调文字颜色 3 5" xfId="378"/>
    <cellStyle name="40% - 强调文字颜色 3 5 2" xfId="379"/>
    <cellStyle name="40% - 强调文字颜色 3 5 3" xfId="8"/>
    <cellStyle name="40% - 强调文字颜色 3 6" xfId="380"/>
    <cellStyle name="40% - 强调文字颜色 3 6 2" xfId="64"/>
    <cellStyle name="40% - 强调文字颜色 3 6 3" xfId="87"/>
    <cellStyle name="40% - 强调文字颜色 4 2" xfId="32"/>
    <cellStyle name="40% - 强调文字颜色 4 2 2" xfId="381"/>
    <cellStyle name="40% - 强调文字颜色 4 2 2 2" xfId="382"/>
    <cellStyle name="40% - 强调文字颜色 4 2 2 3" xfId="384"/>
    <cellStyle name="40% - 强调文字颜色 4 2 3" xfId="385"/>
    <cellStyle name="40% - 强调文字颜色 4 2 3 2" xfId="45"/>
    <cellStyle name="40% - 强调文字颜色 4 2 4" xfId="370"/>
    <cellStyle name="40% - 强调文字颜色 4 3" xfId="85"/>
    <cellStyle name="40% - 强调文字颜色 4 3 2" xfId="49"/>
    <cellStyle name="40% - 强调文字颜色 4 3 2 2" xfId="304"/>
    <cellStyle name="40% - 强调文字颜色 4 3 2 3" xfId="317"/>
    <cellStyle name="40% - 强调文字颜色 4 3 3" xfId="50"/>
    <cellStyle name="40% - 强调文字颜色 4 3 3 2" xfId="61"/>
    <cellStyle name="40% - 强调文字颜色 4 3 4" xfId="7"/>
    <cellStyle name="40% - 强调文字颜色 4 4" xfId="237"/>
    <cellStyle name="40% - 强调文字颜色 4 4 2" xfId="239"/>
    <cellStyle name="40% - 强调文字颜色 4 4 3" xfId="241"/>
    <cellStyle name="40% - 强调文字颜色 4 4 4" xfId="386"/>
    <cellStyle name="40% - 强调文字颜色 4 5" xfId="243"/>
    <cellStyle name="40% - 强调文字颜色 4 5 2" xfId="245"/>
    <cellStyle name="40% - 强调文字颜色 4 5 3" xfId="387"/>
    <cellStyle name="40% - 强调文字颜色 4 6" xfId="247"/>
    <cellStyle name="40% - 强调文字颜色 4 6 2" xfId="388"/>
    <cellStyle name="40% - 强调文字颜色 4 6 3" xfId="389"/>
    <cellStyle name="40% - 强调文字颜色 5 2" xfId="91"/>
    <cellStyle name="40% - 强调文字颜色 5 2 2" xfId="280"/>
    <cellStyle name="40% - 强调文字颜色 5 2 2 2" xfId="284"/>
    <cellStyle name="40% - 强调文字颜色 5 2 2 3" xfId="291"/>
    <cellStyle name="40% - 强调文字颜色 5 2 3" xfId="294"/>
    <cellStyle name="40% - 强调文字颜色 5 2 3 2" xfId="298"/>
    <cellStyle name="40% - 强调文字颜色 5 2 4" xfId="391"/>
    <cellStyle name="40% - 强调文字颜色 5 3" xfId="393"/>
    <cellStyle name="40% - 强调文字颜色 5 3 2" xfId="395"/>
    <cellStyle name="40% - 强调文字颜色 5 3 2 2" xfId="398"/>
    <cellStyle name="40% - 强调文字颜色 5 3 2 3" xfId="403"/>
    <cellStyle name="40% - 强调文字颜色 5 3 3" xfId="405"/>
    <cellStyle name="40% - 强调文字颜色 5 3 3 2" xfId="16"/>
    <cellStyle name="40% - 强调文字颜色 5 3 4" xfId="407"/>
    <cellStyle name="40% - 强调文字颜色 5 4" xfId="250"/>
    <cellStyle name="40% - 强调文字颜色 5 4 2" xfId="253"/>
    <cellStyle name="40% - 强调文字颜色 5 4 3" xfId="256"/>
    <cellStyle name="40% - 强调文字颜色 5 4 4" xfId="409"/>
    <cellStyle name="40% - 强调文字颜色 5 5" xfId="260"/>
    <cellStyle name="40% - 强调文字颜色 5 5 2" xfId="261"/>
    <cellStyle name="40% - 强调文字颜色 5 5 3" xfId="410"/>
    <cellStyle name="40% - 强调文字颜色 5 6" xfId="264"/>
    <cellStyle name="40% - 强调文字颜色 5 6 2" xfId="412"/>
    <cellStyle name="40% - 强调文字颜色 5 6 3" xfId="414"/>
    <cellStyle name="40% - 强调文字颜色 6 2" xfId="99"/>
    <cellStyle name="40% - 强调文字颜色 6 2 2" xfId="416"/>
    <cellStyle name="40% - 强调文字颜色 6 2 2 2" xfId="418"/>
    <cellStyle name="40% - 强调文字颜色 6 2 2 3" xfId="306"/>
    <cellStyle name="40% - 强调文字颜色 6 2 3" xfId="419"/>
    <cellStyle name="40% - 强调文字颜色 6 2 3 2" xfId="421"/>
    <cellStyle name="40% - 强调文字颜色 6 2 4" xfId="422"/>
    <cellStyle name="40% - 强调文字颜色 6 3" xfId="143"/>
    <cellStyle name="40% - 强调文字颜色 6 3 2" xfId="423"/>
    <cellStyle name="40% - 强调文字颜色 6 3 2 2" xfId="424"/>
    <cellStyle name="40% - 强调文字颜色 6 3 2 3" xfId="71"/>
    <cellStyle name="40% - 强调文字颜色 6 3 3" xfId="425"/>
    <cellStyle name="40% - 强调文字颜色 6 3 3 2" xfId="426"/>
    <cellStyle name="40% - 强调文字颜色 6 3 4" xfId="427"/>
    <cellStyle name="40% - 强调文字颜色 6 4" xfId="269"/>
    <cellStyle name="40% - 强调文字颜色 6 4 2" xfId="17"/>
    <cellStyle name="40% - 强调文字颜色 6 4 3" xfId="429"/>
    <cellStyle name="40% - 强调文字颜色 6 4 4" xfId="432"/>
    <cellStyle name="40% - 强调文字颜色 6 5" xfId="37"/>
    <cellStyle name="40% - 强调文字颜色 6 5 2" xfId="433"/>
    <cellStyle name="40% - 强调文字颜色 6 5 3" xfId="436"/>
    <cellStyle name="40% - 强调文字颜色 6 6" xfId="274"/>
    <cellStyle name="40% - 强调文字颜色 6 6 2" xfId="29"/>
    <cellStyle name="40% - 强调文字颜色 6 6 3" xfId="55"/>
    <cellStyle name="60% - 强调文字颜色 1 2" xfId="149"/>
    <cellStyle name="60% - 强调文字颜色 1 2 2" xfId="151"/>
    <cellStyle name="60% - 强调文字颜色 1 2 2 2" xfId="130"/>
    <cellStyle name="60% - 强调文字颜色 1 2 2 3" xfId="437"/>
    <cellStyle name="60% - 强调文字颜色 1 2 3" xfId="153"/>
    <cellStyle name="60% - 强调文字颜色 1 2 3 2" xfId="438"/>
    <cellStyle name="60% - 强调文字颜色 1 2 4" xfId="155"/>
    <cellStyle name="60% - 强调文字颜色 1 3" xfId="158"/>
    <cellStyle name="60% - 强调文字颜色 1 3 2" xfId="160"/>
    <cellStyle name="60% - 强调文字颜色 1 3 2 2" xfId="168"/>
    <cellStyle name="60% - 强调文字颜色 1 3 2 3" xfId="440"/>
    <cellStyle name="60% - 强调文字颜色 1 3 3" xfId="162"/>
    <cellStyle name="60% - 强调文字颜色 1 3 3 2" xfId="442"/>
    <cellStyle name="60% - 强调文字颜色 1 3 4" xfId="443"/>
    <cellStyle name="60% - 强调文字颜色 1 4" xfId="108"/>
    <cellStyle name="60% - 强调文字颜色 1 4 2" xfId="164"/>
    <cellStyle name="60% - 强调文字颜色 1 4 3" xfId="166"/>
    <cellStyle name="60% - 强调文字颜色 1 4 4" xfId="439"/>
    <cellStyle name="60% - 强调文字颜色 1 5" xfId="444"/>
    <cellStyle name="60% - 强调文字颜色 1 5 2" xfId="445"/>
    <cellStyle name="60% - 强调文字颜色 1 5 3" xfId="441"/>
    <cellStyle name="60% - 强调文字颜色 1 6" xfId="446"/>
    <cellStyle name="60% - 强调文字颜色 1 6 2" xfId="383"/>
    <cellStyle name="60% - 强调文字颜色 1 6 3" xfId="447"/>
    <cellStyle name="60% - 强调文字颜色 2 2" xfId="185"/>
    <cellStyle name="60% - 强调文字颜色 2 2 2" xfId="22"/>
    <cellStyle name="60% - 强调文字颜色 2 2 2 2" xfId="25"/>
    <cellStyle name="60% - 强调文字颜色 2 2 2 3" xfId="27"/>
    <cellStyle name="60% - 强调文字颜色 2 2 3" xfId="188"/>
    <cellStyle name="60% - 强调文字颜色 2 2 3 2" xfId="220"/>
    <cellStyle name="60% - 强调文字颜色 2 2 4" xfId="182"/>
    <cellStyle name="60% - 强调文字颜色 2 3" xfId="19"/>
    <cellStyle name="60% - 强调文字颜色 2 3 2" xfId="191"/>
    <cellStyle name="60% - 强调文字颜色 2 3 2 2" xfId="265"/>
    <cellStyle name="60% - 强调文字颜色 2 3 2 3" xfId="36"/>
    <cellStyle name="60% - 强调文字颜色 2 3 3" xfId="194"/>
    <cellStyle name="60% - 强调文字颜色 2 3 3 2" xfId="275"/>
    <cellStyle name="60% - 强调文字颜色 2 3 4" xfId="449"/>
    <cellStyle name="60% - 强调文字颜色 2 4" xfId="196"/>
    <cellStyle name="60% - 强调文字颜色 2 4 2" xfId="198"/>
    <cellStyle name="60% - 强调文字颜色 2 4 3" xfId="10"/>
    <cellStyle name="60% - 强调文字颜色 2 4 4" xfId="450"/>
    <cellStyle name="60% - 强调文字颜色 2 5" xfId="451"/>
    <cellStyle name="60% - 强调文字颜色 2 5 2" xfId="44"/>
    <cellStyle name="60% - 强调文字颜色 2 5 3" xfId="34"/>
    <cellStyle name="60% - 强调文字颜色 2 6" xfId="452"/>
    <cellStyle name="60% - 强调文字颜色 2 6 2" xfId="316"/>
    <cellStyle name="60% - 强调文字颜色 2 6 3" xfId="325"/>
    <cellStyle name="60% - 强调文字颜色 3 2" xfId="214"/>
    <cellStyle name="60% - 强调文字颜色 3 2 2" xfId="216"/>
    <cellStyle name="60% - 强调文字颜色 3 2 2 2" xfId="112"/>
    <cellStyle name="60% - 强调文字颜色 3 2 2 3" xfId="121"/>
    <cellStyle name="60% - 强调文字颜色 3 2 3" xfId="218"/>
    <cellStyle name="60% - 强调文字颜色 3 2 3 2" xfId="42"/>
    <cellStyle name="60% - 强调文字颜色 3 2 4" xfId="221"/>
    <cellStyle name="60% - 强调文字颜色 3 3" xfId="223"/>
    <cellStyle name="60% - 强调文字颜色 3 3 2" xfId="225"/>
    <cellStyle name="60% - 强调文字颜色 3 3 2 2" xfId="453"/>
    <cellStyle name="60% - 强调文字颜色 3 3 2 3" xfId="454"/>
    <cellStyle name="60% - 强调文字颜色 3 3 3" xfId="227"/>
    <cellStyle name="60% - 强调文字颜色 3 3 3 2" xfId="455"/>
    <cellStyle name="60% - 强调文字颜色 3 3 4" xfId="456"/>
    <cellStyle name="60% - 强调文字颜色 3 4" xfId="229"/>
    <cellStyle name="60% - 强调文字颜色 3 4 2" xfId="231"/>
    <cellStyle name="60% - 强调文字颜色 3 4 3" xfId="233"/>
    <cellStyle name="60% - 强调文字颜色 3 4 4" xfId="457"/>
    <cellStyle name="60% - 强调文字颜色 3 5" xfId="458"/>
    <cellStyle name="60% - 强调文字颜色 3 5 2" xfId="459"/>
    <cellStyle name="60% - 强调文字颜色 3 5 3" xfId="460"/>
    <cellStyle name="60% - 强调文字颜色 3 6" xfId="461"/>
    <cellStyle name="60% - 强调文字颜色 3 6 2" xfId="462"/>
    <cellStyle name="60% - 强调文字颜色 3 6 3" xfId="463"/>
    <cellStyle name="60% - 强调文字颜色 4 2" xfId="267"/>
    <cellStyle name="60% - 强调文字颜色 4 2 2" xfId="270"/>
    <cellStyle name="60% - 强调文字颜色 4 2 2 2" xfId="18"/>
    <cellStyle name="60% - 强调文字颜色 4 2 2 3" xfId="430"/>
    <cellStyle name="60% - 强调文字颜色 4 2 3" xfId="38"/>
    <cellStyle name="60% - 强调文字颜色 4 2 3 2" xfId="434"/>
    <cellStyle name="60% - 强调文字颜色 4 2 4" xfId="276"/>
    <cellStyle name="60% - 强调文字颜色 4 3" xfId="278"/>
    <cellStyle name="60% - 强调文字颜色 4 3 2" xfId="282"/>
    <cellStyle name="60% - 强调文字颜色 4 3 2 2" xfId="464"/>
    <cellStyle name="60% - 强调文字颜色 4 3 2 3" xfId="466"/>
    <cellStyle name="60% - 强调文字颜色 4 3 3" xfId="288"/>
    <cellStyle name="60% - 强调文字颜色 4 3 3 2" xfId="467"/>
    <cellStyle name="60% - 强调文字颜色 4 3 4" xfId="470"/>
    <cellStyle name="60% - 强调文字颜色 4 4" xfId="293"/>
    <cellStyle name="60% - 强调文字颜色 4 4 2" xfId="296"/>
    <cellStyle name="60% - 强调文字颜色 4 4 3" xfId="302"/>
    <cellStyle name="60% - 强调文字颜色 4 4 4" xfId="472"/>
    <cellStyle name="60% - 强调文字颜色 4 5" xfId="390"/>
    <cellStyle name="60% - 强调文字颜色 4 5 2" xfId="473"/>
    <cellStyle name="60% - 强调文字颜色 4 5 3" xfId="474"/>
    <cellStyle name="60% - 强调文字颜色 4 6" xfId="475"/>
    <cellStyle name="60% - 强调文字颜色 4 6 2" xfId="476"/>
    <cellStyle name="60% - 强调文字颜色 4 6 3" xfId="477"/>
    <cellStyle name="60% - 强调文字颜色 5 2" xfId="339"/>
    <cellStyle name="60% - 强调文字颜色 5 2 2" xfId="478"/>
    <cellStyle name="60% - 强调文字颜色 5 2 2 2" xfId="53"/>
    <cellStyle name="60% - 强调文字颜色 5 2 2 3" xfId="58"/>
    <cellStyle name="60% - 强调文字颜色 5 2 3" xfId="479"/>
    <cellStyle name="60% - 强调文字颜色 5 2 3 2" xfId="480"/>
    <cellStyle name="60% - 强调文字颜色 5 2 4" xfId="481"/>
    <cellStyle name="60% - 强调文字颜色 5 3" xfId="394"/>
    <cellStyle name="60% - 强调文字颜色 5 3 2" xfId="396"/>
    <cellStyle name="60% - 强调文字颜色 5 3 2 2" xfId="482"/>
    <cellStyle name="60% - 强调文字颜色 5 3 2 3" xfId="175"/>
    <cellStyle name="60% - 强调文字颜色 5 3 3" xfId="400"/>
    <cellStyle name="60% - 强调文字颜色 5 3 3 2" xfId="483"/>
    <cellStyle name="60% - 强调文字颜色 5 3 4" xfId="485"/>
    <cellStyle name="60% - 强调文字颜色 5 4" xfId="404"/>
    <cellStyle name="60% - 强调文字颜色 5 4 2" xfId="14"/>
    <cellStyle name="60% - 强调文字颜色 5 4 3" xfId="487"/>
    <cellStyle name="60% - 强调文字颜色 5 4 4" xfId="488"/>
    <cellStyle name="60% - 强调文字颜色 5 5" xfId="406"/>
    <cellStyle name="60% - 强调文字颜色 5 5 2" xfId="489"/>
    <cellStyle name="60% - 强调文字颜色 5 5 3" xfId="490"/>
    <cellStyle name="60% - 强调文字颜色 5 6" xfId="491"/>
    <cellStyle name="60% - 强调文字颜色 5 6 2" xfId="492"/>
    <cellStyle name="60% - 强调文字颜色 5 6 3" xfId="493"/>
    <cellStyle name="60% - 强调文字颜色 6 2" xfId="494"/>
    <cellStyle name="60% - 强调文字颜色 6 2 2" xfId="495"/>
    <cellStyle name="60% - 强调文字颜色 6 2 2 2" xfId="349"/>
    <cellStyle name="60% - 强调文字颜色 6 2 2 3" xfId="354"/>
    <cellStyle name="60% - 强调文字颜色 6 2 3" xfId="496"/>
    <cellStyle name="60% - 强调文字颜色 6 2 3 2" xfId="373"/>
    <cellStyle name="60% - 强调文字颜色 6 2 4" xfId="235"/>
    <cellStyle name="60% - 强调文字颜色 6 3" xfId="252"/>
    <cellStyle name="60% - 强调文字颜色 6 3 2" xfId="13"/>
    <cellStyle name="60% - 强调文字颜色 6 3 2 2" xfId="497"/>
    <cellStyle name="60% - 强调文字颜色 6 3 2 3" xfId="312"/>
    <cellStyle name="60% - 强调文字颜色 6 3 3" xfId="498"/>
    <cellStyle name="60% - 强调文字颜色 6 3 3 2" xfId="499"/>
    <cellStyle name="60% - 强调文字颜色 6 3 4" xfId="500"/>
    <cellStyle name="60% - 强调文字颜色 6 4" xfId="255"/>
    <cellStyle name="60% - 强调文字颜色 6 4 2" xfId="501"/>
    <cellStyle name="60% - 强调文字颜色 6 4 3" xfId="502"/>
    <cellStyle name="60% - 强调文字颜色 6 4 4" xfId="503"/>
    <cellStyle name="60% - 强调文字颜色 6 5" xfId="408"/>
    <cellStyle name="60% - 强调文字颜色 6 5 2" xfId="52"/>
    <cellStyle name="60% - 强调文字颜色 6 5 3" xfId="56"/>
    <cellStyle name="60% - 强调文字颜色 6 6" xfId="504"/>
    <cellStyle name="60% - 强调文字颜色 6 6 2" xfId="505"/>
    <cellStyle name="60% - 强调文字颜色 6 6 3" xfId="1"/>
    <cellStyle name="Currency_1995" xfId="308"/>
    <cellStyle name="no dec" xfId="259"/>
    <cellStyle name="Normal_APR" xfId="208"/>
    <cellStyle name="百分比 2" xfId="507"/>
    <cellStyle name="标题 1 2" xfId="212"/>
    <cellStyle name="标题 1 2 2" xfId="428"/>
    <cellStyle name="标题 1 2 2 2" xfId="508"/>
    <cellStyle name="标题 1 2 2 3" xfId="368"/>
    <cellStyle name="标题 1 2 3" xfId="431"/>
    <cellStyle name="标题 1 2 3 2" xfId="509"/>
    <cellStyle name="标题 1 2 4" xfId="134"/>
    <cellStyle name="标题 1 3" xfId="510"/>
    <cellStyle name="标题 1 3 2" xfId="435"/>
    <cellStyle name="标题 1 3 2 2" xfId="512"/>
    <cellStyle name="标题 1 3 2 3" xfId="48"/>
    <cellStyle name="标题 1 3 3" xfId="513"/>
    <cellStyle name="标题 1 3 3 2" xfId="515"/>
    <cellStyle name="标题 1 3 4" xfId="138"/>
    <cellStyle name="标题 1 4" xfId="516"/>
    <cellStyle name="标题 2 2" xfId="517"/>
    <cellStyle name="标题 2 2 2" xfId="465"/>
    <cellStyle name="标题 2 2 2 2" xfId="518"/>
    <cellStyle name="标题 2 2 2 3" xfId="519"/>
    <cellStyle name="标题 2 2 3" xfId="95"/>
    <cellStyle name="标题 2 2 3 2" xfId="5"/>
    <cellStyle name="标题 2 2 4" xfId="97"/>
    <cellStyle name="标题 2 3" xfId="520"/>
    <cellStyle name="标题 2 3 2" xfId="521"/>
    <cellStyle name="标题 2 3 2 2" xfId="522"/>
    <cellStyle name="标题 2 3 2 3" xfId="523"/>
    <cellStyle name="标题 2 3 3" xfId="524"/>
    <cellStyle name="标题 2 3 3 2" xfId="525"/>
    <cellStyle name="标题 2 3 4" xfId="526"/>
    <cellStyle name="标题 2 4" xfId="527"/>
    <cellStyle name="标题 2 4 2" xfId="528"/>
    <cellStyle name="标题 2 4 3" xfId="529"/>
    <cellStyle name="标题 2 4 4" xfId="530"/>
    <cellStyle name="标题 2 5" xfId="531"/>
    <cellStyle name="标题 2 5 2" xfId="532"/>
    <cellStyle name="标题 2 5 3" xfId="533"/>
    <cellStyle name="标题 2 6" xfId="534"/>
    <cellStyle name="标题 2 6 2" xfId="535"/>
    <cellStyle name="标题 2 6 3" xfId="536"/>
    <cellStyle name="标题 3 2" xfId="537"/>
    <cellStyle name="标题 3 2 2" xfId="539"/>
    <cellStyle name="标题 3 2 2 2" xfId="541"/>
    <cellStyle name="标题 3 2 2 3" xfId="543"/>
    <cellStyle name="标题 3 2 3" xfId="545"/>
    <cellStyle name="标题 3 2 3 2" xfId="547"/>
    <cellStyle name="标题 3 2 4" xfId="548"/>
    <cellStyle name="标题 3 3" xfId="549"/>
    <cellStyle name="标题 3 3 2" xfId="550"/>
    <cellStyle name="标题 3 3 2 2" xfId="551"/>
    <cellStyle name="标题 3 3 2 3" xfId="552"/>
    <cellStyle name="标题 3 3 3" xfId="553"/>
    <cellStyle name="标题 3 3 3 2" xfId="554"/>
    <cellStyle name="标题 3 3 4" xfId="555"/>
    <cellStyle name="标题 3 4" xfId="556"/>
    <cellStyle name="标题 4 2" xfId="558"/>
    <cellStyle name="标题 4 2 2" xfId="560"/>
    <cellStyle name="标题 4 2 2 2" xfId="563"/>
    <cellStyle name="标题 4 2 2 3" xfId="564"/>
    <cellStyle name="标题 4 2 3" xfId="566"/>
    <cellStyle name="标题 4 2 3 2" xfId="568"/>
    <cellStyle name="标题 4 2 4" xfId="570"/>
    <cellStyle name="标题 4 3" xfId="572"/>
    <cellStyle name="标题 4 3 2" xfId="574"/>
    <cellStyle name="标题 4 3 2 2" xfId="577"/>
    <cellStyle name="标题 4 3 2 3" xfId="578"/>
    <cellStyle name="标题 4 3 3" xfId="580"/>
    <cellStyle name="标题 4 3 3 2" xfId="582"/>
    <cellStyle name="标题 4 3 4" xfId="584"/>
    <cellStyle name="标题 4 4" xfId="586"/>
    <cellStyle name="标题 5" xfId="587"/>
    <cellStyle name="标题 5 2" xfId="588"/>
    <cellStyle name="标题 5 2 2" xfId="589"/>
    <cellStyle name="标题 5 2 3" xfId="590"/>
    <cellStyle name="标题 5 3" xfId="591"/>
    <cellStyle name="标题 5 3 2" xfId="51"/>
    <cellStyle name="标题 5 4" xfId="592"/>
    <cellStyle name="标题 6" xfId="593"/>
    <cellStyle name="标题 6 2" xfId="594"/>
    <cellStyle name="标题 6 2 2" xfId="595"/>
    <cellStyle name="标题 6 2 3" xfId="596"/>
    <cellStyle name="标题 6 3" xfId="597"/>
    <cellStyle name="标题 6 3 2" xfId="598"/>
    <cellStyle name="标题 6 4" xfId="599"/>
    <cellStyle name="标题 7" xfId="600"/>
    <cellStyle name="差 2" xfId="602"/>
    <cellStyle name="差 2 2" xfId="604"/>
    <cellStyle name="差 2 2 2" xfId="605"/>
    <cellStyle name="差 2 2 3" xfId="606"/>
    <cellStyle name="差 2 3" xfId="608"/>
    <cellStyle name="差 2 3 2" xfId="41"/>
    <cellStyle name="差 2 4" xfId="609"/>
    <cellStyle name="差 3" xfId="611"/>
    <cellStyle name="差 3 2" xfId="613"/>
    <cellStyle name="差 3 2 2" xfId="614"/>
    <cellStyle name="差 3 2 3" xfId="615"/>
    <cellStyle name="差 3 3" xfId="617"/>
    <cellStyle name="差 3 3 2" xfId="618"/>
    <cellStyle name="差 3 4" xfId="619"/>
    <cellStyle name="差 4" xfId="620"/>
    <cellStyle name="差 4 2" xfId="621"/>
    <cellStyle name="差 4 3" xfId="622"/>
    <cellStyle name="差 4 4" xfId="623"/>
    <cellStyle name="差 5" xfId="624"/>
    <cellStyle name="差 5 2" xfId="625"/>
    <cellStyle name="差 5 3" xfId="626"/>
    <cellStyle name="差 6" xfId="627"/>
    <cellStyle name="差 6 2" xfId="628"/>
    <cellStyle name="差 6 3" xfId="629"/>
    <cellStyle name="差_StartUp" xfId="630"/>
    <cellStyle name="常规" xfId="0" builtinId="0"/>
    <cellStyle name="常规 10" xfId="631"/>
    <cellStyle name="常规 10 2" xfId="632"/>
    <cellStyle name="常规 11" xfId="633"/>
    <cellStyle name="常规 11 2" xfId="634"/>
    <cellStyle name="常规 12" xfId="636"/>
    <cellStyle name="常规 13" xfId="638"/>
    <cellStyle name="常规 14" xfId="640"/>
    <cellStyle name="常规 2" xfId="641"/>
    <cellStyle name="常规 2 10" xfId="643"/>
    <cellStyle name="常规 2 11" xfId="645"/>
    <cellStyle name="常规 2 12" xfId="647"/>
    <cellStyle name="常规 2 13" xfId="649"/>
    <cellStyle name="常规 2 2" xfId="650"/>
    <cellStyle name="常规 2 2 2" xfId="651"/>
    <cellStyle name="常规 2 2 2 2" xfId="652"/>
    <cellStyle name="常规 2 2 2 3" xfId="653"/>
    <cellStyle name="常规 2 2 3" xfId="654"/>
    <cellStyle name="常规 2 2 3 2" xfId="655"/>
    <cellStyle name="常规 2 2 3 3" xfId="656"/>
    <cellStyle name="常规 2 2 4" xfId="657"/>
    <cellStyle name="常规 2 2 4 2" xfId="658"/>
    <cellStyle name="常规 2 2 5" xfId="659"/>
    <cellStyle name="常规 2 3" xfId="660"/>
    <cellStyle name="常规 2 3 2" xfId="661"/>
    <cellStyle name="常规 2 3 2 2" xfId="662"/>
    <cellStyle name="常规 2 3 3" xfId="663"/>
    <cellStyle name="常规 2 3 4" xfId="664"/>
    <cellStyle name="常规 2 3 5" xfId="665"/>
    <cellStyle name="常规 2 3 6" xfId="666"/>
    <cellStyle name="常规 2 4" xfId="667"/>
    <cellStyle name="常规 2 4 2" xfId="668"/>
    <cellStyle name="常规 2 5" xfId="669"/>
    <cellStyle name="常规 2 5 2" xfId="670"/>
    <cellStyle name="常规 2 6" xfId="671"/>
    <cellStyle name="常规 2 6 2" xfId="672"/>
    <cellStyle name="常规 2 7" xfId="673"/>
    <cellStyle name="常规 2 7 2" xfId="674"/>
    <cellStyle name="常规 2 8" xfId="677"/>
    <cellStyle name="常规 2 8 2" xfId="679"/>
    <cellStyle name="常规 2 9" xfId="682"/>
    <cellStyle name="常规 2_2013经费追加正式" xfId="355"/>
    <cellStyle name="常规 3" xfId="684"/>
    <cellStyle name="常规 3 2" xfId="685"/>
    <cellStyle name="常规 3 2 2" xfId="686"/>
    <cellStyle name="常规 3 2 2 2" xfId="687"/>
    <cellStyle name="常规 3 2 3" xfId="688"/>
    <cellStyle name="常规 3 2 3 2" xfId="689"/>
    <cellStyle name="常规 3 2 4" xfId="690"/>
    <cellStyle name="常规 3 2 5" xfId="131"/>
    <cellStyle name="常规 3 3" xfId="691"/>
    <cellStyle name="常规 3 3 2" xfId="692"/>
    <cellStyle name="常规 3 3 3" xfId="693"/>
    <cellStyle name="常规 3 4" xfId="694"/>
    <cellStyle name="常规 3 4 2" xfId="695"/>
    <cellStyle name="常规 3 5" xfId="696"/>
    <cellStyle name="常规 3 5 2" xfId="697"/>
    <cellStyle name="常规 3 6" xfId="698"/>
    <cellStyle name="常规 3 6 2" xfId="699"/>
    <cellStyle name="常规 3 7" xfId="700"/>
    <cellStyle name="常规 3 8" xfId="702"/>
    <cellStyle name="常规 3 9" xfId="703"/>
    <cellStyle name="常规 33" xfId="704"/>
    <cellStyle name="常规 4" xfId="706"/>
    <cellStyle name="常规 4 2" xfId="707"/>
    <cellStyle name="常规 4 2 2" xfId="709"/>
    <cellStyle name="常规 4 2 3" xfId="711"/>
    <cellStyle name="常规 4 2 4" xfId="713"/>
    <cellStyle name="常规 4 3" xfId="714"/>
    <cellStyle name="常规 4 3 2" xfId="716"/>
    <cellStyle name="常规 4 3 3" xfId="718"/>
    <cellStyle name="常规 4 4" xfId="708"/>
    <cellStyle name="常规 4 5" xfId="710"/>
    <cellStyle name="常规 4 6" xfId="712"/>
    <cellStyle name="常规 5" xfId="720"/>
    <cellStyle name="常规 5 2" xfId="721"/>
    <cellStyle name="常规 5 2 2" xfId="722"/>
    <cellStyle name="常规 5 3" xfId="723"/>
    <cellStyle name="常规 5 3 2" xfId="724"/>
    <cellStyle name="常规 5 4" xfId="715"/>
    <cellStyle name="常规 5 4 2" xfId="725"/>
    <cellStyle name="常规 5 5" xfId="717"/>
    <cellStyle name="常规 5 6" xfId="417"/>
    <cellStyle name="常规 6" xfId="726"/>
    <cellStyle name="常规 6 2" xfId="727"/>
    <cellStyle name="常规 6 2 2" xfId="728"/>
    <cellStyle name="常规 6 3" xfId="729"/>
    <cellStyle name="常规 6 4" xfId="730"/>
    <cellStyle name="常规 6 4 2" xfId="731"/>
    <cellStyle name="常规 6 5" xfId="21"/>
    <cellStyle name="常规 6 6" xfId="420"/>
    <cellStyle name="常规 7" xfId="732"/>
    <cellStyle name="常规 7 2" xfId="733"/>
    <cellStyle name="常规 7 2 2" xfId="734"/>
    <cellStyle name="常规 7 3" xfId="735"/>
    <cellStyle name="常规 7 4" xfId="736"/>
    <cellStyle name="常规 8" xfId="737"/>
    <cellStyle name="常规 8 2" xfId="738"/>
    <cellStyle name="常规 8 2 2" xfId="739"/>
    <cellStyle name="常规 8 3" xfId="740"/>
    <cellStyle name="常规 9" xfId="741"/>
    <cellStyle name="常规 9 2" xfId="318"/>
    <cellStyle name="常规_决算差额" xfId="742"/>
    <cellStyle name="超链接 2" xfId="743"/>
    <cellStyle name="超链接 2 2" xfId="744"/>
    <cellStyle name="超链接 2 2 2" xfId="745"/>
    <cellStyle name="超链接 2 3" xfId="746"/>
    <cellStyle name="超链接 3" xfId="313"/>
    <cellStyle name="超链接 3 2" xfId="747"/>
    <cellStyle name="好 2" xfId="748"/>
    <cellStyle name="好 2 2" xfId="749"/>
    <cellStyle name="好 2 2 2" xfId="750"/>
    <cellStyle name="好 2 2 3" xfId="751"/>
    <cellStyle name="好 2 3" xfId="90"/>
    <cellStyle name="好 2 3 2" xfId="279"/>
    <cellStyle name="好 2 4" xfId="392"/>
    <cellStyle name="好 3" xfId="752"/>
    <cellStyle name="好 3 2" xfId="753"/>
    <cellStyle name="好 3 2 2" xfId="754"/>
    <cellStyle name="好 3 2 3" xfId="755"/>
    <cellStyle name="好 3 3" xfId="98"/>
    <cellStyle name="好 3 3 2" xfId="415"/>
    <cellStyle name="好 3 4" xfId="142"/>
    <cellStyle name="好 4" xfId="756"/>
    <cellStyle name="好 4 2" xfId="635"/>
    <cellStyle name="好 4 3" xfId="637"/>
    <cellStyle name="好 4 4" xfId="639"/>
    <cellStyle name="好 5" xfId="538"/>
    <cellStyle name="好 5 2" xfId="540"/>
    <cellStyle name="好 5 3" xfId="542"/>
    <cellStyle name="好 6" xfId="544"/>
    <cellStyle name="好 6 2" xfId="546"/>
    <cellStyle name="好 6 3" xfId="757"/>
    <cellStyle name="好_StartUp" xfId="758"/>
    <cellStyle name="汇总 2" xfId="759"/>
    <cellStyle name="汇总 2 2" xfId="760"/>
    <cellStyle name="汇总 2 2 2" xfId="761"/>
    <cellStyle name="汇总 2 2 3" xfId="763"/>
    <cellStyle name="汇总 2 3" xfId="764"/>
    <cellStyle name="汇总 2 3 2" xfId="765"/>
    <cellStyle name="汇总 2 4" xfId="766"/>
    <cellStyle name="汇总 3" xfId="767"/>
    <cellStyle name="汇总 3 2" xfId="768"/>
    <cellStyle name="汇总 3 2 2" xfId="769"/>
    <cellStyle name="汇总 3 2 3" xfId="771"/>
    <cellStyle name="汇总 3 3" xfId="772"/>
    <cellStyle name="汇总 3 3 2" xfId="773"/>
    <cellStyle name="汇总 3 4" xfId="774"/>
    <cellStyle name="汇总 4" xfId="775"/>
    <cellStyle name="汇总 4 2" xfId="776"/>
    <cellStyle name="汇总 4 3" xfId="777"/>
    <cellStyle name="汇总 4 4" xfId="778"/>
    <cellStyle name="汇总 5" xfId="139"/>
    <cellStyle name="汇总 5 2" xfId="779"/>
    <cellStyle name="汇总 5 3" xfId="780"/>
    <cellStyle name="汇总 6" xfId="781"/>
    <cellStyle name="汇总 6 2" xfId="782"/>
    <cellStyle name="汇总 6 3" xfId="783"/>
    <cellStyle name="计算 2" xfId="784"/>
    <cellStyle name="计算 2 2" xfId="785"/>
    <cellStyle name="计算 2 2 2" xfId="786"/>
    <cellStyle name="计算 2 2 3" xfId="787"/>
    <cellStyle name="计算 2 3" xfId="788"/>
    <cellStyle name="计算 2 3 2" xfId="367"/>
    <cellStyle name="计算 2 4" xfId="789"/>
    <cellStyle name="计算 3" xfId="790"/>
    <cellStyle name="计算 3 2" xfId="791"/>
    <cellStyle name="计算 3 2 2" xfId="792"/>
    <cellStyle name="计算 3 2 3" xfId="793"/>
    <cellStyle name="计算 3 3" xfId="794"/>
    <cellStyle name="计算 3 3 2" xfId="47"/>
    <cellStyle name="计算 3 4" xfId="795"/>
    <cellStyle name="计算 4" xfId="796"/>
    <cellStyle name="计算 4 2" xfId="797"/>
    <cellStyle name="计算 4 3" xfId="798"/>
    <cellStyle name="计算 4 4" xfId="799"/>
    <cellStyle name="计算 5" xfId="800"/>
    <cellStyle name="计算 5 2" xfId="801"/>
    <cellStyle name="计算 5 3" xfId="802"/>
    <cellStyle name="计算 6" xfId="803"/>
    <cellStyle name="计算 6 2" xfId="804"/>
    <cellStyle name="计算 6 3" xfId="805"/>
    <cellStyle name="检查单元格 2" xfId="806"/>
    <cellStyle name="检查单元格 2 2" xfId="807"/>
    <cellStyle name="检查单元格 2 2 2" xfId="287"/>
    <cellStyle name="检查单元格 2 2 3" xfId="469"/>
    <cellStyle name="检查单元格 2 3" xfId="808"/>
    <cellStyle name="检查单元格 2 3 2" xfId="301"/>
    <cellStyle name="检查单元格 2 4" xfId="809"/>
    <cellStyle name="检查单元格 3" xfId="810"/>
    <cellStyle name="检查单元格 3 2" xfId="811"/>
    <cellStyle name="检查单元格 3 2 2" xfId="399"/>
    <cellStyle name="检查单元格 3 2 3" xfId="484"/>
    <cellStyle name="检查单元格 3 3" xfId="812"/>
    <cellStyle name="检查单元格 3 3 2" xfId="486"/>
    <cellStyle name="检查单元格 3 4" xfId="813"/>
    <cellStyle name="检查单元格 4" xfId="814"/>
    <cellStyle name="检查单元格 4 2" xfId="815"/>
    <cellStyle name="检查单元格 4 3" xfId="816"/>
    <cellStyle name="检查单元格 4 4" xfId="817"/>
    <cellStyle name="检查单元格 5" xfId="818"/>
    <cellStyle name="检查单元格 5 2" xfId="819"/>
    <cellStyle name="检查单元格 5 3" xfId="820"/>
    <cellStyle name="检查单元格 6" xfId="821"/>
    <cellStyle name="检查单元格 6 2" xfId="822"/>
    <cellStyle name="检查单元格 6 3" xfId="506"/>
    <cellStyle name="解释性文本 2" xfId="345"/>
    <cellStyle name="解释性文本 2 2" xfId="823"/>
    <cellStyle name="解释性文本 2 2 2" xfId="824"/>
    <cellStyle name="解释性文本 2 2 3" xfId="825"/>
    <cellStyle name="解释性文本 2 3" xfId="826"/>
    <cellStyle name="解释性文本 2 3 2" xfId="827"/>
    <cellStyle name="解释性文本 2 4" xfId="828"/>
    <cellStyle name="解释性文本 3" xfId="829"/>
    <cellStyle name="解释性文本 3 2" xfId="830"/>
    <cellStyle name="解释性文本 3 2 2" xfId="831"/>
    <cellStyle name="解释性文本 3 2 3" xfId="832"/>
    <cellStyle name="解释性文本 3 3" xfId="833"/>
    <cellStyle name="解释性文本 3 3 2" xfId="834"/>
    <cellStyle name="解释性文本 3 4" xfId="835"/>
    <cellStyle name="解释性文本 4" xfId="836"/>
    <cellStyle name="解释性文本 4 2" xfId="837"/>
    <cellStyle name="解释性文本 4 3" xfId="838"/>
    <cellStyle name="解释性文本 4 4" xfId="839"/>
    <cellStyle name="解释性文本 5" xfId="601"/>
    <cellStyle name="解释性文本 5 2" xfId="603"/>
    <cellStyle name="解释性文本 5 3" xfId="607"/>
    <cellStyle name="解释性文本 6" xfId="610"/>
    <cellStyle name="解释性文本 6 2" xfId="612"/>
    <cellStyle name="解释性文本 6 3" xfId="616"/>
    <cellStyle name="警告文本 2" xfId="840"/>
    <cellStyle name="警告文本 2 2" xfId="841"/>
    <cellStyle name="警告文本 2 2 2" xfId="762"/>
    <cellStyle name="警告文本 2 2 3" xfId="842"/>
    <cellStyle name="警告文本 2 3" xfId="843"/>
    <cellStyle name="警告文本 2 3 2" xfId="844"/>
    <cellStyle name="警告文本 2 4" xfId="845"/>
    <cellStyle name="警告文本 3" xfId="846"/>
    <cellStyle name="警告文本 3 2" xfId="847"/>
    <cellStyle name="警告文本 3 2 2" xfId="770"/>
    <cellStyle name="警告文本 3 2 3" xfId="848"/>
    <cellStyle name="警告文本 3 3" xfId="849"/>
    <cellStyle name="警告文本 3 3 2" xfId="850"/>
    <cellStyle name="警告文本 3 4" xfId="851"/>
    <cellStyle name="警告文本 4" xfId="852"/>
    <cellStyle name="警告文本 4 2" xfId="853"/>
    <cellStyle name="警告文本 4 3" xfId="854"/>
    <cellStyle name="警告文本 4 4" xfId="855"/>
    <cellStyle name="警告文本 5" xfId="856"/>
    <cellStyle name="警告文本 5 2" xfId="857"/>
    <cellStyle name="警告文本 5 3" xfId="858"/>
    <cellStyle name="警告文本 6" xfId="859"/>
    <cellStyle name="警告文本 6 2" xfId="860"/>
    <cellStyle name="警告文本 6 3" xfId="861"/>
    <cellStyle name="链接单元格 2" xfId="862"/>
    <cellStyle name="链接单元格 2 2" xfId="863"/>
    <cellStyle name="链接单元格 2 2 2" xfId="864"/>
    <cellStyle name="链接单元格 2 2 3" xfId="865"/>
    <cellStyle name="链接单元格 2 3" xfId="866"/>
    <cellStyle name="链接单元格 2 3 2" xfId="867"/>
    <cellStyle name="链接单元格 2 4" xfId="868"/>
    <cellStyle name="链接单元格 3" xfId="869"/>
    <cellStyle name="链接单元格 3 2" xfId="870"/>
    <cellStyle name="链接单元格 3 2 2" xfId="871"/>
    <cellStyle name="链接单元格 3 2 3" xfId="872"/>
    <cellStyle name="链接单元格 3 3" xfId="873"/>
    <cellStyle name="链接单元格 3 3 2" xfId="874"/>
    <cellStyle name="链接单元格 3 4" xfId="875"/>
    <cellStyle name="链接单元格 4" xfId="876"/>
    <cellStyle name="链接单元格 4 2" xfId="877"/>
    <cellStyle name="链接单元格 4 3" xfId="878"/>
    <cellStyle name="链接单元格 4 4" xfId="879"/>
    <cellStyle name="链接单元格 5" xfId="880"/>
    <cellStyle name="链接单元格 5 2" xfId="881"/>
    <cellStyle name="链接单元格 5 3" xfId="882"/>
    <cellStyle name="链接单元格 6" xfId="883"/>
    <cellStyle name="链接单元格 6 2" xfId="884"/>
    <cellStyle name="链接单元格 6 3" xfId="885"/>
    <cellStyle name="普通_97-917" xfId="886"/>
    <cellStyle name="千分位[0]_laroux" xfId="887"/>
    <cellStyle name="千分位_97-917" xfId="888"/>
    <cellStyle name="千位[0]_1" xfId="93"/>
    <cellStyle name="千位_1" xfId="889"/>
    <cellStyle name="千位分隔" xfId="9" builtinId="3"/>
    <cellStyle name="千位分隔 10" xfId="890"/>
    <cellStyle name="千位分隔 11" xfId="891"/>
    <cellStyle name="千位分隔 2" xfId="892"/>
    <cellStyle name="千位分隔 2 2" xfId="893"/>
    <cellStyle name="千位分隔 2 2 2" xfId="894"/>
    <cellStyle name="千位分隔 2 3" xfId="895"/>
    <cellStyle name="千位分隔 2 3 2" xfId="896"/>
    <cellStyle name="千位分隔 2 4" xfId="897"/>
    <cellStyle name="千位分隔 2 5" xfId="898"/>
    <cellStyle name="千位分隔 3" xfId="557"/>
    <cellStyle name="千位分隔 3 2" xfId="559"/>
    <cellStyle name="千位分隔 3 2 2" xfId="562"/>
    <cellStyle name="千位分隔 3 3" xfId="565"/>
    <cellStyle name="千位分隔 3 4" xfId="569"/>
    <cellStyle name="千位分隔 3 5" xfId="899"/>
    <cellStyle name="千位分隔 4" xfId="571"/>
    <cellStyle name="千位分隔 4 2" xfId="573"/>
    <cellStyle name="千位分隔 4 2 2" xfId="576"/>
    <cellStyle name="千位分隔 4 3" xfId="579"/>
    <cellStyle name="千位分隔 4 4" xfId="583"/>
    <cellStyle name="千位分隔 5" xfId="585"/>
    <cellStyle name="千位分隔 5 2" xfId="900"/>
    <cellStyle name="千位分隔 5 2 2" xfId="290"/>
    <cellStyle name="千位分隔 5 3" xfId="901"/>
    <cellStyle name="千位分隔 6" xfId="902"/>
    <cellStyle name="千位分隔 6 2" xfId="903"/>
    <cellStyle name="千位分隔 6 2 2" xfId="402"/>
    <cellStyle name="千位分隔 7" xfId="904"/>
    <cellStyle name="千位分隔 7 2" xfId="905"/>
    <cellStyle name="千位分隔 8" xfId="906"/>
    <cellStyle name="千位分隔 8 2" xfId="907"/>
    <cellStyle name="千位分隔 9" xfId="908"/>
    <cellStyle name="千位分隔 9 2" xfId="909"/>
    <cellStyle name="千位分隔[0] 2" xfId="910"/>
    <cellStyle name="强调文字颜色 1 2" xfId="911"/>
    <cellStyle name="强调文字颜色 1 2 2" xfId="912"/>
    <cellStyle name="强调文字颜色 1 2 2 2" xfId="913"/>
    <cellStyle name="强调文字颜色 1 2 2 3" xfId="914"/>
    <cellStyle name="强调文字颜色 1 2 3" xfId="915"/>
    <cellStyle name="强调文字颜色 1 2 3 2" xfId="916"/>
    <cellStyle name="强调文字颜色 1 2 4" xfId="917"/>
    <cellStyle name="强调文字颜色 1 3" xfId="918"/>
    <cellStyle name="强调文字颜色 1 3 2" xfId="919"/>
    <cellStyle name="强调文字颜色 1 3 2 2" xfId="920"/>
    <cellStyle name="强调文字颜色 1 3 2 3" xfId="921"/>
    <cellStyle name="强调文字颜色 1 3 3" xfId="922"/>
    <cellStyle name="强调文字颜色 1 3 3 2" xfId="923"/>
    <cellStyle name="强调文字颜色 1 3 4" xfId="561"/>
    <cellStyle name="强调文字颜色 1 4" xfId="924"/>
    <cellStyle name="强调文字颜色 1 4 2" xfId="925"/>
    <cellStyle name="强调文字颜色 1 4 3" xfId="926"/>
    <cellStyle name="强调文字颜色 1 4 4" xfId="567"/>
    <cellStyle name="强调文字颜色 1 5" xfId="511"/>
    <cellStyle name="强调文字颜色 1 5 2" xfId="928"/>
    <cellStyle name="强调文字颜色 1 5 3" xfId="930"/>
    <cellStyle name="强调文字颜色 1 6" xfId="46"/>
    <cellStyle name="强调文字颜色 1 6 2" xfId="931"/>
    <cellStyle name="强调文字颜色 1 6 3" xfId="932"/>
    <cellStyle name="强调文字颜色 2 2" xfId="933"/>
    <cellStyle name="强调文字颜色 2 2 2" xfId="934"/>
    <cellStyle name="强调文字颜色 2 2 2 2" xfId="68"/>
    <cellStyle name="强调文字颜色 2 2 2 3" xfId="65"/>
    <cellStyle name="强调文字颜色 2 2 3" xfId="935"/>
    <cellStyle name="强调文字颜色 2 2 3 2" xfId="113"/>
    <cellStyle name="强调文字颜色 2 2 4" xfId="936"/>
    <cellStyle name="强调文字颜色 2 3" xfId="937"/>
    <cellStyle name="强调文字颜色 2 3 2" xfId="4"/>
    <cellStyle name="强调文字颜色 2 3 2 2" xfId="676"/>
    <cellStyle name="强调文字颜色 2 3 2 3" xfId="681"/>
    <cellStyle name="强调文字颜色 2 3 3" xfId="938"/>
    <cellStyle name="强调文字颜色 2 3 3 2" xfId="701"/>
    <cellStyle name="强调文字颜色 2 3 4" xfId="575"/>
    <cellStyle name="强调文字颜色 2 4" xfId="939"/>
    <cellStyle name="强调文字颜色 2 4 2" xfId="940"/>
    <cellStyle name="强调文字颜色 2 4 3" xfId="941"/>
    <cellStyle name="强调文字颜色 2 4 4" xfId="581"/>
    <cellStyle name="强调文字颜色 2 5" xfId="514"/>
    <cellStyle name="强调文字颜色 2 5 2" xfId="942"/>
    <cellStyle name="强调文字颜色 2 5 3" xfId="943"/>
    <cellStyle name="强调文字颜色 2 6" xfId="944"/>
    <cellStyle name="强调文字颜色 2 6 2" xfId="945"/>
    <cellStyle name="强调文字颜色 2 6 3" xfId="946"/>
    <cellStyle name="强调文字颜色 3 2" xfId="947"/>
    <cellStyle name="强调文字颜色 3 2 2" xfId="948"/>
    <cellStyle name="强调文字颜色 3 2 2 2" xfId="949"/>
    <cellStyle name="强调文字颜色 3 2 2 3" xfId="950"/>
    <cellStyle name="强调文字颜色 3 2 3" xfId="951"/>
    <cellStyle name="强调文字颜色 3 2 3 2" xfId="952"/>
    <cellStyle name="强调文字颜色 3 2 4" xfId="953"/>
    <cellStyle name="强调文字颜色 3 3" xfId="642"/>
    <cellStyle name="强调文字颜色 3 3 2" xfId="954"/>
    <cellStyle name="强调文字颜色 3 3 2 2" xfId="955"/>
    <cellStyle name="强调文字颜色 3 3 2 3" xfId="956"/>
    <cellStyle name="强调文字颜色 3 3 3" xfId="283"/>
    <cellStyle name="强调文字颜色 3 3 3 2" xfId="957"/>
    <cellStyle name="强调文字颜色 3 3 4" xfId="289"/>
    <cellStyle name="强调文字颜色 3 4" xfId="644"/>
    <cellStyle name="强调文字颜色 3 4 2" xfId="958"/>
    <cellStyle name="强调文字颜色 3 4 3" xfId="297"/>
    <cellStyle name="强调文字颜色 3 4 4" xfId="959"/>
    <cellStyle name="强调文字颜色 3 5" xfId="646"/>
    <cellStyle name="强调文字颜色 3 5 2" xfId="960"/>
    <cellStyle name="强调文字颜色 3 5 3" xfId="961"/>
    <cellStyle name="强调文字颜色 3 6" xfId="648"/>
    <cellStyle name="强调文字颜色 3 6 2" xfId="962"/>
    <cellStyle name="强调文字颜色 3 6 3" xfId="963"/>
    <cellStyle name="强调文字颜色 4 2" xfId="964"/>
    <cellStyle name="强调文字颜色 4 2 2" xfId="965"/>
    <cellStyle name="强调文字颜色 4 2 2 2" xfId="966"/>
    <cellStyle name="强调文字颜色 4 2 2 3" xfId="967"/>
    <cellStyle name="强调文字颜色 4 2 3" xfId="968"/>
    <cellStyle name="强调文字颜色 4 2 3 2" xfId="969"/>
    <cellStyle name="强调文字颜色 4 2 4" xfId="970"/>
    <cellStyle name="强调文字颜色 4 3" xfId="971"/>
    <cellStyle name="强调文字颜色 4 3 2" xfId="972"/>
    <cellStyle name="强调文字颜色 4 3 2 2" xfId="973"/>
    <cellStyle name="强调文字颜色 4 3 2 3" xfId="974"/>
    <cellStyle name="强调文字颜色 4 3 3" xfId="397"/>
    <cellStyle name="强调文字颜色 4 3 3 2" xfId="975"/>
    <cellStyle name="强调文字颜色 4 3 4" xfId="401"/>
    <cellStyle name="强调文字颜色 4 4" xfId="976"/>
    <cellStyle name="强调文字颜色 4 4 2" xfId="977"/>
    <cellStyle name="强调文字颜色 4 4 3" xfId="15"/>
    <cellStyle name="强调文字颜色 4 4 4" xfId="978"/>
    <cellStyle name="强调文字颜色 4 5" xfId="979"/>
    <cellStyle name="强调文字颜色 4 5 2" xfId="980"/>
    <cellStyle name="强调文字颜色 4 5 3" xfId="981"/>
    <cellStyle name="强调文字颜色 4 6" xfId="982"/>
    <cellStyle name="强调文字颜色 4 6 2" xfId="983"/>
    <cellStyle name="强调文字颜色 4 6 3" xfId="984"/>
    <cellStyle name="强调文字颜色 5 2" xfId="985"/>
    <cellStyle name="强调文字颜色 5 2 2" xfId="986"/>
    <cellStyle name="强调文字颜色 5 2 2 2" xfId="987"/>
    <cellStyle name="强调文字颜色 5 2 2 3" xfId="988"/>
    <cellStyle name="强调文字颜色 5 2 3" xfId="989"/>
    <cellStyle name="强调文字颜色 5 2 3 2" xfId="990"/>
    <cellStyle name="强调文字颜色 5 2 4" xfId="991"/>
    <cellStyle name="强调文字颜色 5 3" xfId="992"/>
    <cellStyle name="强调文字颜色 5 3 2" xfId="993"/>
    <cellStyle name="强调文字颜色 5 3 2 2" xfId="994"/>
    <cellStyle name="强调文字颜色 5 3 2 3" xfId="995"/>
    <cellStyle name="强调文字颜色 5 3 3" xfId="996"/>
    <cellStyle name="强调文字颜色 5 3 3 2" xfId="997"/>
    <cellStyle name="强调文字颜色 5 3 4" xfId="998"/>
    <cellStyle name="强调文字颜色 5 4" xfId="999"/>
    <cellStyle name="强调文字颜色 5 4 2" xfId="1000"/>
    <cellStyle name="强调文字颜色 5 4 3" xfId="1001"/>
    <cellStyle name="强调文字颜色 5 4 4" xfId="1002"/>
    <cellStyle name="强调文字颜色 5 5" xfId="1003"/>
    <cellStyle name="强调文字颜色 5 5 2" xfId="1004"/>
    <cellStyle name="强调文字颜色 5 5 3" xfId="1005"/>
    <cellStyle name="强调文字颜色 5 6" xfId="1006"/>
    <cellStyle name="强调文字颜色 5 6 2" xfId="1007"/>
    <cellStyle name="强调文字颜色 5 6 3" xfId="1008"/>
    <cellStyle name="强调文字颜色 6 2" xfId="1009"/>
    <cellStyle name="强调文字颜色 6 2 2" xfId="1010"/>
    <cellStyle name="强调文字颜色 6 2 2 2" xfId="1011"/>
    <cellStyle name="强调文字颜色 6 2 2 3" xfId="1012"/>
    <cellStyle name="强调文字颜色 6 2 3" xfId="1013"/>
    <cellStyle name="强调文字颜色 6 2 3 2" xfId="1014"/>
    <cellStyle name="强调文字颜色 6 2 4" xfId="1015"/>
    <cellStyle name="强调文字颜色 6 3" xfId="1016"/>
    <cellStyle name="强调文字颜色 6 3 2" xfId="1017"/>
    <cellStyle name="强调文字颜色 6 3 2 2" xfId="1018"/>
    <cellStyle name="强调文字颜色 6 3 2 3" xfId="1019"/>
    <cellStyle name="强调文字颜色 6 3 3" xfId="1020"/>
    <cellStyle name="强调文字颜色 6 3 3 2" xfId="1021"/>
    <cellStyle name="强调文字颜色 6 3 4" xfId="1022"/>
    <cellStyle name="强调文字颜色 6 4" xfId="1023"/>
    <cellStyle name="强调文字颜色 6 4 2" xfId="1024"/>
    <cellStyle name="强调文字颜色 6 4 3" xfId="1025"/>
    <cellStyle name="强调文字颜色 6 4 4" xfId="1026"/>
    <cellStyle name="强调文字颜色 6 5" xfId="1027"/>
    <cellStyle name="强调文字颜色 6 5 2" xfId="1028"/>
    <cellStyle name="强调文字颜色 6 5 3" xfId="1029"/>
    <cellStyle name="强调文字颜色 6 6" xfId="1030"/>
    <cellStyle name="强调文字颜色 6 6 2" xfId="1031"/>
    <cellStyle name="强调文字颜色 6 6 3" xfId="1032"/>
    <cellStyle name="适中 2" xfId="57"/>
    <cellStyle name="适中 2 2" xfId="1033"/>
    <cellStyle name="适中 2 2 2" xfId="1034"/>
    <cellStyle name="适中 2 2 3" xfId="1035"/>
    <cellStyle name="适中 2 3" xfId="1036"/>
    <cellStyle name="适中 2 3 2" xfId="1037"/>
    <cellStyle name="适中 2 4" xfId="271"/>
    <cellStyle name="适中 3" xfId="1038"/>
    <cellStyle name="适中 3 2" xfId="1039"/>
    <cellStyle name="适中 3 2 2" xfId="1040"/>
    <cellStyle name="适中 3 2 3" xfId="1041"/>
    <cellStyle name="适中 3 3" xfId="1042"/>
    <cellStyle name="适中 3 3 2" xfId="1043"/>
    <cellStyle name="适中 3 4" xfId="285"/>
    <cellStyle name="适中 4" xfId="1044"/>
    <cellStyle name="适中 4 2" xfId="1045"/>
    <cellStyle name="适中 4 3" xfId="1046"/>
    <cellStyle name="适中 4 4" xfId="299"/>
    <cellStyle name="适中 5" xfId="1047"/>
    <cellStyle name="适中 5 2" xfId="1048"/>
    <cellStyle name="适中 5 3" xfId="1049"/>
    <cellStyle name="适中 6" xfId="1050"/>
    <cellStyle name="适中 6 2" xfId="1051"/>
    <cellStyle name="适中 6 3" xfId="1052"/>
    <cellStyle name="输出 2" xfId="1053"/>
    <cellStyle name="输出 2 2" xfId="1054"/>
    <cellStyle name="输出 2 2 2" xfId="1055"/>
    <cellStyle name="输出 2 2 3" xfId="1056"/>
    <cellStyle name="输出 2 3" xfId="1057"/>
    <cellStyle name="输出 2 3 2" xfId="1058"/>
    <cellStyle name="输出 2 4" xfId="1059"/>
    <cellStyle name="输出 3" xfId="1060"/>
    <cellStyle name="输出 3 2" xfId="1061"/>
    <cellStyle name="输出 3 2 2" xfId="1062"/>
    <cellStyle name="输出 3 2 3" xfId="1063"/>
    <cellStyle name="输出 3 3" xfId="1064"/>
    <cellStyle name="输出 3 3 2" xfId="1065"/>
    <cellStyle name="输出 3 4" xfId="1066"/>
    <cellStyle name="输出 4" xfId="927"/>
    <cellStyle name="输出 4 2" xfId="683"/>
    <cellStyle name="输出 4 3" xfId="705"/>
    <cellStyle name="输出 4 4" xfId="719"/>
    <cellStyle name="输出 5" xfId="929"/>
    <cellStyle name="输出 5 2" xfId="1067"/>
    <cellStyle name="输出 5 3" xfId="1068"/>
    <cellStyle name="输出 6" xfId="1069"/>
    <cellStyle name="输出 6 2" xfId="1070"/>
    <cellStyle name="输出 6 3" xfId="1071"/>
    <cellStyle name="输入 2" xfId="675"/>
    <cellStyle name="输入 2 2" xfId="678"/>
    <cellStyle name="输入 2 2 2" xfId="1072"/>
    <cellStyle name="输入 2 2 3" xfId="1073"/>
    <cellStyle name="输入 2 3" xfId="1074"/>
    <cellStyle name="输入 2 3 2" xfId="1075"/>
    <cellStyle name="输入 2 4" xfId="1076"/>
    <cellStyle name="输入 3" xfId="680"/>
    <cellStyle name="输入 3 2" xfId="1077"/>
    <cellStyle name="输入 3 2 2" xfId="1078"/>
    <cellStyle name="输入 3 2 3" xfId="1079"/>
    <cellStyle name="输入 3 3" xfId="1080"/>
    <cellStyle name="输入 3 3 2" xfId="1081"/>
    <cellStyle name="输入 3 4" xfId="1082"/>
    <cellStyle name="输入 4" xfId="1083"/>
    <cellStyle name="输入 4 2" xfId="1084"/>
    <cellStyle name="输入 4 3" xfId="1085"/>
    <cellStyle name="输入 4 4" xfId="1086"/>
    <cellStyle name="输入 5" xfId="1087"/>
    <cellStyle name="输入 5 2" xfId="1088"/>
    <cellStyle name="输入 5 3" xfId="1089"/>
    <cellStyle name="输入 6" xfId="1090"/>
    <cellStyle name="输入 6 2" xfId="187"/>
    <cellStyle name="输入 6 3" xfId="181"/>
    <cellStyle name="样式 1" xfId="1091"/>
    <cellStyle name="注释 2" xfId="190"/>
    <cellStyle name="注释 2 2" xfId="263"/>
    <cellStyle name="注释 2 2 2" xfId="411"/>
    <cellStyle name="注释 2 2 3" xfId="413"/>
    <cellStyle name="注释 2 3" xfId="35"/>
    <cellStyle name="注释 2 3 2" xfId="1092"/>
    <cellStyle name="注释 2 4" xfId="1093"/>
    <cellStyle name="注释 3" xfId="193"/>
    <cellStyle name="注释 3 2" xfId="273"/>
    <cellStyle name="注释 3 2 2" xfId="28"/>
    <cellStyle name="注释 3 2 3" xfId="54"/>
    <cellStyle name="注释 3 3" xfId="1094"/>
    <cellStyle name="注释 3 3 2" xfId="1095"/>
    <cellStyle name="注释 3 4" xfId="1096"/>
    <cellStyle name="注释 4" xfId="448"/>
    <cellStyle name="注释 4 2" xfId="468"/>
    <cellStyle name="注释 4 3" xfId="1097"/>
    <cellStyle name="注释 4 4" xfId="1098"/>
    <cellStyle name="注释 5" xfId="1099"/>
    <cellStyle name="注释 5 2" xfId="471"/>
    <cellStyle name="注释 5 3" xfId="1100"/>
    <cellStyle name="注释 6" xfId="1101"/>
    <cellStyle name="注释 6 2" xfId="1102"/>
    <cellStyle name="注释 6 3" xfId="110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opLeftCell="A6" zoomScale="120" zoomScaleNormal="120" workbookViewId="0">
      <selection activeCell="F7" sqref="F7"/>
    </sheetView>
  </sheetViews>
  <sheetFormatPr defaultColWidth="9" defaultRowHeight="13.5"/>
  <cols>
    <col min="1" max="1" width="69.5" customWidth="1"/>
    <col min="2" max="2" width="9" style="161"/>
  </cols>
  <sheetData>
    <row r="1" spans="1:2" ht="56.25" customHeight="1">
      <c r="A1" s="162" t="s">
        <v>0</v>
      </c>
    </row>
    <row r="2" spans="1:2" ht="36" customHeight="1">
      <c r="A2" s="163" t="s">
        <v>1</v>
      </c>
      <c r="B2" s="164" t="s">
        <v>2</v>
      </c>
    </row>
    <row r="3" spans="1:2" ht="36" customHeight="1">
      <c r="A3" s="165" t="s">
        <v>3</v>
      </c>
      <c r="B3" s="166">
        <v>1</v>
      </c>
    </row>
    <row r="4" spans="1:2" ht="36" customHeight="1">
      <c r="A4" s="165" t="s">
        <v>4</v>
      </c>
      <c r="B4" s="166">
        <v>2</v>
      </c>
    </row>
    <row r="5" spans="1:2" ht="36" customHeight="1">
      <c r="A5" s="165" t="s">
        <v>5</v>
      </c>
      <c r="B5" s="166">
        <v>3</v>
      </c>
    </row>
    <row r="6" spans="1:2" ht="36" customHeight="1">
      <c r="A6" s="165" t="s">
        <v>6</v>
      </c>
      <c r="B6" s="166">
        <v>4</v>
      </c>
    </row>
    <row r="7" spans="1:2" ht="36" customHeight="1">
      <c r="A7" s="165" t="s">
        <v>7</v>
      </c>
      <c r="B7" s="166">
        <v>5</v>
      </c>
    </row>
    <row r="8" spans="1:2" ht="36" customHeight="1">
      <c r="A8" s="165" t="s">
        <v>8</v>
      </c>
      <c r="B8" s="166">
        <v>6</v>
      </c>
    </row>
    <row r="9" spans="1:2" ht="36" customHeight="1">
      <c r="A9" s="165" t="s">
        <v>9</v>
      </c>
      <c r="B9" s="166" t="s">
        <v>10</v>
      </c>
    </row>
    <row r="10" spans="1:2" ht="36" customHeight="1">
      <c r="A10" s="165" t="s">
        <v>11</v>
      </c>
      <c r="B10" s="166" t="s">
        <v>12</v>
      </c>
    </row>
    <row r="11" spans="1:2" ht="36" customHeight="1">
      <c r="A11" s="165" t="s">
        <v>13</v>
      </c>
      <c r="B11" s="166" t="s">
        <v>14</v>
      </c>
    </row>
    <row r="12" spans="1:2" ht="36" customHeight="1">
      <c r="A12" s="165" t="s">
        <v>15</v>
      </c>
      <c r="B12" s="166" t="s">
        <v>16</v>
      </c>
    </row>
    <row r="13" spans="1:2" ht="36" customHeight="1">
      <c r="A13" s="165" t="s">
        <v>17</v>
      </c>
      <c r="B13" s="166" t="s">
        <v>18</v>
      </c>
    </row>
  </sheetData>
  <phoneticPr fontId="74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showZeros="0" zoomScale="150" zoomScaleNormal="150" workbookViewId="0">
      <selection activeCell="F46" sqref="F46"/>
    </sheetView>
  </sheetViews>
  <sheetFormatPr defaultColWidth="9" defaultRowHeight="14.25"/>
  <cols>
    <col min="1" max="1" width="27.625" style="73" customWidth="1"/>
    <col min="2" max="3" width="14" style="96" customWidth="1"/>
    <col min="4" max="4" width="11.125" style="96" customWidth="1"/>
    <col min="5" max="5" width="22.25" style="96" customWidth="1"/>
    <col min="6" max="7" width="15" style="96" customWidth="1"/>
    <col min="8" max="8" width="9.375" style="73" customWidth="1"/>
    <col min="9" max="9" width="9.375" style="73"/>
    <col min="10" max="240" width="9" style="73"/>
    <col min="241" max="241" width="25.5" style="73" customWidth="1"/>
    <col min="242" max="242" width="8.5" style="73" customWidth="1"/>
    <col min="243" max="243" width="9.5" style="73" customWidth="1"/>
    <col min="244" max="244" width="6.75" style="73" customWidth="1"/>
    <col min="245" max="245" width="22.25" style="73" customWidth="1"/>
    <col min="246" max="247" width="9.5" style="73" customWidth="1"/>
    <col min="248" max="248" width="7.375" style="73" customWidth="1"/>
    <col min="249" max="249" width="12.625" style="73" customWidth="1"/>
    <col min="250" max="496" width="9" style="73"/>
    <col min="497" max="497" width="25.5" style="73" customWidth="1"/>
    <col min="498" max="498" width="8.5" style="73" customWidth="1"/>
    <col min="499" max="499" width="9.5" style="73" customWidth="1"/>
    <col min="500" max="500" width="6.75" style="73" customWidth="1"/>
    <col min="501" max="501" width="22.25" style="73" customWidth="1"/>
    <col min="502" max="503" width="9.5" style="73" customWidth="1"/>
    <col min="504" max="504" width="7.375" style="73" customWidth="1"/>
    <col min="505" max="505" width="12.625" style="73" customWidth="1"/>
    <col min="506" max="752" width="9" style="73"/>
    <col min="753" max="753" width="25.5" style="73" customWidth="1"/>
    <col min="754" max="754" width="8.5" style="73" customWidth="1"/>
    <col min="755" max="755" width="9.5" style="73" customWidth="1"/>
    <col min="756" max="756" width="6.75" style="73" customWidth="1"/>
    <col min="757" max="757" width="22.25" style="73" customWidth="1"/>
    <col min="758" max="759" width="9.5" style="73" customWidth="1"/>
    <col min="760" max="760" width="7.375" style="73" customWidth="1"/>
    <col min="761" max="761" width="12.625" style="73" customWidth="1"/>
    <col min="762" max="1008" width="9" style="73"/>
    <col min="1009" max="1009" width="25.5" style="73" customWidth="1"/>
    <col min="1010" max="1010" width="8.5" style="73" customWidth="1"/>
    <col min="1011" max="1011" width="9.5" style="73" customWidth="1"/>
    <col min="1012" max="1012" width="6.75" style="73" customWidth="1"/>
    <col min="1013" max="1013" width="22.25" style="73" customWidth="1"/>
    <col min="1014" max="1015" width="9.5" style="73" customWidth="1"/>
    <col min="1016" max="1016" width="7.375" style="73" customWidth="1"/>
    <col min="1017" max="1017" width="12.625" style="73" customWidth="1"/>
    <col min="1018" max="1264" width="9" style="73"/>
    <col min="1265" max="1265" width="25.5" style="73" customWidth="1"/>
    <col min="1266" max="1266" width="8.5" style="73" customWidth="1"/>
    <col min="1267" max="1267" width="9.5" style="73" customWidth="1"/>
    <col min="1268" max="1268" width="6.75" style="73" customWidth="1"/>
    <col min="1269" max="1269" width="22.25" style="73" customWidth="1"/>
    <col min="1270" max="1271" width="9.5" style="73" customWidth="1"/>
    <col min="1272" max="1272" width="7.375" style="73" customWidth="1"/>
    <col min="1273" max="1273" width="12.625" style="73" customWidth="1"/>
    <col min="1274" max="1520" width="9" style="73"/>
    <col min="1521" max="1521" width="25.5" style="73" customWidth="1"/>
    <col min="1522" max="1522" width="8.5" style="73" customWidth="1"/>
    <col min="1523" max="1523" width="9.5" style="73" customWidth="1"/>
    <col min="1524" max="1524" width="6.75" style="73" customWidth="1"/>
    <col min="1525" max="1525" width="22.25" style="73" customWidth="1"/>
    <col min="1526" max="1527" width="9.5" style="73" customWidth="1"/>
    <col min="1528" max="1528" width="7.375" style="73" customWidth="1"/>
    <col min="1529" max="1529" width="12.625" style="73" customWidth="1"/>
    <col min="1530" max="1776" width="9" style="73"/>
    <col min="1777" max="1777" width="25.5" style="73" customWidth="1"/>
    <col min="1778" max="1778" width="8.5" style="73" customWidth="1"/>
    <col min="1779" max="1779" width="9.5" style="73" customWidth="1"/>
    <col min="1780" max="1780" width="6.75" style="73" customWidth="1"/>
    <col min="1781" max="1781" width="22.25" style="73" customWidth="1"/>
    <col min="1782" max="1783" width="9.5" style="73" customWidth="1"/>
    <col min="1784" max="1784" width="7.375" style="73" customWidth="1"/>
    <col min="1785" max="1785" width="12.625" style="73" customWidth="1"/>
    <col min="1786" max="2032" width="9" style="73"/>
    <col min="2033" max="2033" width="25.5" style="73" customWidth="1"/>
    <col min="2034" max="2034" width="8.5" style="73" customWidth="1"/>
    <col min="2035" max="2035" width="9.5" style="73" customWidth="1"/>
    <col min="2036" max="2036" width="6.75" style="73" customWidth="1"/>
    <col min="2037" max="2037" width="22.25" style="73" customWidth="1"/>
    <col min="2038" max="2039" width="9.5" style="73" customWidth="1"/>
    <col min="2040" max="2040" width="7.375" style="73" customWidth="1"/>
    <col min="2041" max="2041" width="12.625" style="73" customWidth="1"/>
    <col min="2042" max="2288" width="9" style="73"/>
    <col min="2289" max="2289" width="25.5" style="73" customWidth="1"/>
    <col min="2290" max="2290" width="8.5" style="73" customWidth="1"/>
    <col min="2291" max="2291" width="9.5" style="73" customWidth="1"/>
    <col min="2292" max="2292" width="6.75" style="73" customWidth="1"/>
    <col min="2293" max="2293" width="22.25" style="73" customWidth="1"/>
    <col min="2294" max="2295" width="9.5" style="73" customWidth="1"/>
    <col min="2296" max="2296" width="7.375" style="73" customWidth="1"/>
    <col min="2297" max="2297" width="12.625" style="73" customWidth="1"/>
    <col min="2298" max="2544" width="9" style="73"/>
    <col min="2545" max="2545" width="25.5" style="73" customWidth="1"/>
    <col min="2546" max="2546" width="8.5" style="73" customWidth="1"/>
    <col min="2547" max="2547" width="9.5" style="73" customWidth="1"/>
    <col min="2548" max="2548" width="6.75" style="73" customWidth="1"/>
    <col min="2549" max="2549" width="22.25" style="73" customWidth="1"/>
    <col min="2550" max="2551" width="9.5" style="73" customWidth="1"/>
    <col min="2552" max="2552" width="7.375" style="73" customWidth="1"/>
    <col min="2553" max="2553" width="12.625" style="73" customWidth="1"/>
    <col min="2554" max="2800" width="9" style="73"/>
    <col min="2801" max="2801" width="25.5" style="73" customWidth="1"/>
    <col min="2802" max="2802" width="8.5" style="73" customWidth="1"/>
    <col min="2803" max="2803" width="9.5" style="73" customWidth="1"/>
    <col min="2804" max="2804" width="6.75" style="73" customWidth="1"/>
    <col min="2805" max="2805" width="22.25" style="73" customWidth="1"/>
    <col min="2806" max="2807" width="9.5" style="73" customWidth="1"/>
    <col min="2808" max="2808" width="7.375" style="73" customWidth="1"/>
    <col min="2809" max="2809" width="12.625" style="73" customWidth="1"/>
    <col min="2810" max="3056" width="9" style="73"/>
    <col min="3057" max="3057" width="25.5" style="73" customWidth="1"/>
    <col min="3058" max="3058" width="8.5" style="73" customWidth="1"/>
    <col min="3059" max="3059" width="9.5" style="73" customWidth="1"/>
    <col min="3060" max="3060" width="6.75" style="73" customWidth="1"/>
    <col min="3061" max="3061" width="22.25" style="73" customWidth="1"/>
    <col min="3062" max="3063" width="9.5" style="73" customWidth="1"/>
    <col min="3064" max="3064" width="7.375" style="73" customWidth="1"/>
    <col min="3065" max="3065" width="12.625" style="73" customWidth="1"/>
    <col min="3066" max="3312" width="9" style="73"/>
    <col min="3313" max="3313" width="25.5" style="73" customWidth="1"/>
    <col min="3314" max="3314" width="8.5" style="73" customWidth="1"/>
    <col min="3315" max="3315" width="9.5" style="73" customWidth="1"/>
    <col min="3316" max="3316" width="6.75" style="73" customWidth="1"/>
    <col min="3317" max="3317" width="22.25" style="73" customWidth="1"/>
    <col min="3318" max="3319" width="9.5" style="73" customWidth="1"/>
    <col min="3320" max="3320" width="7.375" style="73" customWidth="1"/>
    <col min="3321" max="3321" width="12.625" style="73" customWidth="1"/>
    <col min="3322" max="3568" width="9" style="73"/>
    <col min="3569" max="3569" width="25.5" style="73" customWidth="1"/>
    <col min="3570" max="3570" width="8.5" style="73" customWidth="1"/>
    <col min="3571" max="3571" width="9.5" style="73" customWidth="1"/>
    <col min="3572" max="3572" width="6.75" style="73" customWidth="1"/>
    <col min="3573" max="3573" width="22.25" style="73" customWidth="1"/>
    <col min="3574" max="3575" width="9.5" style="73" customWidth="1"/>
    <col min="3576" max="3576" width="7.375" style="73" customWidth="1"/>
    <col min="3577" max="3577" width="12.625" style="73" customWidth="1"/>
    <col min="3578" max="3824" width="9" style="73"/>
    <col min="3825" max="3825" width="25.5" style="73" customWidth="1"/>
    <col min="3826" max="3826" width="8.5" style="73" customWidth="1"/>
    <col min="3827" max="3827" width="9.5" style="73" customWidth="1"/>
    <col min="3828" max="3828" width="6.75" style="73" customWidth="1"/>
    <col min="3829" max="3829" width="22.25" style="73" customWidth="1"/>
    <col min="3830" max="3831" width="9.5" style="73" customWidth="1"/>
    <col min="3832" max="3832" width="7.375" style="73" customWidth="1"/>
    <col min="3833" max="3833" width="12.625" style="73" customWidth="1"/>
    <col min="3834" max="4080" width="9" style="73"/>
    <col min="4081" max="4081" width="25.5" style="73" customWidth="1"/>
    <col min="4082" max="4082" width="8.5" style="73" customWidth="1"/>
    <col min="4083" max="4083" width="9.5" style="73" customWidth="1"/>
    <col min="4084" max="4084" width="6.75" style="73" customWidth="1"/>
    <col min="4085" max="4085" width="22.25" style="73" customWidth="1"/>
    <col min="4086" max="4087" width="9.5" style="73" customWidth="1"/>
    <col min="4088" max="4088" width="7.375" style="73" customWidth="1"/>
    <col min="4089" max="4089" width="12.625" style="73" customWidth="1"/>
    <col min="4090" max="4336" width="9" style="73"/>
    <col min="4337" max="4337" width="25.5" style="73" customWidth="1"/>
    <col min="4338" max="4338" width="8.5" style="73" customWidth="1"/>
    <col min="4339" max="4339" width="9.5" style="73" customWidth="1"/>
    <col min="4340" max="4340" width="6.75" style="73" customWidth="1"/>
    <col min="4341" max="4341" width="22.25" style="73" customWidth="1"/>
    <col min="4342" max="4343" width="9.5" style="73" customWidth="1"/>
    <col min="4344" max="4344" width="7.375" style="73" customWidth="1"/>
    <col min="4345" max="4345" width="12.625" style="73" customWidth="1"/>
    <col min="4346" max="4592" width="9" style="73"/>
    <col min="4593" max="4593" width="25.5" style="73" customWidth="1"/>
    <col min="4594" max="4594" width="8.5" style="73" customWidth="1"/>
    <col min="4595" max="4595" width="9.5" style="73" customWidth="1"/>
    <col min="4596" max="4596" width="6.75" style="73" customWidth="1"/>
    <col min="4597" max="4597" width="22.25" style="73" customWidth="1"/>
    <col min="4598" max="4599" width="9.5" style="73" customWidth="1"/>
    <col min="4600" max="4600" width="7.375" style="73" customWidth="1"/>
    <col min="4601" max="4601" width="12.625" style="73" customWidth="1"/>
    <col min="4602" max="4848" width="9" style="73"/>
    <col min="4849" max="4849" width="25.5" style="73" customWidth="1"/>
    <col min="4850" max="4850" width="8.5" style="73" customWidth="1"/>
    <col min="4851" max="4851" width="9.5" style="73" customWidth="1"/>
    <col min="4852" max="4852" width="6.75" style="73" customWidth="1"/>
    <col min="4853" max="4853" width="22.25" style="73" customWidth="1"/>
    <col min="4854" max="4855" width="9.5" style="73" customWidth="1"/>
    <col min="4856" max="4856" width="7.375" style="73" customWidth="1"/>
    <col min="4857" max="4857" width="12.625" style="73" customWidth="1"/>
    <col min="4858" max="5104" width="9" style="73"/>
    <col min="5105" max="5105" width="25.5" style="73" customWidth="1"/>
    <col min="5106" max="5106" width="8.5" style="73" customWidth="1"/>
    <col min="5107" max="5107" width="9.5" style="73" customWidth="1"/>
    <col min="5108" max="5108" width="6.75" style="73" customWidth="1"/>
    <col min="5109" max="5109" width="22.25" style="73" customWidth="1"/>
    <col min="5110" max="5111" width="9.5" style="73" customWidth="1"/>
    <col min="5112" max="5112" width="7.375" style="73" customWidth="1"/>
    <col min="5113" max="5113" width="12.625" style="73" customWidth="1"/>
    <col min="5114" max="5360" width="9" style="73"/>
    <col min="5361" max="5361" width="25.5" style="73" customWidth="1"/>
    <col min="5362" max="5362" width="8.5" style="73" customWidth="1"/>
    <col min="5363" max="5363" width="9.5" style="73" customWidth="1"/>
    <col min="5364" max="5364" width="6.75" style="73" customWidth="1"/>
    <col min="5365" max="5365" width="22.25" style="73" customWidth="1"/>
    <col min="5366" max="5367" width="9.5" style="73" customWidth="1"/>
    <col min="5368" max="5368" width="7.375" style="73" customWidth="1"/>
    <col min="5369" max="5369" width="12.625" style="73" customWidth="1"/>
    <col min="5370" max="5616" width="9" style="73"/>
    <col min="5617" max="5617" width="25.5" style="73" customWidth="1"/>
    <col min="5618" max="5618" width="8.5" style="73" customWidth="1"/>
    <col min="5619" max="5619" width="9.5" style="73" customWidth="1"/>
    <col min="5620" max="5620" width="6.75" style="73" customWidth="1"/>
    <col min="5621" max="5621" width="22.25" style="73" customWidth="1"/>
    <col min="5622" max="5623" width="9.5" style="73" customWidth="1"/>
    <col min="5624" max="5624" width="7.375" style="73" customWidth="1"/>
    <col min="5625" max="5625" width="12.625" style="73" customWidth="1"/>
    <col min="5626" max="5872" width="9" style="73"/>
    <col min="5873" max="5873" width="25.5" style="73" customWidth="1"/>
    <col min="5874" max="5874" width="8.5" style="73" customWidth="1"/>
    <col min="5875" max="5875" width="9.5" style="73" customWidth="1"/>
    <col min="5876" max="5876" width="6.75" style="73" customWidth="1"/>
    <col min="5877" max="5877" width="22.25" style="73" customWidth="1"/>
    <col min="5878" max="5879" width="9.5" style="73" customWidth="1"/>
    <col min="5880" max="5880" width="7.375" style="73" customWidth="1"/>
    <col min="5881" max="5881" width="12.625" style="73" customWidth="1"/>
    <col min="5882" max="6128" width="9" style="73"/>
    <col min="6129" max="6129" width="25.5" style="73" customWidth="1"/>
    <col min="6130" max="6130" width="8.5" style="73" customWidth="1"/>
    <col min="6131" max="6131" width="9.5" style="73" customWidth="1"/>
    <col min="6132" max="6132" width="6.75" style="73" customWidth="1"/>
    <col min="6133" max="6133" width="22.25" style="73" customWidth="1"/>
    <col min="6134" max="6135" width="9.5" style="73" customWidth="1"/>
    <col min="6136" max="6136" width="7.375" style="73" customWidth="1"/>
    <col min="6137" max="6137" width="12.625" style="73" customWidth="1"/>
    <col min="6138" max="6384" width="9" style="73"/>
    <col min="6385" max="6385" width="25.5" style="73" customWidth="1"/>
    <col min="6386" max="6386" width="8.5" style="73" customWidth="1"/>
    <col min="6387" max="6387" width="9.5" style="73" customWidth="1"/>
    <col min="6388" max="6388" width="6.75" style="73" customWidth="1"/>
    <col min="6389" max="6389" width="22.25" style="73" customWidth="1"/>
    <col min="6390" max="6391" width="9.5" style="73" customWidth="1"/>
    <col min="6392" max="6392" width="7.375" style="73" customWidth="1"/>
    <col min="6393" max="6393" width="12.625" style="73" customWidth="1"/>
    <col min="6394" max="6640" width="9" style="73"/>
    <col min="6641" max="6641" width="25.5" style="73" customWidth="1"/>
    <col min="6642" max="6642" width="8.5" style="73" customWidth="1"/>
    <col min="6643" max="6643" width="9.5" style="73" customWidth="1"/>
    <col min="6644" max="6644" width="6.75" style="73" customWidth="1"/>
    <col min="6645" max="6645" width="22.25" style="73" customWidth="1"/>
    <col min="6646" max="6647" width="9.5" style="73" customWidth="1"/>
    <col min="6648" max="6648" width="7.375" style="73" customWidth="1"/>
    <col min="6649" max="6649" width="12.625" style="73" customWidth="1"/>
    <col min="6650" max="6896" width="9" style="73"/>
    <col min="6897" max="6897" width="25.5" style="73" customWidth="1"/>
    <col min="6898" max="6898" width="8.5" style="73" customWidth="1"/>
    <col min="6899" max="6899" width="9.5" style="73" customWidth="1"/>
    <col min="6900" max="6900" width="6.75" style="73" customWidth="1"/>
    <col min="6901" max="6901" width="22.25" style="73" customWidth="1"/>
    <col min="6902" max="6903" width="9.5" style="73" customWidth="1"/>
    <col min="6904" max="6904" width="7.375" style="73" customWidth="1"/>
    <col min="6905" max="6905" width="12.625" style="73" customWidth="1"/>
    <col min="6906" max="7152" width="9" style="73"/>
    <col min="7153" max="7153" width="25.5" style="73" customWidth="1"/>
    <col min="7154" max="7154" width="8.5" style="73" customWidth="1"/>
    <col min="7155" max="7155" width="9.5" style="73" customWidth="1"/>
    <col min="7156" max="7156" width="6.75" style="73" customWidth="1"/>
    <col min="7157" max="7157" width="22.25" style="73" customWidth="1"/>
    <col min="7158" max="7159" width="9.5" style="73" customWidth="1"/>
    <col min="7160" max="7160" width="7.375" style="73" customWidth="1"/>
    <col min="7161" max="7161" width="12.625" style="73" customWidth="1"/>
    <col min="7162" max="7408" width="9" style="73"/>
    <col min="7409" max="7409" width="25.5" style="73" customWidth="1"/>
    <col min="7410" max="7410" width="8.5" style="73" customWidth="1"/>
    <col min="7411" max="7411" width="9.5" style="73" customWidth="1"/>
    <col min="7412" max="7412" width="6.75" style="73" customWidth="1"/>
    <col min="7413" max="7413" width="22.25" style="73" customWidth="1"/>
    <col min="7414" max="7415" width="9.5" style="73" customWidth="1"/>
    <col min="7416" max="7416" width="7.375" style="73" customWidth="1"/>
    <col min="7417" max="7417" width="12.625" style="73" customWidth="1"/>
    <col min="7418" max="7664" width="9" style="73"/>
    <col min="7665" max="7665" width="25.5" style="73" customWidth="1"/>
    <col min="7666" max="7666" width="8.5" style="73" customWidth="1"/>
    <col min="7667" max="7667" width="9.5" style="73" customWidth="1"/>
    <col min="7668" max="7668" width="6.75" style="73" customWidth="1"/>
    <col min="7669" max="7669" width="22.25" style="73" customWidth="1"/>
    <col min="7670" max="7671" width="9.5" style="73" customWidth="1"/>
    <col min="7672" max="7672" width="7.375" style="73" customWidth="1"/>
    <col min="7673" max="7673" width="12.625" style="73" customWidth="1"/>
    <col min="7674" max="7920" width="9" style="73"/>
    <col min="7921" max="7921" width="25.5" style="73" customWidth="1"/>
    <col min="7922" max="7922" width="8.5" style="73" customWidth="1"/>
    <col min="7923" max="7923" width="9.5" style="73" customWidth="1"/>
    <col min="7924" max="7924" width="6.75" style="73" customWidth="1"/>
    <col min="7925" max="7925" width="22.25" style="73" customWidth="1"/>
    <col min="7926" max="7927" width="9.5" style="73" customWidth="1"/>
    <col min="7928" max="7928" width="7.375" style="73" customWidth="1"/>
    <col min="7929" max="7929" width="12.625" style="73" customWidth="1"/>
    <col min="7930" max="8176" width="9" style="73"/>
    <col min="8177" max="8177" width="25.5" style="73" customWidth="1"/>
    <col min="8178" max="8178" width="8.5" style="73" customWidth="1"/>
    <col min="8179" max="8179" width="9.5" style="73" customWidth="1"/>
    <col min="8180" max="8180" width="6.75" style="73" customWidth="1"/>
    <col min="8181" max="8181" width="22.25" style="73" customWidth="1"/>
    <col min="8182" max="8183" width="9.5" style="73" customWidth="1"/>
    <col min="8184" max="8184" width="7.375" style="73" customWidth="1"/>
    <col min="8185" max="8185" width="12.625" style="73" customWidth="1"/>
    <col min="8186" max="8432" width="9" style="73"/>
    <col min="8433" max="8433" width="25.5" style="73" customWidth="1"/>
    <col min="8434" max="8434" width="8.5" style="73" customWidth="1"/>
    <col min="8435" max="8435" width="9.5" style="73" customWidth="1"/>
    <col min="8436" max="8436" width="6.75" style="73" customWidth="1"/>
    <col min="8437" max="8437" width="22.25" style="73" customWidth="1"/>
    <col min="8438" max="8439" width="9.5" style="73" customWidth="1"/>
    <col min="8440" max="8440" width="7.375" style="73" customWidth="1"/>
    <col min="8441" max="8441" width="12.625" style="73" customWidth="1"/>
    <col min="8442" max="8688" width="9" style="73"/>
    <col min="8689" max="8689" width="25.5" style="73" customWidth="1"/>
    <col min="8690" max="8690" width="8.5" style="73" customWidth="1"/>
    <col min="8691" max="8691" width="9.5" style="73" customWidth="1"/>
    <col min="8692" max="8692" width="6.75" style="73" customWidth="1"/>
    <col min="8693" max="8693" width="22.25" style="73" customWidth="1"/>
    <col min="8694" max="8695" width="9.5" style="73" customWidth="1"/>
    <col min="8696" max="8696" width="7.375" style="73" customWidth="1"/>
    <col min="8697" max="8697" width="12.625" style="73" customWidth="1"/>
    <col min="8698" max="8944" width="9" style="73"/>
    <col min="8945" max="8945" width="25.5" style="73" customWidth="1"/>
    <col min="8946" max="8946" width="8.5" style="73" customWidth="1"/>
    <col min="8947" max="8947" width="9.5" style="73" customWidth="1"/>
    <col min="8948" max="8948" width="6.75" style="73" customWidth="1"/>
    <col min="8949" max="8949" width="22.25" style="73" customWidth="1"/>
    <col min="8950" max="8951" width="9.5" style="73" customWidth="1"/>
    <col min="8952" max="8952" width="7.375" style="73" customWidth="1"/>
    <col min="8953" max="8953" width="12.625" style="73" customWidth="1"/>
    <col min="8954" max="9200" width="9" style="73"/>
    <col min="9201" max="9201" width="25.5" style="73" customWidth="1"/>
    <col min="9202" max="9202" width="8.5" style="73" customWidth="1"/>
    <col min="9203" max="9203" width="9.5" style="73" customWidth="1"/>
    <col min="9204" max="9204" width="6.75" style="73" customWidth="1"/>
    <col min="9205" max="9205" width="22.25" style="73" customWidth="1"/>
    <col min="9206" max="9207" width="9.5" style="73" customWidth="1"/>
    <col min="9208" max="9208" width="7.375" style="73" customWidth="1"/>
    <col min="9209" max="9209" width="12.625" style="73" customWidth="1"/>
    <col min="9210" max="9456" width="9" style="73"/>
    <col min="9457" max="9457" width="25.5" style="73" customWidth="1"/>
    <col min="9458" max="9458" width="8.5" style="73" customWidth="1"/>
    <col min="9459" max="9459" width="9.5" style="73" customWidth="1"/>
    <col min="9460" max="9460" width="6.75" style="73" customWidth="1"/>
    <col min="9461" max="9461" width="22.25" style="73" customWidth="1"/>
    <col min="9462" max="9463" width="9.5" style="73" customWidth="1"/>
    <col min="9464" max="9464" width="7.375" style="73" customWidth="1"/>
    <col min="9465" max="9465" width="12.625" style="73" customWidth="1"/>
    <col min="9466" max="9712" width="9" style="73"/>
    <col min="9713" max="9713" width="25.5" style="73" customWidth="1"/>
    <col min="9714" max="9714" width="8.5" style="73" customWidth="1"/>
    <col min="9715" max="9715" width="9.5" style="73" customWidth="1"/>
    <col min="9716" max="9716" width="6.75" style="73" customWidth="1"/>
    <col min="9717" max="9717" width="22.25" style="73" customWidth="1"/>
    <col min="9718" max="9719" width="9.5" style="73" customWidth="1"/>
    <col min="9720" max="9720" width="7.375" style="73" customWidth="1"/>
    <col min="9721" max="9721" width="12.625" style="73" customWidth="1"/>
    <col min="9722" max="9968" width="9" style="73"/>
    <col min="9969" max="9969" width="25.5" style="73" customWidth="1"/>
    <col min="9970" max="9970" width="8.5" style="73" customWidth="1"/>
    <col min="9971" max="9971" width="9.5" style="73" customWidth="1"/>
    <col min="9972" max="9972" width="6.75" style="73" customWidth="1"/>
    <col min="9973" max="9973" width="22.25" style="73" customWidth="1"/>
    <col min="9974" max="9975" width="9.5" style="73" customWidth="1"/>
    <col min="9976" max="9976" width="7.375" style="73" customWidth="1"/>
    <col min="9977" max="9977" width="12.625" style="73" customWidth="1"/>
    <col min="9978" max="10224" width="9" style="73"/>
    <col min="10225" max="10225" width="25.5" style="73" customWidth="1"/>
    <col min="10226" max="10226" width="8.5" style="73" customWidth="1"/>
    <col min="10227" max="10227" width="9.5" style="73" customWidth="1"/>
    <col min="10228" max="10228" width="6.75" style="73" customWidth="1"/>
    <col min="10229" max="10229" width="22.25" style="73" customWidth="1"/>
    <col min="10230" max="10231" width="9.5" style="73" customWidth="1"/>
    <col min="10232" max="10232" width="7.375" style="73" customWidth="1"/>
    <col min="10233" max="10233" width="12.625" style="73" customWidth="1"/>
    <col min="10234" max="10480" width="9" style="73"/>
    <col min="10481" max="10481" width="25.5" style="73" customWidth="1"/>
    <col min="10482" max="10482" width="8.5" style="73" customWidth="1"/>
    <col min="10483" max="10483" width="9.5" style="73" customWidth="1"/>
    <col min="10484" max="10484" width="6.75" style="73" customWidth="1"/>
    <col min="10485" max="10485" width="22.25" style="73" customWidth="1"/>
    <col min="10486" max="10487" width="9.5" style="73" customWidth="1"/>
    <col min="10488" max="10488" width="7.375" style="73" customWidth="1"/>
    <col min="10489" max="10489" width="12.625" style="73" customWidth="1"/>
    <col min="10490" max="10736" width="9" style="73"/>
    <col min="10737" max="10737" width="25.5" style="73" customWidth="1"/>
    <col min="10738" max="10738" width="8.5" style="73" customWidth="1"/>
    <col min="10739" max="10739" width="9.5" style="73" customWidth="1"/>
    <col min="10740" max="10740" width="6.75" style="73" customWidth="1"/>
    <col min="10741" max="10741" width="22.25" style="73" customWidth="1"/>
    <col min="10742" max="10743" width="9.5" style="73" customWidth="1"/>
    <col min="10744" max="10744" width="7.375" style="73" customWidth="1"/>
    <col min="10745" max="10745" width="12.625" style="73" customWidth="1"/>
    <col min="10746" max="10992" width="9" style="73"/>
    <col min="10993" max="10993" width="25.5" style="73" customWidth="1"/>
    <col min="10994" max="10994" width="8.5" style="73" customWidth="1"/>
    <col min="10995" max="10995" width="9.5" style="73" customWidth="1"/>
    <col min="10996" max="10996" width="6.75" style="73" customWidth="1"/>
    <col min="10997" max="10997" width="22.25" style="73" customWidth="1"/>
    <col min="10998" max="10999" width="9.5" style="73" customWidth="1"/>
    <col min="11000" max="11000" width="7.375" style="73" customWidth="1"/>
    <col min="11001" max="11001" width="12.625" style="73" customWidth="1"/>
    <col min="11002" max="11248" width="9" style="73"/>
    <col min="11249" max="11249" width="25.5" style="73" customWidth="1"/>
    <col min="11250" max="11250" width="8.5" style="73" customWidth="1"/>
    <col min="11251" max="11251" width="9.5" style="73" customWidth="1"/>
    <col min="11252" max="11252" width="6.75" style="73" customWidth="1"/>
    <col min="11253" max="11253" width="22.25" style="73" customWidth="1"/>
    <col min="11254" max="11255" width="9.5" style="73" customWidth="1"/>
    <col min="11256" max="11256" width="7.375" style="73" customWidth="1"/>
    <col min="11257" max="11257" width="12.625" style="73" customWidth="1"/>
    <col min="11258" max="11504" width="9" style="73"/>
    <col min="11505" max="11505" width="25.5" style="73" customWidth="1"/>
    <col min="11506" max="11506" width="8.5" style="73" customWidth="1"/>
    <col min="11507" max="11507" width="9.5" style="73" customWidth="1"/>
    <col min="11508" max="11508" width="6.75" style="73" customWidth="1"/>
    <col min="11509" max="11509" width="22.25" style="73" customWidth="1"/>
    <col min="11510" max="11511" width="9.5" style="73" customWidth="1"/>
    <col min="11512" max="11512" width="7.375" style="73" customWidth="1"/>
    <col min="11513" max="11513" width="12.625" style="73" customWidth="1"/>
    <col min="11514" max="11760" width="9" style="73"/>
    <col min="11761" max="11761" width="25.5" style="73" customWidth="1"/>
    <col min="11762" max="11762" width="8.5" style="73" customWidth="1"/>
    <col min="11763" max="11763" width="9.5" style="73" customWidth="1"/>
    <col min="11764" max="11764" width="6.75" style="73" customWidth="1"/>
    <col min="11765" max="11765" width="22.25" style="73" customWidth="1"/>
    <col min="11766" max="11767" width="9.5" style="73" customWidth="1"/>
    <col min="11768" max="11768" width="7.375" style="73" customWidth="1"/>
    <col min="11769" max="11769" width="12.625" style="73" customWidth="1"/>
    <col min="11770" max="12016" width="9" style="73"/>
    <col min="12017" max="12017" width="25.5" style="73" customWidth="1"/>
    <col min="12018" max="12018" width="8.5" style="73" customWidth="1"/>
    <col min="12019" max="12019" width="9.5" style="73" customWidth="1"/>
    <col min="12020" max="12020" width="6.75" style="73" customWidth="1"/>
    <col min="12021" max="12021" width="22.25" style="73" customWidth="1"/>
    <col min="12022" max="12023" width="9.5" style="73" customWidth="1"/>
    <col min="12024" max="12024" width="7.375" style="73" customWidth="1"/>
    <col min="12025" max="12025" width="12.625" style="73" customWidth="1"/>
    <col min="12026" max="12272" width="9" style="73"/>
    <col min="12273" max="12273" width="25.5" style="73" customWidth="1"/>
    <col min="12274" max="12274" width="8.5" style="73" customWidth="1"/>
    <col min="12275" max="12275" width="9.5" style="73" customWidth="1"/>
    <col min="12276" max="12276" width="6.75" style="73" customWidth="1"/>
    <col min="12277" max="12277" width="22.25" style="73" customWidth="1"/>
    <col min="12278" max="12279" width="9.5" style="73" customWidth="1"/>
    <col min="12280" max="12280" width="7.375" style="73" customWidth="1"/>
    <col min="12281" max="12281" width="12.625" style="73" customWidth="1"/>
    <col min="12282" max="12528" width="9" style="73"/>
    <col min="12529" max="12529" width="25.5" style="73" customWidth="1"/>
    <col min="12530" max="12530" width="8.5" style="73" customWidth="1"/>
    <col min="12531" max="12531" width="9.5" style="73" customWidth="1"/>
    <col min="12532" max="12532" width="6.75" style="73" customWidth="1"/>
    <col min="12533" max="12533" width="22.25" style="73" customWidth="1"/>
    <col min="12534" max="12535" width="9.5" style="73" customWidth="1"/>
    <col min="12536" max="12536" width="7.375" style="73" customWidth="1"/>
    <col min="12537" max="12537" width="12.625" style="73" customWidth="1"/>
    <col min="12538" max="12784" width="9" style="73"/>
    <col min="12785" max="12785" width="25.5" style="73" customWidth="1"/>
    <col min="12786" max="12786" width="8.5" style="73" customWidth="1"/>
    <col min="12787" max="12787" width="9.5" style="73" customWidth="1"/>
    <col min="12788" max="12788" width="6.75" style="73" customWidth="1"/>
    <col min="12789" max="12789" width="22.25" style="73" customWidth="1"/>
    <col min="12790" max="12791" width="9.5" style="73" customWidth="1"/>
    <col min="12792" max="12792" width="7.375" style="73" customWidth="1"/>
    <col min="12793" max="12793" width="12.625" style="73" customWidth="1"/>
    <col min="12794" max="13040" width="9" style="73"/>
    <col min="13041" max="13041" width="25.5" style="73" customWidth="1"/>
    <col min="13042" max="13042" width="8.5" style="73" customWidth="1"/>
    <col min="13043" max="13043" width="9.5" style="73" customWidth="1"/>
    <col min="13044" max="13044" width="6.75" style="73" customWidth="1"/>
    <col min="13045" max="13045" width="22.25" style="73" customWidth="1"/>
    <col min="13046" max="13047" width="9.5" style="73" customWidth="1"/>
    <col min="13048" max="13048" width="7.375" style="73" customWidth="1"/>
    <col min="13049" max="13049" width="12.625" style="73" customWidth="1"/>
    <col min="13050" max="13296" width="9" style="73"/>
    <col min="13297" max="13297" width="25.5" style="73" customWidth="1"/>
    <col min="13298" max="13298" width="8.5" style="73" customWidth="1"/>
    <col min="13299" max="13299" width="9.5" style="73" customWidth="1"/>
    <col min="13300" max="13300" width="6.75" style="73" customWidth="1"/>
    <col min="13301" max="13301" width="22.25" style="73" customWidth="1"/>
    <col min="13302" max="13303" width="9.5" style="73" customWidth="1"/>
    <col min="13304" max="13304" width="7.375" style="73" customWidth="1"/>
    <col min="13305" max="13305" width="12.625" style="73" customWidth="1"/>
    <col min="13306" max="13552" width="9" style="73"/>
    <col min="13553" max="13553" width="25.5" style="73" customWidth="1"/>
    <col min="13554" max="13554" width="8.5" style="73" customWidth="1"/>
    <col min="13555" max="13555" width="9.5" style="73" customWidth="1"/>
    <col min="13556" max="13556" width="6.75" style="73" customWidth="1"/>
    <col min="13557" max="13557" width="22.25" style="73" customWidth="1"/>
    <col min="13558" max="13559" width="9.5" style="73" customWidth="1"/>
    <col min="13560" max="13560" width="7.375" style="73" customWidth="1"/>
    <col min="13561" max="13561" width="12.625" style="73" customWidth="1"/>
    <col min="13562" max="13808" width="9" style="73"/>
    <col min="13809" max="13809" width="25.5" style="73" customWidth="1"/>
    <col min="13810" max="13810" width="8.5" style="73" customWidth="1"/>
    <col min="13811" max="13811" width="9.5" style="73" customWidth="1"/>
    <col min="13812" max="13812" width="6.75" style="73" customWidth="1"/>
    <col min="13813" max="13813" width="22.25" style="73" customWidth="1"/>
    <col min="13814" max="13815" width="9.5" style="73" customWidth="1"/>
    <col min="13816" max="13816" width="7.375" style="73" customWidth="1"/>
    <col min="13817" max="13817" width="12.625" style="73" customWidth="1"/>
    <col min="13818" max="14064" width="9" style="73"/>
    <col min="14065" max="14065" width="25.5" style="73" customWidth="1"/>
    <col min="14066" max="14066" width="8.5" style="73" customWidth="1"/>
    <col min="14067" max="14067" width="9.5" style="73" customWidth="1"/>
    <col min="14068" max="14068" width="6.75" style="73" customWidth="1"/>
    <col min="14069" max="14069" width="22.25" style="73" customWidth="1"/>
    <col min="14070" max="14071" width="9.5" style="73" customWidth="1"/>
    <col min="14072" max="14072" width="7.375" style="73" customWidth="1"/>
    <col min="14073" max="14073" width="12.625" style="73" customWidth="1"/>
    <col min="14074" max="14320" width="9" style="73"/>
    <col min="14321" max="14321" width="25.5" style="73" customWidth="1"/>
    <col min="14322" max="14322" width="8.5" style="73" customWidth="1"/>
    <col min="14323" max="14323" width="9.5" style="73" customWidth="1"/>
    <col min="14324" max="14324" width="6.75" style="73" customWidth="1"/>
    <col min="14325" max="14325" width="22.25" style="73" customWidth="1"/>
    <col min="14326" max="14327" width="9.5" style="73" customWidth="1"/>
    <col min="14328" max="14328" width="7.375" style="73" customWidth="1"/>
    <col min="14329" max="14329" width="12.625" style="73" customWidth="1"/>
    <col min="14330" max="14576" width="9" style="73"/>
    <col min="14577" max="14577" width="25.5" style="73" customWidth="1"/>
    <col min="14578" max="14578" width="8.5" style="73" customWidth="1"/>
    <col min="14579" max="14579" width="9.5" style="73" customWidth="1"/>
    <col min="14580" max="14580" width="6.75" style="73" customWidth="1"/>
    <col min="14581" max="14581" width="22.25" style="73" customWidth="1"/>
    <col min="14582" max="14583" width="9.5" style="73" customWidth="1"/>
    <col min="14584" max="14584" width="7.375" style="73" customWidth="1"/>
    <col min="14585" max="14585" width="12.625" style="73" customWidth="1"/>
    <col min="14586" max="14832" width="9" style="73"/>
    <col min="14833" max="14833" width="25.5" style="73" customWidth="1"/>
    <col min="14834" max="14834" width="8.5" style="73" customWidth="1"/>
    <col min="14835" max="14835" width="9.5" style="73" customWidth="1"/>
    <col min="14836" max="14836" width="6.75" style="73" customWidth="1"/>
    <col min="14837" max="14837" width="22.25" style="73" customWidth="1"/>
    <col min="14838" max="14839" width="9.5" style="73" customWidth="1"/>
    <col min="14840" max="14840" width="7.375" style="73" customWidth="1"/>
    <col min="14841" max="14841" width="12.625" style="73" customWidth="1"/>
    <col min="14842" max="15088" width="9" style="73"/>
    <col min="15089" max="15089" width="25.5" style="73" customWidth="1"/>
    <col min="15090" max="15090" width="8.5" style="73" customWidth="1"/>
    <col min="15091" max="15091" width="9.5" style="73" customWidth="1"/>
    <col min="15092" max="15092" width="6.75" style="73" customWidth="1"/>
    <col min="15093" max="15093" width="22.25" style="73" customWidth="1"/>
    <col min="15094" max="15095" width="9.5" style="73" customWidth="1"/>
    <col min="15096" max="15096" width="7.375" style="73" customWidth="1"/>
    <col min="15097" max="15097" width="12.625" style="73" customWidth="1"/>
    <col min="15098" max="15344" width="9" style="73"/>
    <col min="15345" max="15345" width="25.5" style="73" customWidth="1"/>
    <col min="15346" max="15346" width="8.5" style="73" customWidth="1"/>
    <col min="15347" max="15347" width="9.5" style="73" customWidth="1"/>
    <col min="15348" max="15348" width="6.75" style="73" customWidth="1"/>
    <col min="15349" max="15349" width="22.25" style="73" customWidth="1"/>
    <col min="15350" max="15351" width="9.5" style="73" customWidth="1"/>
    <col min="15352" max="15352" width="7.375" style="73" customWidth="1"/>
    <col min="15353" max="15353" width="12.625" style="73" customWidth="1"/>
    <col min="15354" max="15600" width="9" style="73"/>
    <col min="15601" max="15601" width="25.5" style="73" customWidth="1"/>
    <col min="15602" max="15602" width="8.5" style="73" customWidth="1"/>
    <col min="15603" max="15603" width="9.5" style="73" customWidth="1"/>
    <col min="15604" max="15604" width="6.75" style="73" customWidth="1"/>
    <col min="15605" max="15605" width="22.25" style="73" customWidth="1"/>
    <col min="15606" max="15607" width="9.5" style="73" customWidth="1"/>
    <col min="15608" max="15608" width="7.375" style="73" customWidth="1"/>
    <col min="15609" max="15609" width="12.625" style="73" customWidth="1"/>
    <col min="15610" max="15856" width="9" style="73"/>
    <col min="15857" max="15857" width="25.5" style="73" customWidth="1"/>
    <col min="15858" max="15858" width="8.5" style="73" customWidth="1"/>
    <col min="15859" max="15859" width="9.5" style="73" customWidth="1"/>
    <col min="15860" max="15860" width="6.75" style="73" customWidth="1"/>
    <col min="15861" max="15861" width="22.25" style="73" customWidth="1"/>
    <col min="15862" max="15863" width="9.5" style="73" customWidth="1"/>
    <col min="15864" max="15864" width="7.375" style="73" customWidth="1"/>
    <col min="15865" max="15865" width="12.625" style="73" customWidth="1"/>
    <col min="15866" max="16112" width="9" style="73"/>
    <col min="16113" max="16113" width="25.5" style="73" customWidth="1"/>
    <col min="16114" max="16114" width="8.5" style="73" customWidth="1"/>
    <col min="16115" max="16115" width="9.5" style="73" customWidth="1"/>
    <col min="16116" max="16116" width="6.75" style="73" customWidth="1"/>
    <col min="16117" max="16117" width="22.25" style="73" customWidth="1"/>
    <col min="16118" max="16119" width="9.5" style="73" customWidth="1"/>
    <col min="16120" max="16120" width="7.375" style="73" customWidth="1"/>
    <col min="16121" max="16121" width="12.625" style="73" customWidth="1"/>
    <col min="16122" max="16384" width="9" style="73"/>
  </cols>
  <sheetData>
    <row r="1" spans="1:10" ht="24">
      <c r="A1" s="167" t="s">
        <v>19</v>
      </c>
      <c r="B1" s="168"/>
      <c r="C1" s="168"/>
      <c r="D1" s="168"/>
      <c r="E1" s="168"/>
      <c r="F1" s="168"/>
      <c r="G1" s="168"/>
      <c r="H1" s="167"/>
    </row>
    <row r="2" spans="1:10" s="72" customFormat="1" ht="18.75" customHeight="1">
      <c r="A2" s="2" t="s">
        <v>20</v>
      </c>
      <c r="B2" s="97"/>
      <c r="C2" s="169"/>
      <c r="D2" s="169"/>
      <c r="E2" s="169"/>
      <c r="F2" s="98"/>
      <c r="G2" s="170" t="s">
        <v>21</v>
      </c>
      <c r="H2" s="171"/>
    </row>
    <row r="3" spans="1:10" ht="18" customHeight="1">
      <c r="A3" s="172" t="s">
        <v>22</v>
      </c>
      <c r="B3" s="173"/>
      <c r="C3" s="173"/>
      <c r="D3" s="173"/>
      <c r="E3" s="173" t="s">
        <v>23</v>
      </c>
      <c r="F3" s="173"/>
      <c r="G3" s="173"/>
      <c r="H3" s="172"/>
    </row>
    <row r="4" spans="1:10" ht="18" customHeight="1">
      <c r="A4" s="76" t="s">
        <v>24</v>
      </c>
      <c r="B4" s="99" t="s">
        <v>25</v>
      </c>
      <c r="C4" s="99" t="s">
        <v>26</v>
      </c>
      <c r="D4" s="99" t="s">
        <v>27</v>
      </c>
      <c r="E4" s="146" t="s">
        <v>24</v>
      </c>
      <c r="F4" s="99" t="s">
        <v>25</v>
      </c>
      <c r="G4" s="99" t="s">
        <v>26</v>
      </c>
      <c r="H4" s="77" t="s">
        <v>27</v>
      </c>
    </row>
    <row r="5" spans="1:10" ht="18" customHeight="1">
      <c r="A5" s="78" t="s">
        <v>28</v>
      </c>
      <c r="B5" s="147">
        <f>B6+B39</f>
        <v>332962701.82200003</v>
      </c>
      <c r="C5" s="147">
        <f>C6+C39</f>
        <v>332962701.82200003</v>
      </c>
      <c r="D5" s="148">
        <f>C5-B5</f>
        <v>0</v>
      </c>
      <c r="E5" s="149" t="s">
        <v>28</v>
      </c>
      <c r="F5" s="150">
        <f>F6+F41</f>
        <v>332962701.81999999</v>
      </c>
      <c r="G5" s="150">
        <f>G6+G41</f>
        <v>332962701.81999999</v>
      </c>
      <c r="H5" s="151">
        <f>G5-F5</f>
        <v>0</v>
      </c>
      <c r="I5" s="95"/>
    </row>
    <row r="6" spans="1:10" ht="18" customHeight="1">
      <c r="A6" s="152" t="s">
        <v>29</v>
      </c>
      <c r="B6" s="147">
        <f>B31+B7+B30</f>
        <v>151329089.002</v>
      </c>
      <c r="C6" s="147">
        <f>C31+C7+C30</f>
        <v>151329089.002</v>
      </c>
      <c r="D6" s="148">
        <f t="shared" ref="D6:D43" si="0">C6-B6</f>
        <v>0</v>
      </c>
      <c r="E6" s="153" t="s">
        <v>30</v>
      </c>
      <c r="F6" s="150">
        <f>F32+F7+F31</f>
        <v>234399426.31</v>
      </c>
      <c r="G6" s="150">
        <f>G32+G7+G31</f>
        <v>234399426.31</v>
      </c>
      <c r="H6" s="151">
        <f t="shared" ref="H6:H39" si="1">G6-F6</f>
        <v>0</v>
      </c>
    </row>
    <row r="7" spans="1:10" ht="18" customHeight="1">
      <c r="A7" s="82" t="s">
        <v>31</v>
      </c>
      <c r="B7" s="147">
        <f>B8+B22</f>
        <v>151329089.002</v>
      </c>
      <c r="C7" s="147">
        <f>C8+C22</f>
        <v>151329089.002</v>
      </c>
      <c r="D7" s="148">
        <f t="shared" si="0"/>
        <v>0</v>
      </c>
      <c r="E7" s="150" t="s">
        <v>32</v>
      </c>
      <c r="F7" s="150">
        <f>SUM(F8:F30)</f>
        <v>231464280.77000001</v>
      </c>
      <c r="G7" s="150">
        <f>SUM(G8:G30)</f>
        <v>231464280.77000001</v>
      </c>
      <c r="H7" s="151">
        <f t="shared" si="1"/>
        <v>0</v>
      </c>
    </row>
    <row r="8" spans="1:10" ht="18" customHeight="1">
      <c r="A8" s="84" t="s">
        <v>33</v>
      </c>
      <c r="B8" s="154">
        <f>SUM(B9:B21)</f>
        <v>151029742.002</v>
      </c>
      <c r="C8" s="154">
        <f>SUM(C9:C21)</f>
        <v>151029742.002</v>
      </c>
      <c r="D8" s="155">
        <f t="shared" si="0"/>
        <v>0</v>
      </c>
      <c r="E8" s="129" t="s">
        <v>34</v>
      </c>
      <c r="F8" s="156">
        <f>'F2'!J7</f>
        <v>13634408.529999999</v>
      </c>
      <c r="G8" s="156">
        <f>'F2'!K7</f>
        <v>13634408.529999999</v>
      </c>
      <c r="H8" s="145">
        <f t="shared" si="1"/>
        <v>0</v>
      </c>
      <c r="J8" s="95"/>
    </row>
    <row r="9" spans="1:10" ht="18" customHeight="1">
      <c r="A9" s="88" t="s">
        <v>35</v>
      </c>
      <c r="B9" s="123">
        <v>77786734.930000007</v>
      </c>
      <c r="C9" s="123">
        <v>77786734.930000007</v>
      </c>
      <c r="D9" s="155">
        <f t="shared" si="0"/>
        <v>0</v>
      </c>
      <c r="E9" s="129" t="s">
        <v>36</v>
      </c>
      <c r="F9" s="156">
        <f>'F2'!J8</f>
        <v>281944.52</v>
      </c>
      <c r="G9" s="156">
        <f>'F2'!K8</f>
        <v>281944.52</v>
      </c>
      <c r="H9" s="145">
        <f t="shared" si="1"/>
        <v>0</v>
      </c>
      <c r="J9" s="95"/>
    </row>
    <row r="10" spans="1:10" ht="18" customHeight="1">
      <c r="A10" s="88" t="s">
        <v>37</v>
      </c>
      <c r="B10" s="123">
        <v>36965835.723200001</v>
      </c>
      <c r="C10" s="123">
        <v>36965835.723200001</v>
      </c>
      <c r="D10" s="155">
        <f t="shared" si="0"/>
        <v>0</v>
      </c>
      <c r="E10" s="129" t="s">
        <v>38</v>
      </c>
      <c r="F10" s="156">
        <f>'F2'!J9</f>
        <v>10044909.24</v>
      </c>
      <c r="G10" s="156">
        <f>'F2'!K9</f>
        <v>10044909.24</v>
      </c>
      <c r="H10" s="145">
        <f t="shared" si="1"/>
        <v>0</v>
      </c>
      <c r="J10" s="95"/>
    </row>
    <row r="11" spans="1:10" ht="18" customHeight="1">
      <c r="A11" s="88" t="s">
        <v>39</v>
      </c>
      <c r="B11" s="123">
        <v>10036968.4288</v>
      </c>
      <c r="C11" s="123">
        <v>10036968.4288</v>
      </c>
      <c r="D11" s="155">
        <f t="shared" si="0"/>
        <v>0</v>
      </c>
      <c r="E11" s="129" t="s">
        <v>40</v>
      </c>
      <c r="F11" s="156">
        <f>'F2'!J10</f>
        <v>0</v>
      </c>
      <c r="G11" s="156">
        <f>'F2'!K10</f>
        <v>0</v>
      </c>
      <c r="H11" s="145">
        <f t="shared" si="1"/>
        <v>0</v>
      </c>
      <c r="J11" s="95"/>
    </row>
    <row r="12" spans="1:10" ht="18" customHeight="1">
      <c r="A12" s="88" t="s">
        <v>41</v>
      </c>
      <c r="B12" s="154"/>
      <c r="C12" s="154"/>
      <c r="D12" s="155">
        <f t="shared" si="0"/>
        <v>0</v>
      </c>
      <c r="E12" s="129" t="s">
        <v>42</v>
      </c>
      <c r="F12" s="156">
        <f>'F2'!J11</f>
        <v>0</v>
      </c>
      <c r="G12" s="156">
        <f>'F2'!K11</f>
        <v>0</v>
      </c>
      <c r="H12" s="145">
        <f t="shared" si="1"/>
        <v>0</v>
      </c>
      <c r="J12" s="95"/>
    </row>
    <row r="13" spans="1:10" ht="18" customHeight="1">
      <c r="A13" s="88" t="s">
        <v>43</v>
      </c>
      <c r="B13" s="154"/>
      <c r="C13" s="154"/>
      <c r="D13" s="155">
        <f t="shared" si="0"/>
        <v>0</v>
      </c>
      <c r="E13" s="129" t="s">
        <v>44</v>
      </c>
      <c r="F13" s="156">
        <f>'F2'!J12</f>
        <v>1688432.52</v>
      </c>
      <c r="G13" s="156">
        <f>'F2'!K12</f>
        <v>1688432.52</v>
      </c>
      <c r="H13" s="145">
        <f t="shared" si="1"/>
        <v>0</v>
      </c>
      <c r="J13" s="95"/>
    </row>
    <row r="14" spans="1:10" ht="18" customHeight="1">
      <c r="A14" s="88" t="s">
        <v>45</v>
      </c>
      <c r="B14" s="123">
        <v>7054911.4800000004</v>
      </c>
      <c r="C14" s="123">
        <v>7054911.4800000004</v>
      </c>
      <c r="D14" s="155">
        <f t="shared" si="0"/>
        <v>0</v>
      </c>
      <c r="E14" s="129" t="s">
        <v>46</v>
      </c>
      <c r="F14" s="156">
        <f>'F2'!J13</f>
        <v>40071721.719999999</v>
      </c>
      <c r="G14" s="156">
        <f>'F2'!K13</f>
        <v>40071721.719999999</v>
      </c>
      <c r="H14" s="145">
        <f t="shared" si="1"/>
        <v>0</v>
      </c>
      <c r="J14" s="95"/>
    </row>
    <row r="15" spans="1:10" ht="18" customHeight="1">
      <c r="A15" s="88" t="s">
        <v>47</v>
      </c>
      <c r="B15" s="154"/>
      <c r="C15" s="154"/>
      <c r="D15" s="155">
        <f t="shared" si="0"/>
        <v>0</v>
      </c>
      <c r="E15" s="129" t="s">
        <v>48</v>
      </c>
      <c r="F15" s="156">
        <f>'F2'!J14</f>
        <v>9079321.2100000009</v>
      </c>
      <c r="G15" s="156">
        <f>'F2'!K14</f>
        <v>9079321.2100000009</v>
      </c>
      <c r="H15" s="145">
        <f t="shared" si="1"/>
        <v>0</v>
      </c>
      <c r="J15" s="95"/>
    </row>
    <row r="16" spans="1:10" ht="18" customHeight="1">
      <c r="A16" s="88" t="s">
        <v>49</v>
      </c>
      <c r="B16" s="123">
        <v>19185291.440000001</v>
      </c>
      <c r="C16" s="123">
        <v>19185291.440000001</v>
      </c>
      <c r="D16" s="155">
        <f t="shared" si="0"/>
        <v>0</v>
      </c>
      <c r="E16" s="129" t="s">
        <v>50</v>
      </c>
      <c r="F16" s="156">
        <f>'F2'!J15</f>
        <v>601768.5</v>
      </c>
      <c r="G16" s="156">
        <f>'F2'!K15</f>
        <v>601768.5</v>
      </c>
      <c r="H16" s="145">
        <f t="shared" si="1"/>
        <v>0</v>
      </c>
      <c r="J16" s="95"/>
    </row>
    <row r="17" spans="1:10" ht="18" customHeight="1">
      <c r="A17" s="88" t="s">
        <v>51</v>
      </c>
      <c r="B17" s="154"/>
      <c r="C17" s="154"/>
      <c r="D17" s="155">
        <f t="shared" si="0"/>
        <v>0</v>
      </c>
      <c r="E17" s="129" t="s">
        <v>52</v>
      </c>
      <c r="F17" s="156">
        <f>'F2'!J16</f>
        <v>150676223.59</v>
      </c>
      <c r="G17" s="156">
        <f>'F2'!K16</f>
        <v>150676223.59</v>
      </c>
      <c r="H17" s="145">
        <f t="shared" si="1"/>
        <v>0</v>
      </c>
      <c r="J17" s="95"/>
    </row>
    <row r="18" spans="1:10" ht="18" customHeight="1">
      <c r="A18" s="88" t="s">
        <v>53</v>
      </c>
      <c r="B18" s="154"/>
      <c r="C18" s="154"/>
      <c r="D18" s="155">
        <f t="shared" si="0"/>
        <v>0</v>
      </c>
      <c r="E18" s="129" t="s">
        <v>54</v>
      </c>
      <c r="F18" s="156">
        <f>'F2'!J17</f>
        <v>2585364.94</v>
      </c>
      <c r="G18" s="156">
        <f>'F2'!K17</f>
        <v>2585364.94</v>
      </c>
      <c r="H18" s="145">
        <f t="shared" si="1"/>
        <v>0</v>
      </c>
      <c r="J18" s="95"/>
    </row>
    <row r="19" spans="1:10" ht="18" customHeight="1">
      <c r="A19" s="88" t="s">
        <v>55</v>
      </c>
      <c r="B19" s="154"/>
      <c r="C19" s="154"/>
      <c r="D19" s="155">
        <f t="shared" si="0"/>
        <v>0</v>
      </c>
      <c r="E19" s="129" t="s">
        <v>56</v>
      </c>
      <c r="F19" s="156">
        <f>'F2'!J18</f>
        <v>0</v>
      </c>
      <c r="G19" s="156">
        <f>'F2'!K18</f>
        <v>0</v>
      </c>
      <c r="H19" s="145">
        <f t="shared" si="1"/>
        <v>0</v>
      </c>
      <c r="J19" s="95"/>
    </row>
    <row r="20" spans="1:10" ht="18" customHeight="1">
      <c r="A20" s="157" t="s">
        <v>57</v>
      </c>
      <c r="B20" s="154"/>
      <c r="C20" s="154"/>
      <c r="D20" s="155">
        <f t="shared" si="0"/>
        <v>0</v>
      </c>
      <c r="E20" s="129" t="s">
        <v>58</v>
      </c>
      <c r="F20" s="156">
        <f>'F2'!J19</f>
        <v>0</v>
      </c>
      <c r="G20" s="156">
        <f>'F2'!K19</f>
        <v>0</v>
      </c>
      <c r="H20" s="145">
        <f t="shared" si="1"/>
        <v>0</v>
      </c>
      <c r="J20" s="95"/>
    </row>
    <row r="21" spans="1:10" ht="18" customHeight="1">
      <c r="A21" s="157" t="s">
        <v>59</v>
      </c>
      <c r="B21" s="154"/>
      <c r="C21" s="154"/>
      <c r="D21" s="155">
        <f t="shared" si="0"/>
        <v>0</v>
      </c>
      <c r="E21" s="129" t="s">
        <v>60</v>
      </c>
      <c r="F21" s="156">
        <f>'F2'!J20</f>
        <v>829152</v>
      </c>
      <c r="G21" s="156">
        <f>'F2'!K20</f>
        <v>829152</v>
      </c>
      <c r="H21" s="145">
        <f t="shared" si="1"/>
        <v>0</v>
      </c>
      <c r="J21" s="95"/>
    </row>
    <row r="22" spans="1:10" ht="18" customHeight="1">
      <c r="A22" s="84" t="s">
        <v>61</v>
      </c>
      <c r="B22" s="154">
        <f>SUM(B23:B29)</f>
        <v>299347</v>
      </c>
      <c r="C22" s="154">
        <f>SUM(C23:C29)</f>
        <v>299347</v>
      </c>
      <c r="D22" s="155">
        <f t="shared" si="0"/>
        <v>0</v>
      </c>
      <c r="E22" s="129" t="s">
        <v>62</v>
      </c>
      <c r="F22" s="156">
        <f>'F2'!J21</f>
        <v>0</v>
      </c>
      <c r="G22" s="156">
        <f>'F2'!K21</f>
        <v>0</v>
      </c>
      <c r="H22" s="145"/>
      <c r="J22" s="95"/>
    </row>
    <row r="23" spans="1:10" ht="18" customHeight="1">
      <c r="A23" s="88" t="s">
        <v>63</v>
      </c>
      <c r="B23" s="154"/>
      <c r="C23" s="154"/>
      <c r="D23" s="155">
        <f t="shared" si="0"/>
        <v>0</v>
      </c>
      <c r="E23" s="129" t="s">
        <v>64</v>
      </c>
      <c r="F23" s="156">
        <f>'F2'!J22</f>
        <v>0</v>
      </c>
      <c r="G23" s="156">
        <f>'F2'!K22</f>
        <v>0</v>
      </c>
      <c r="H23" s="145">
        <f t="shared" si="1"/>
        <v>0</v>
      </c>
      <c r="J23" s="95"/>
    </row>
    <row r="24" spans="1:10" ht="18" customHeight="1">
      <c r="A24" s="88" t="s">
        <v>65</v>
      </c>
      <c r="B24" s="154"/>
      <c r="C24" s="154"/>
      <c r="D24" s="155">
        <f t="shared" si="0"/>
        <v>0</v>
      </c>
      <c r="E24" s="129" t="s">
        <v>66</v>
      </c>
      <c r="F24" s="156">
        <f>'F2'!J23</f>
        <v>0</v>
      </c>
      <c r="G24" s="156">
        <f>'F2'!K23</f>
        <v>0</v>
      </c>
      <c r="H24" s="145">
        <f t="shared" si="1"/>
        <v>0</v>
      </c>
      <c r="J24" s="95"/>
    </row>
    <row r="25" spans="1:10" ht="18" customHeight="1">
      <c r="A25" s="88" t="s">
        <v>67</v>
      </c>
      <c r="B25" s="154"/>
      <c r="C25" s="154"/>
      <c r="D25" s="155">
        <f t="shared" si="0"/>
        <v>0</v>
      </c>
      <c r="E25" s="129" t="s">
        <v>68</v>
      </c>
      <c r="F25" s="156">
        <f>'F2'!J24</f>
        <v>1971034</v>
      </c>
      <c r="G25" s="156">
        <f>'F2'!K24</f>
        <v>1971034</v>
      </c>
      <c r="H25" s="145">
        <f t="shared" si="1"/>
        <v>0</v>
      </c>
      <c r="J25" s="95"/>
    </row>
    <row r="26" spans="1:10" ht="18" customHeight="1">
      <c r="A26" s="125" t="s">
        <v>69</v>
      </c>
      <c r="B26" s="123">
        <v>299347</v>
      </c>
      <c r="C26" s="123">
        <v>299347</v>
      </c>
      <c r="D26" s="155">
        <f t="shared" si="0"/>
        <v>0</v>
      </c>
      <c r="E26" s="129" t="s">
        <v>70</v>
      </c>
      <c r="F26" s="156">
        <f>'F2'!J25</f>
        <v>0</v>
      </c>
      <c r="G26" s="156">
        <f>'F2'!K25</f>
        <v>0</v>
      </c>
      <c r="H26" s="145">
        <f t="shared" si="1"/>
        <v>0</v>
      </c>
      <c r="J26" s="95"/>
    </row>
    <row r="27" spans="1:10" ht="18" customHeight="1">
      <c r="A27" s="88" t="s">
        <v>71</v>
      </c>
      <c r="B27" s="154"/>
      <c r="C27" s="154"/>
      <c r="D27" s="155">
        <f t="shared" si="0"/>
        <v>0</v>
      </c>
      <c r="E27" s="129" t="s">
        <v>72</v>
      </c>
      <c r="F27" s="156">
        <f>'F2'!J26</f>
        <v>0</v>
      </c>
      <c r="G27" s="156">
        <f>'F2'!K26</f>
        <v>0</v>
      </c>
      <c r="H27" s="145">
        <f t="shared" si="1"/>
        <v>0</v>
      </c>
      <c r="J27" s="95"/>
    </row>
    <row r="28" spans="1:10" ht="18" customHeight="1">
      <c r="A28" s="88" t="s">
        <v>73</v>
      </c>
      <c r="B28" s="154"/>
      <c r="C28" s="154"/>
      <c r="D28" s="155">
        <f t="shared" si="0"/>
        <v>0</v>
      </c>
      <c r="E28" s="129" t="s">
        <v>74</v>
      </c>
      <c r="F28" s="156">
        <f>'F2'!J28</f>
        <v>0</v>
      </c>
      <c r="G28" s="156">
        <f>'F2'!K28</f>
        <v>0</v>
      </c>
      <c r="H28" s="145">
        <f t="shared" si="1"/>
        <v>0</v>
      </c>
      <c r="J28" s="95"/>
    </row>
    <row r="29" spans="1:10" ht="18" customHeight="1">
      <c r="A29" s="88" t="s">
        <v>75</v>
      </c>
      <c r="B29" s="154"/>
      <c r="C29" s="154"/>
      <c r="D29" s="155">
        <f t="shared" si="0"/>
        <v>0</v>
      </c>
      <c r="E29" s="129" t="s">
        <v>76</v>
      </c>
      <c r="F29" s="156">
        <f>'F2'!J29</f>
        <v>0</v>
      </c>
      <c r="G29" s="156">
        <f>'F2'!K29</f>
        <v>0</v>
      </c>
      <c r="H29" s="145">
        <f t="shared" si="1"/>
        <v>0</v>
      </c>
    </row>
    <row r="30" spans="1:10" ht="18" customHeight="1">
      <c r="A30" s="83" t="s">
        <v>77</v>
      </c>
      <c r="B30" s="147"/>
      <c r="C30" s="147"/>
      <c r="D30" s="148">
        <f t="shared" si="0"/>
        <v>0</v>
      </c>
      <c r="E30" s="129" t="s">
        <v>78</v>
      </c>
      <c r="F30" s="156">
        <f>'F2'!J30</f>
        <v>0</v>
      </c>
      <c r="G30" s="156">
        <f>'F2'!K30</f>
        <v>0</v>
      </c>
      <c r="H30" s="145">
        <f t="shared" si="1"/>
        <v>0</v>
      </c>
    </row>
    <row r="31" spans="1:10" ht="18" customHeight="1">
      <c r="A31" s="83" t="s">
        <v>79</v>
      </c>
      <c r="B31" s="147"/>
      <c r="C31" s="147"/>
      <c r="D31" s="148">
        <f t="shared" si="0"/>
        <v>0</v>
      </c>
      <c r="E31" s="150" t="s">
        <v>80</v>
      </c>
      <c r="F31" s="158">
        <f>'F4'!J6</f>
        <v>0</v>
      </c>
      <c r="G31" s="158">
        <f>'F4'!K6</f>
        <v>0</v>
      </c>
      <c r="H31" s="151">
        <f t="shared" si="1"/>
        <v>0</v>
      </c>
    </row>
    <row r="32" spans="1:10" ht="18" customHeight="1">
      <c r="A32" s="83"/>
      <c r="B32" s="147"/>
      <c r="C32" s="147"/>
      <c r="D32" s="148"/>
      <c r="E32" s="150" t="s">
        <v>81</v>
      </c>
      <c r="F32" s="150">
        <f>SUM(F33:F40)</f>
        <v>2935145.54</v>
      </c>
      <c r="G32" s="150">
        <f>SUM(G33:G40)</f>
        <v>2935145.54</v>
      </c>
      <c r="H32" s="151">
        <f t="shared" si="1"/>
        <v>0</v>
      </c>
    </row>
    <row r="33" spans="1:8" ht="18" customHeight="1">
      <c r="A33" s="83"/>
      <c r="B33" s="147"/>
      <c r="C33" s="147"/>
      <c r="D33" s="148"/>
      <c r="E33" s="129" t="s">
        <v>82</v>
      </c>
      <c r="F33" s="37">
        <f>'F3'!J7</f>
        <v>0</v>
      </c>
      <c r="G33" s="37">
        <f>'F3'!K7</f>
        <v>0</v>
      </c>
      <c r="H33" s="145">
        <f t="shared" si="1"/>
        <v>0</v>
      </c>
    </row>
    <row r="34" spans="1:8" ht="18" customHeight="1">
      <c r="A34" s="159"/>
      <c r="B34" s="154"/>
      <c r="C34" s="154"/>
      <c r="D34" s="155">
        <f t="shared" si="0"/>
        <v>0</v>
      </c>
      <c r="E34" s="129" t="s">
        <v>46</v>
      </c>
      <c r="F34" s="37">
        <f>'F3'!J8</f>
        <v>0</v>
      </c>
      <c r="G34" s="37">
        <f>'F3'!K8</f>
        <v>0</v>
      </c>
      <c r="H34" s="145">
        <f t="shared" si="1"/>
        <v>0</v>
      </c>
    </row>
    <row r="35" spans="1:8" ht="18" customHeight="1">
      <c r="A35" s="159"/>
      <c r="B35" s="154"/>
      <c r="C35" s="154"/>
      <c r="D35" s="155"/>
      <c r="E35" s="129" t="s">
        <v>52</v>
      </c>
      <c r="F35" s="37">
        <f>'F3'!J9</f>
        <v>557167.96</v>
      </c>
      <c r="G35" s="37">
        <f>'F3'!K9</f>
        <v>557167.96</v>
      </c>
      <c r="H35" s="145">
        <f t="shared" si="1"/>
        <v>0</v>
      </c>
    </row>
    <row r="36" spans="1:8" ht="18" customHeight="1">
      <c r="A36" s="159"/>
      <c r="B36" s="154"/>
      <c r="C36" s="154"/>
      <c r="D36" s="155"/>
      <c r="E36" s="129" t="s">
        <v>54</v>
      </c>
      <c r="F36" s="37">
        <f>'F3'!J10</f>
        <v>0</v>
      </c>
      <c r="G36" s="37">
        <f>'F3'!K10</f>
        <v>0</v>
      </c>
      <c r="H36" s="145">
        <f t="shared" si="1"/>
        <v>0</v>
      </c>
    </row>
    <row r="37" spans="1:8" ht="18" customHeight="1">
      <c r="A37" s="159"/>
      <c r="B37" s="154"/>
      <c r="C37" s="154"/>
      <c r="D37" s="155"/>
      <c r="E37" s="129" t="s">
        <v>74</v>
      </c>
      <c r="F37" s="37">
        <f>'F3'!J11</f>
        <v>2377977.58</v>
      </c>
      <c r="G37" s="37">
        <f>'F3'!K11</f>
        <v>2377977.58</v>
      </c>
      <c r="H37" s="145">
        <f t="shared" si="1"/>
        <v>0</v>
      </c>
    </row>
    <row r="38" spans="1:8" ht="18" customHeight="1">
      <c r="A38" s="159"/>
      <c r="B38" s="154"/>
      <c r="C38" s="154"/>
      <c r="D38" s="155">
        <f t="shared" si="0"/>
        <v>0</v>
      </c>
      <c r="E38" s="129" t="s">
        <v>76</v>
      </c>
      <c r="F38" s="37">
        <f>'F3'!J12</f>
        <v>0</v>
      </c>
      <c r="G38" s="37">
        <f>'F3'!K12</f>
        <v>0</v>
      </c>
      <c r="H38" s="145">
        <f t="shared" si="1"/>
        <v>0</v>
      </c>
    </row>
    <row r="39" spans="1:8" ht="18" customHeight="1">
      <c r="A39" s="78" t="s">
        <v>83</v>
      </c>
      <c r="B39" s="147">
        <f>B40+B46+B47</f>
        <v>181633612.81999999</v>
      </c>
      <c r="C39" s="147">
        <f>C40+C46+C47</f>
        <v>181633612.81999999</v>
      </c>
      <c r="D39" s="148">
        <f t="shared" si="0"/>
        <v>0</v>
      </c>
      <c r="E39" s="129" t="s">
        <v>78</v>
      </c>
      <c r="F39" s="37">
        <f>'F3'!J13</f>
        <v>0</v>
      </c>
      <c r="G39" s="37">
        <f>'F3'!K13</f>
        <v>0</v>
      </c>
      <c r="H39" s="145">
        <f t="shared" si="1"/>
        <v>0</v>
      </c>
    </row>
    <row r="40" spans="1:8" ht="18" customHeight="1">
      <c r="A40" s="93" t="s">
        <v>84</v>
      </c>
      <c r="B40" s="103">
        <f>B42+B43</f>
        <v>174914722.59</v>
      </c>
      <c r="C40" s="103">
        <f>C42+C43</f>
        <v>174914722.59</v>
      </c>
      <c r="D40" s="155">
        <f t="shared" si="0"/>
        <v>0</v>
      </c>
      <c r="E40" s="129" t="s">
        <v>85</v>
      </c>
      <c r="F40" s="37">
        <f>'F3'!J14</f>
        <v>0</v>
      </c>
      <c r="G40" s="37">
        <f>'F3'!K14</f>
        <v>0</v>
      </c>
      <c r="H40" s="145"/>
    </row>
    <row r="41" spans="1:8" ht="18" customHeight="1">
      <c r="A41" s="84" t="s">
        <v>86</v>
      </c>
      <c r="B41" s="103">
        <f>'F2'!D31</f>
        <v>0</v>
      </c>
      <c r="C41" s="103">
        <f>'F2'!E31</f>
        <v>0</v>
      </c>
      <c r="D41" s="155">
        <f t="shared" si="0"/>
        <v>0</v>
      </c>
      <c r="E41" s="149" t="s">
        <v>87</v>
      </c>
      <c r="F41" s="158">
        <f>F42+F45+F46+F47</f>
        <v>98563275.510000005</v>
      </c>
      <c r="G41" s="158">
        <f>G42+G45+G46+G47</f>
        <v>98563275.510000005</v>
      </c>
      <c r="H41" s="151">
        <f>G41-F41</f>
        <v>0</v>
      </c>
    </row>
    <row r="42" spans="1:8" ht="18" customHeight="1">
      <c r="A42" s="84" t="s">
        <v>88</v>
      </c>
      <c r="B42" s="103">
        <v>12947570</v>
      </c>
      <c r="C42" s="103">
        <v>12947570</v>
      </c>
      <c r="D42" s="155">
        <f t="shared" si="0"/>
        <v>0</v>
      </c>
      <c r="E42" s="160" t="s">
        <v>89</v>
      </c>
      <c r="F42" s="37">
        <f>F43+F44</f>
        <v>84796889.040000007</v>
      </c>
      <c r="G42" s="37">
        <f>G43+G44</f>
        <v>84796889.040000007</v>
      </c>
      <c r="H42" s="145">
        <f>G42-F42</f>
        <v>0</v>
      </c>
    </row>
    <row r="43" spans="1:8" ht="18" customHeight="1">
      <c r="A43" s="84" t="s">
        <v>90</v>
      </c>
      <c r="B43" s="103">
        <v>161967152.59</v>
      </c>
      <c r="C43" s="103">
        <v>161967152.59</v>
      </c>
      <c r="D43" s="155">
        <f t="shared" si="0"/>
        <v>0</v>
      </c>
      <c r="E43" s="129" t="s">
        <v>91</v>
      </c>
      <c r="F43" s="37">
        <v>220233.04</v>
      </c>
      <c r="G43" s="37">
        <v>220233.04</v>
      </c>
      <c r="H43" s="145">
        <f>G43-F43</f>
        <v>0</v>
      </c>
    </row>
    <row r="44" spans="1:8" ht="18" customHeight="1">
      <c r="A44" s="84"/>
      <c r="B44" s="103"/>
      <c r="C44" s="103"/>
      <c r="D44" s="155"/>
      <c r="E44" s="129" t="s">
        <v>92</v>
      </c>
      <c r="F44" s="37">
        <v>84576656</v>
      </c>
      <c r="G44" s="37">
        <v>84576656</v>
      </c>
      <c r="H44" s="145"/>
    </row>
    <row r="45" spans="1:8" ht="18" customHeight="1">
      <c r="A45" s="91" t="s">
        <v>93</v>
      </c>
      <c r="B45" s="103">
        <f>'F2'!D35+'F3'!D18</f>
        <v>0</v>
      </c>
      <c r="C45" s="103">
        <f>'F2'!E35+'F3'!E18</f>
        <v>0</v>
      </c>
      <c r="D45" s="155">
        <f>C45-B45</f>
        <v>0</v>
      </c>
      <c r="E45" s="160" t="s">
        <v>94</v>
      </c>
      <c r="F45" s="37">
        <f>'F2'!J35+'F3'!J18</f>
        <v>0</v>
      </c>
      <c r="G45" s="37">
        <f>'F2'!K35+'F3'!K18</f>
        <v>0</v>
      </c>
      <c r="H45" s="145">
        <f>G45-F45</f>
        <v>0</v>
      </c>
    </row>
    <row r="46" spans="1:8" ht="18" customHeight="1">
      <c r="A46" s="132" t="s">
        <v>95</v>
      </c>
      <c r="B46" s="38">
        <v>4509324.8099999996</v>
      </c>
      <c r="C46" s="38">
        <v>4509324.8099999996</v>
      </c>
      <c r="D46" s="155">
        <f>C46-B46</f>
        <v>0</v>
      </c>
      <c r="E46" s="160" t="s">
        <v>96</v>
      </c>
      <c r="F46" s="37">
        <f>'F2'!J36</f>
        <v>9208930.9900000002</v>
      </c>
      <c r="G46" s="37">
        <f>'F2'!K36</f>
        <v>9208930.9900000002</v>
      </c>
      <c r="H46" s="145">
        <f>G46-F46</f>
        <v>0</v>
      </c>
    </row>
    <row r="47" spans="1:8">
      <c r="A47" s="91" t="s">
        <v>97</v>
      </c>
      <c r="B47" s="38">
        <v>2209565.42</v>
      </c>
      <c r="C47" s="38">
        <v>2209565.42</v>
      </c>
      <c r="D47" s="155">
        <f>C47-B47</f>
        <v>0</v>
      </c>
      <c r="E47" s="160" t="s">
        <v>98</v>
      </c>
      <c r="F47" s="37">
        <f>'F2'!J37+'F3'!J20+'F4'!J15</f>
        <v>4557455.4800000004</v>
      </c>
      <c r="G47" s="37">
        <f>'F2'!K37+'F3'!K20+'F4'!K15</f>
        <v>4557455.4800000004</v>
      </c>
      <c r="H47" s="145">
        <f>G47-F47</f>
        <v>0</v>
      </c>
    </row>
  </sheetData>
  <mergeCells count="5">
    <mergeCell ref="A1:H1"/>
    <mergeCell ref="C2:E2"/>
    <mergeCell ref="G2:H2"/>
    <mergeCell ref="A3:D3"/>
    <mergeCell ref="E3:H3"/>
  </mergeCells>
  <phoneticPr fontId="74" type="noConversion"/>
  <printOptions horizontalCentered="1"/>
  <pageMargins left="0.31496062992126" right="0.31496062992126" top="0.74803149606299202" bottom="0.74803149606299202" header="0.31496062992126" footer="0.31496062992126"/>
  <pageSetup paperSize="9" scale="77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R40"/>
  <sheetViews>
    <sheetView showZeros="0" topLeftCell="A14" workbookViewId="0">
      <selection activeCell="H13" sqref="H13"/>
    </sheetView>
  </sheetViews>
  <sheetFormatPr defaultColWidth="9" defaultRowHeight="14.25"/>
  <cols>
    <col min="1" max="1" width="19.375" style="73" customWidth="1"/>
    <col min="2" max="5" width="17.125" style="113" customWidth="1"/>
    <col min="6" max="6" width="9.875" style="73" customWidth="1"/>
    <col min="7" max="7" width="22.875" style="73" customWidth="1"/>
    <col min="8" max="10" width="16" style="114" customWidth="1"/>
    <col min="11" max="11" width="17.125" style="114" customWidth="1"/>
    <col min="12" max="12" width="9.875" style="73" customWidth="1"/>
    <col min="13" max="13" width="12.75" style="115" hidden="1" customWidth="1"/>
    <col min="14" max="14" width="11.625" style="116" hidden="1" customWidth="1"/>
    <col min="15" max="15" width="10.125" style="73" hidden="1" customWidth="1"/>
    <col min="16" max="18" width="9" style="73" hidden="1" customWidth="1"/>
    <col min="19" max="19" width="9" style="73" customWidth="1"/>
    <col min="20" max="219" width="9" style="73"/>
    <col min="220" max="220" width="25.5" style="73" customWidth="1"/>
    <col min="221" max="221" width="8.5" style="73" customWidth="1"/>
    <col min="222" max="222" width="9.5" style="73" customWidth="1"/>
    <col min="223" max="223" width="6.75" style="73" customWidth="1"/>
    <col min="224" max="224" width="22.25" style="73" customWidth="1"/>
    <col min="225" max="226" width="9.5" style="73" customWidth="1"/>
    <col min="227" max="227" width="7.375" style="73" customWidth="1"/>
    <col min="228" max="228" width="12.625" style="73" customWidth="1"/>
    <col min="229" max="475" width="9" style="73"/>
    <col min="476" max="476" width="25.5" style="73" customWidth="1"/>
    <col min="477" max="477" width="8.5" style="73" customWidth="1"/>
    <col min="478" max="478" width="9.5" style="73" customWidth="1"/>
    <col min="479" max="479" width="6.75" style="73" customWidth="1"/>
    <col min="480" max="480" width="22.25" style="73" customWidth="1"/>
    <col min="481" max="482" width="9.5" style="73" customWidth="1"/>
    <col min="483" max="483" width="7.375" style="73" customWidth="1"/>
    <col min="484" max="484" width="12.625" style="73" customWidth="1"/>
    <col min="485" max="731" width="9" style="73"/>
    <col min="732" max="732" width="25.5" style="73" customWidth="1"/>
    <col min="733" max="733" width="8.5" style="73" customWidth="1"/>
    <col min="734" max="734" width="9.5" style="73" customWidth="1"/>
    <col min="735" max="735" width="6.75" style="73" customWidth="1"/>
    <col min="736" max="736" width="22.25" style="73" customWidth="1"/>
    <col min="737" max="738" width="9.5" style="73" customWidth="1"/>
    <col min="739" max="739" width="7.375" style="73" customWidth="1"/>
    <col min="740" max="740" width="12.625" style="73" customWidth="1"/>
    <col min="741" max="987" width="9" style="73"/>
    <col min="988" max="988" width="25.5" style="73" customWidth="1"/>
    <col min="989" max="989" width="8.5" style="73" customWidth="1"/>
    <col min="990" max="990" width="9.5" style="73" customWidth="1"/>
    <col min="991" max="991" width="6.75" style="73" customWidth="1"/>
    <col min="992" max="992" width="22.25" style="73" customWidth="1"/>
    <col min="993" max="994" width="9.5" style="73" customWidth="1"/>
    <col min="995" max="995" width="7.375" style="73" customWidth="1"/>
    <col min="996" max="996" width="12.625" style="73" customWidth="1"/>
    <col min="997" max="1243" width="9" style="73"/>
    <col min="1244" max="1244" width="25.5" style="73" customWidth="1"/>
    <col min="1245" max="1245" width="8.5" style="73" customWidth="1"/>
    <col min="1246" max="1246" width="9.5" style="73" customWidth="1"/>
    <col min="1247" max="1247" width="6.75" style="73" customWidth="1"/>
    <col min="1248" max="1248" width="22.25" style="73" customWidth="1"/>
    <col min="1249" max="1250" width="9.5" style="73" customWidth="1"/>
    <col min="1251" max="1251" width="7.375" style="73" customWidth="1"/>
    <col min="1252" max="1252" width="12.625" style="73" customWidth="1"/>
    <col min="1253" max="1499" width="9" style="73"/>
    <col min="1500" max="1500" width="25.5" style="73" customWidth="1"/>
    <col min="1501" max="1501" width="8.5" style="73" customWidth="1"/>
    <col min="1502" max="1502" width="9.5" style="73" customWidth="1"/>
    <col min="1503" max="1503" width="6.75" style="73" customWidth="1"/>
    <col min="1504" max="1504" width="22.25" style="73" customWidth="1"/>
    <col min="1505" max="1506" width="9.5" style="73" customWidth="1"/>
    <col min="1507" max="1507" width="7.375" style="73" customWidth="1"/>
    <col min="1508" max="1508" width="12.625" style="73" customWidth="1"/>
    <col min="1509" max="1755" width="9" style="73"/>
    <col min="1756" max="1756" width="25.5" style="73" customWidth="1"/>
    <col min="1757" max="1757" width="8.5" style="73" customWidth="1"/>
    <col min="1758" max="1758" width="9.5" style="73" customWidth="1"/>
    <col min="1759" max="1759" width="6.75" style="73" customWidth="1"/>
    <col min="1760" max="1760" width="22.25" style="73" customWidth="1"/>
    <col min="1761" max="1762" width="9.5" style="73" customWidth="1"/>
    <col min="1763" max="1763" width="7.375" style="73" customWidth="1"/>
    <col min="1764" max="1764" width="12.625" style="73" customWidth="1"/>
    <col min="1765" max="2011" width="9" style="73"/>
    <col min="2012" max="2012" width="25.5" style="73" customWidth="1"/>
    <col min="2013" max="2013" width="8.5" style="73" customWidth="1"/>
    <col min="2014" max="2014" width="9.5" style="73" customWidth="1"/>
    <col min="2015" max="2015" width="6.75" style="73" customWidth="1"/>
    <col min="2016" max="2016" width="22.25" style="73" customWidth="1"/>
    <col min="2017" max="2018" width="9.5" style="73" customWidth="1"/>
    <col min="2019" max="2019" width="7.375" style="73" customWidth="1"/>
    <col min="2020" max="2020" width="12.625" style="73" customWidth="1"/>
    <col min="2021" max="2267" width="9" style="73"/>
    <col min="2268" max="2268" width="25.5" style="73" customWidth="1"/>
    <col min="2269" max="2269" width="8.5" style="73" customWidth="1"/>
    <col min="2270" max="2270" width="9.5" style="73" customWidth="1"/>
    <col min="2271" max="2271" width="6.75" style="73" customWidth="1"/>
    <col min="2272" max="2272" width="22.25" style="73" customWidth="1"/>
    <col min="2273" max="2274" width="9.5" style="73" customWidth="1"/>
    <col min="2275" max="2275" width="7.375" style="73" customWidth="1"/>
    <col min="2276" max="2276" width="12.625" style="73" customWidth="1"/>
    <col min="2277" max="2523" width="9" style="73"/>
    <col min="2524" max="2524" width="25.5" style="73" customWidth="1"/>
    <col min="2525" max="2525" width="8.5" style="73" customWidth="1"/>
    <col min="2526" max="2526" width="9.5" style="73" customWidth="1"/>
    <col min="2527" max="2527" width="6.75" style="73" customWidth="1"/>
    <col min="2528" max="2528" width="22.25" style="73" customWidth="1"/>
    <col min="2529" max="2530" width="9.5" style="73" customWidth="1"/>
    <col min="2531" max="2531" width="7.375" style="73" customWidth="1"/>
    <col min="2532" max="2532" width="12.625" style="73" customWidth="1"/>
    <col min="2533" max="2779" width="9" style="73"/>
    <col min="2780" max="2780" width="25.5" style="73" customWidth="1"/>
    <col min="2781" max="2781" width="8.5" style="73" customWidth="1"/>
    <col min="2782" max="2782" width="9.5" style="73" customWidth="1"/>
    <col min="2783" max="2783" width="6.75" style="73" customWidth="1"/>
    <col min="2784" max="2784" width="22.25" style="73" customWidth="1"/>
    <col min="2785" max="2786" width="9.5" style="73" customWidth="1"/>
    <col min="2787" max="2787" width="7.375" style="73" customWidth="1"/>
    <col min="2788" max="2788" width="12.625" style="73" customWidth="1"/>
    <col min="2789" max="3035" width="9" style="73"/>
    <col min="3036" max="3036" width="25.5" style="73" customWidth="1"/>
    <col min="3037" max="3037" width="8.5" style="73" customWidth="1"/>
    <col min="3038" max="3038" width="9.5" style="73" customWidth="1"/>
    <col min="3039" max="3039" width="6.75" style="73" customWidth="1"/>
    <col min="3040" max="3040" width="22.25" style="73" customWidth="1"/>
    <col min="3041" max="3042" width="9.5" style="73" customWidth="1"/>
    <col min="3043" max="3043" width="7.375" style="73" customWidth="1"/>
    <col min="3044" max="3044" width="12.625" style="73" customWidth="1"/>
    <col min="3045" max="3291" width="9" style="73"/>
    <col min="3292" max="3292" width="25.5" style="73" customWidth="1"/>
    <col min="3293" max="3293" width="8.5" style="73" customWidth="1"/>
    <col min="3294" max="3294" width="9.5" style="73" customWidth="1"/>
    <col min="3295" max="3295" width="6.75" style="73" customWidth="1"/>
    <col min="3296" max="3296" width="22.25" style="73" customWidth="1"/>
    <col min="3297" max="3298" width="9.5" style="73" customWidth="1"/>
    <col min="3299" max="3299" width="7.375" style="73" customWidth="1"/>
    <col min="3300" max="3300" width="12.625" style="73" customWidth="1"/>
    <col min="3301" max="3547" width="9" style="73"/>
    <col min="3548" max="3548" width="25.5" style="73" customWidth="1"/>
    <col min="3549" max="3549" width="8.5" style="73" customWidth="1"/>
    <col min="3550" max="3550" width="9.5" style="73" customWidth="1"/>
    <col min="3551" max="3551" width="6.75" style="73" customWidth="1"/>
    <col min="3552" max="3552" width="22.25" style="73" customWidth="1"/>
    <col min="3553" max="3554" width="9.5" style="73" customWidth="1"/>
    <col min="3555" max="3555" width="7.375" style="73" customWidth="1"/>
    <col min="3556" max="3556" width="12.625" style="73" customWidth="1"/>
    <col min="3557" max="3803" width="9" style="73"/>
    <col min="3804" max="3804" width="25.5" style="73" customWidth="1"/>
    <col min="3805" max="3805" width="8.5" style="73" customWidth="1"/>
    <col min="3806" max="3806" width="9.5" style="73" customWidth="1"/>
    <col min="3807" max="3807" width="6.75" style="73" customWidth="1"/>
    <col min="3808" max="3808" width="22.25" style="73" customWidth="1"/>
    <col min="3809" max="3810" width="9.5" style="73" customWidth="1"/>
    <col min="3811" max="3811" width="7.375" style="73" customWidth="1"/>
    <col min="3812" max="3812" width="12.625" style="73" customWidth="1"/>
    <col min="3813" max="4059" width="9" style="73"/>
    <col min="4060" max="4060" width="25.5" style="73" customWidth="1"/>
    <col min="4061" max="4061" width="8.5" style="73" customWidth="1"/>
    <col min="4062" max="4062" width="9.5" style="73" customWidth="1"/>
    <col min="4063" max="4063" width="6.75" style="73" customWidth="1"/>
    <col min="4064" max="4064" width="22.25" style="73" customWidth="1"/>
    <col min="4065" max="4066" width="9.5" style="73" customWidth="1"/>
    <col min="4067" max="4067" width="7.375" style="73" customWidth="1"/>
    <col min="4068" max="4068" width="12.625" style="73" customWidth="1"/>
    <col min="4069" max="4315" width="9" style="73"/>
    <col min="4316" max="4316" width="25.5" style="73" customWidth="1"/>
    <col min="4317" max="4317" width="8.5" style="73" customWidth="1"/>
    <col min="4318" max="4318" width="9.5" style="73" customWidth="1"/>
    <col min="4319" max="4319" width="6.75" style="73" customWidth="1"/>
    <col min="4320" max="4320" width="22.25" style="73" customWidth="1"/>
    <col min="4321" max="4322" width="9.5" style="73" customWidth="1"/>
    <col min="4323" max="4323" width="7.375" style="73" customWidth="1"/>
    <col min="4324" max="4324" width="12.625" style="73" customWidth="1"/>
    <col min="4325" max="4571" width="9" style="73"/>
    <col min="4572" max="4572" width="25.5" style="73" customWidth="1"/>
    <col min="4573" max="4573" width="8.5" style="73" customWidth="1"/>
    <col min="4574" max="4574" width="9.5" style="73" customWidth="1"/>
    <col min="4575" max="4575" width="6.75" style="73" customWidth="1"/>
    <col min="4576" max="4576" width="22.25" style="73" customWidth="1"/>
    <col min="4577" max="4578" width="9.5" style="73" customWidth="1"/>
    <col min="4579" max="4579" width="7.375" style="73" customWidth="1"/>
    <col min="4580" max="4580" width="12.625" style="73" customWidth="1"/>
    <col min="4581" max="4827" width="9" style="73"/>
    <col min="4828" max="4828" width="25.5" style="73" customWidth="1"/>
    <col min="4829" max="4829" width="8.5" style="73" customWidth="1"/>
    <col min="4830" max="4830" width="9.5" style="73" customWidth="1"/>
    <col min="4831" max="4831" width="6.75" style="73" customWidth="1"/>
    <col min="4832" max="4832" width="22.25" style="73" customWidth="1"/>
    <col min="4833" max="4834" width="9.5" style="73" customWidth="1"/>
    <col min="4835" max="4835" width="7.375" style="73" customWidth="1"/>
    <col min="4836" max="4836" width="12.625" style="73" customWidth="1"/>
    <col min="4837" max="5083" width="9" style="73"/>
    <col min="5084" max="5084" width="25.5" style="73" customWidth="1"/>
    <col min="5085" max="5085" width="8.5" style="73" customWidth="1"/>
    <col min="5086" max="5086" width="9.5" style="73" customWidth="1"/>
    <col min="5087" max="5087" width="6.75" style="73" customWidth="1"/>
    <col min="5088" max="5088" width="22.25" style="73" customWidth="1"/>
    <col min="5089" max="5090" width="9.5" style="73" customWidth="1"/>
    <col min="5091" max="5091" width="7.375" style="73" customWidth="1"/>
    <col min="5092" max="5092" width="12.625" style="73" customWidth="1"/>
    <col min="5093" max="5339" width="9" style="73"/>
    <col min="5340" max="5340" width="25.5" style="73" customWidth="1"/>
    <col min="5341" max="5341" width="8.5" style="73" customWidth="1"/>
    <col min="5342" max="5342" width="9.5" style="73" customWidth="1"/>
    <col min="5343" max="5343" width="6.75" style="73" customWidth="1"/>
    <col min="5344" max="5344" width="22.25" style="73" customWidth="1"/>
    <col min="5345" max="5346" width="9.5" style="73" customWidth="1"/>
    <col min="5347" max="5347" width="7.375" style="73" customWidth="1"/>
    <col min="5348" max="5348" width="12.625" style="73" customWidth="1"/>
    <col min="5349" max="5595" width="9" style="73"/>
    <col min="5596" max="5596" width="25.5" style="73" customWidth="1"/>
    <col min="5597" max="5597" width="8.5" style="73" customWidth="1"/>
    <col min="5598" max="5598" width="9.5" style="73" customWidth="1"/>
    <col min="5599" max="5599" width="6.75" style="73" customWidth="1"/>
    <col min="5600" max="5600" width="22.25" style="73" customWidth="1"/>
    <col min="5601" max="5602" width="9.5" style="73" customWidth="1"/>
    <col min="5603" max="5603" width="7.375" style="73" customWidth="1"/>
    <col min="5604" max="5604" width="12.625" style="73" customWidth="1"/>
    <col min="5605" max="5851" width="9" style="73"/>
    <col min="5852" max="5852" width="25.5" style="73" customWidth="1"/>
    <col min="5853" max="5853" width="8.5" style="73" customWidth="1"/>
    <col min="5854" max="5854" width="9.5" style="73" customWidth="1"/>
    <col min="5855" max="5855" width="6.75" style="73" customWidth="1"/>
    <col min="5856" max="5856" width="22.25" style="73" customWidth="1"/>
    <col min="5857" max="5858" width="9.5" style="73" customWidth="1"/>
    <col min="5859" max="5859" width="7.375" style="73" customWidth="1"/>
    <col min="5860" max="5860" width="12.625" style="73" customWidth="1"/>
    <col min="5861" max="6107" width="9" style="73"/>
    <col min="6108" max="6108" width="25.5" style="73" customWidth="1"/>
    <col min="6109" max="6109" width="8.5" style="73" customWidth="1"/>
    <col min="6110" max="6110" width="9.5" style="73" customWidth="1"/>
    <col min="6111" max="6111" width="6.75" style="73" customWidth="1"/>
    <col min="6112" max="6112" width="22.25" style="73" customWidth="1"/>
    <col min="6113" max="6114" width="9.5" style="73" customWidth="1"/>
    <col min="6115" max="6115" width="7.375" style="73" customWidth="1"/>
    <col min="6116" max="6116" width="12.625" style="73" customWidth="1"/>
    <col min="6117" max="6363" width="9" style="73"/>
    <col min="6364" max="6364" width="25.5" style="73" customWidth="1"/>
    <col min="6365" max="6365" width="8.5" style="73" customWidth="1"/>
    <col min="6366" max="6366" width="9.5" style="73" customWidth="1"/>
    <col min="6367" max="6367" width="6.75" style="73" customWidth="1"/>
    <col min="6368" max="6368" width="22.25" style="73" customWidth="1"/>
    <col min="6369" max="6370" width="9.5" style="73" customWidth="1"/>
    <col min="6371" max="6371" width="7.375" style="73" customWidth="1"/>
    <col min="6372" max="6372" width="12.625" style="73" customWidth="1"/>
    <col min="6373" max="6619" width="9" style="73"/>
    <col min="6620" max="6620" width="25.5" style="73" customWidth="1"/>
    <col min="6621" max="6621" width="8.5" style="73" customWidth="1"/>
    <col min="6622" max="6622" width="9.5" style="73" customWidth="1"/>
    <col min="6623" max="6623" width="6.75" style="73" customWidth="1"/>
    <col min="6624" max="6624" width="22.25" style="73" customWidth="1"/>
    <col min="6625" max="6626" width="9.5" style="73" customWidth="1"/>
    <col min="6627" max="6627" width="7.375" style="73" customWidth="1"/>
    <col min="6628" max="6628" width="12.625" style="73" customWidth="1"/>
    <col min="6629" max="6875" width="9" style="73"/>
    <col min="6876" max="6876" width="25.5" style="73" customWidth="1"/>
    <col min="6877" max="6877" width="8.5" style="73" customWidth="1"/>
    <col min="6878" max="6878" width="9.5" style="73" customWidth="1"/>
    <col min="6879" max="6879" width="6.75" style="73" customWidth="1"/>
    <col min="6880" max="6880" width="22.25" style="73" customWidth="1"/>
    <col min="6881" max="6882" width="9.5" style="73" customWidth="1"/>
    <col min="6883" max="6883" width="7.375" style="73" customWidth="1"/>
    <col min="6884" max="6884" width="12.625" style="73" customWidth="1"/>
    <col min="6885" max="7131" width="9" style="73"/>
    <col min="7132" max="7132" width="25.5" style="73" customWidth="1"/>
    <col min="7133" max="7133" width="8.5" style="73" customWidth="1"/>
    <col min="7134" max="7134" width="9.5" style="73" customWidth="1"/>
    <col min="7135" max="7135" width="6.75" style="73" customWidth="1"/>
    <col min="7136" max="7136" width="22.25" style="73" customWidth="1"/>
    <col min="7137" max="7138" width="9.5" style="73" customWidth="1"/>
    <col min="7139" max="7139" width="7.375" style="73" customWidth="1"/>
    <col min="7140" max="7140" width="12.625" style="73" customWidth="1"/>
    <col min="7141" max="7387" width="9" style="73"/>
    <col min="7388" max="7388" width="25.5" style="73" customWidth="1"/>
    <col min="7389" max="7389" width="8.5" style="73" customWidth="1"/>
    <col min="7390" max="7390" width="9.5" style="73" customWidth="1"/>
    <col min="7391" max="7391" width="6.75" style="73" customWidth="1"/>
    <col min="7392" max="7392" width="22.25" style="73" customWidth="1"/>
    <col min="7393" max="7394" width="9.5" style="73" customWidth="1"/>
    <col min="7395" max="7395" width="7.375" style="73" customWidth="1"/>
    <col min="7396" max="7396" width="12.625" style="73" customWidth="1"/>
    <col min="7397" max="7643" width="9" style="73"/>
    <col min="7644" max="7644" width="25.5" style="73" customWidth="1"/>
    <col min="7645" max="7645" width="8.5" style="73" customWidth="1"/>
    <col min="7646" max="7646" width="9.5" style="73" customWidth="1"/>
    <col min="7647" max="7647" width="6.75" style="73" customWidth="1"/>
    <col min="7648" max="7648" width="22.25" style="73" customWidth="1"/>
    <col min="7649" max="7650" width="9.5" style="73" customWidth="1"/>
    <col min="7651" max="7651" width="7.375" style="73" customWidth="1"/>
    <col min="7652" max="7652" width="12.625" style="73" customWidth="1"/>
    <col min="7653" max="7899" width="9" style="73"/>
    <col min="7900" max="7900" width="25.5" style="73" customWidth="1"/>
    <col min="7901" max="7901" width="8.5" style="73" customWidth="1"/>
    <col min="7902" max="7902" width="9.5" style="73" customWidth="1"/>
    <col min="7903" max="7903" width="6.75" style="73" customWidth="1"/>
    <col min="7904" max="7904" width="22.25" style="73" customWidth="1"/>
    <col min="7905" max="7906" width="9.5" style="73" customWidth="1"/>
    <col min="7907" max="7907" width="7.375" style="73" customWidth="1"/>
    <col min="7908" max="7908" width="12.625" style="73" customWidth="1"/>
    <col min="7909" max="8155" width="9" style="73"/>
    <col min="8156" max="8156" width="25.5" style="73" customWidth="1"/>
    <col min="8157" max="8157" width="8.5" style="73" customWidth="1"/>
    <col min="8158" max="8158" width="9.5" style="73" customWidth="1"/>
    <col min="8159" max="8159" width="6.75" style="73" customWidth="1"/>
    <col min="8160" max="8160" width="22.25" style="73" customWidth="1"/>
    <col min="8161" max="8162" width="9.5" style="73" customWidth="1"/>
    <col min="8163" max="8163" width="7.375" style="73" customWidth="1"/>
    <col min="8164" max="8164" width="12.625" style="73" customWidth="1"/>
    <col min="8165" max="8411" width="9" style="73"/>
    <col min="8412" max="8412" width="25.5" style="73" customWidth="1"/>
    <col min="8413" max="8413" width="8.5" style="73" customWidth="1"/>
    <col min="8414" max="8414" width="9.5" style="73" customWidth="1"/>
    <col min="8415" max="8415" width="6.75" style="73" customWidth="1"/>
    <col min="8416" max="8416" width="22.25" style="73" customWidth="1"/>
    <col min="8417" max="8418" width="9.5" style="73" customWidth="1"/>
    <col min="8419" max="8419" width="7.375" style="73" customWidth="1"/>
    <col min="8420" max="8420" width="12.625" style="73" customWidth="1"/>
    <col min="8421" max="8667" width="9" style="73"/>
    <col min="8668" max="8668" width="25.5" style="73" customWidth="1"/>
    <col min="8669" max="8669" width="8.5" style="73" customWidth="1"/>
    <col min="8670" max="8670" width="9.5" style="73" customWidth="1"/>
    <col min="8671" max="8671" width="6.75" style="73" customWidth="1"/>
    <col min="8672" max="8672" width="22.25" style="73" customWidth="1"/>
    <col min="8673" max="8674" width="9.5" style="73" customWidth="1"/>
    <col min="8675" max="8675" width="7.375" style="73" customWidth="1"/>
    <col min="8676" max="8676" width="12.625" style="73" customWidth="1"/>
    <col min="8677" max="8923" width="9" style="73"/>
    <col min="8924" max="8924" width="25.5" style="73" customWidth="1"/>
    <col min="8925" max="8925" width="8.5" style="73" customWidth="1"/>
    <col min="8926" max="8926" width="9.5" style="73" customWidth="1"/>
    <col min="8927" max="8927" width="6.75" style="73" customWidth="1"/>
    <col min="8928" max="8928" width="22.25" style="73" customWidth="1"/>
    <col min="8929" max="8930" width="9.5" style="73" customWidth="1"/>
    <col min="8931" max="8931" width="7.375" style="73" customWidth="1"/>
    <col min="8932" max="8932" width="12.625" style="73" customWidth="1"/>
    <col min="8933" max="9179" width="9" style="73"/>
    <col min="9180" max="9180" width="25.5" style="73" customWidth="1"/>
    <col min="9181" max="9181" width="8.5" style="73" customWidth="1"/>
    <col min="9182" max="9182" width="9.5" style="73" customWidth="1"/>
    <col min="9183" max="9183" width="6.75" style="73" customWidth="1"/>
    <col min="9184" max="9184" width="22.25" style="73" customWidth="1"/>
    <col min="9185" max="9186" width="9.5" style="73" customWidth="1"/>
    <col min="9187" max="9187" width="7.375" style="73" customWidth="1"/>
    <col min="9188" max="9188" width="12.625" style="73" customWidth="1"/>
    <col min="9189" max="9435" width="9" style="73"/>
    <col min="9436" max="9436" width="25.5" style="73" customWidth="1"/>
    <col min="9437" max="9437" width="8.5" style="73" customWidth="1"/>
    <col min="9438" max="9438" width="9.5" style="73" customWidth="1"/>
    <col min="9439" max="9439" width="6.75" style="73" customWidth="1"/>
    <col min="9440" max="9440" width="22.25" style="73" customWidth="1"/>
    <col min="9441" max="9442" width="9.5" style="73" customWidth="1"/>
    <col min="9443" max="9443" width="7.375" style="73" customWidth="1"/>
    <col min="9444" max="9444" width="12.625" style="73" customWidth="1"/>
    <col min="9445" max="9691" width="9" style="73"/>
    <col min="9692" max="9692" width="25.5" style="73" customWidth="1"/>
    <col min="9693" max="9693" width="8.5" style="73" customWidth="1"/>
    <col min="9694" max="9694" width="9.5" style="73" customWidth="1"/>
    <col min="9695" max="9695" width="6.75" style="73" customWidth="1"/>
    <col min="9696" max="9696" width="22.25" style="73" customWidth="1"/>
    <col min="9697" max="9698" width="9.5" style="73" customWidth="1"/>
    <col min="9699" max="9699" width="7.375" style="73" customWidth="1"/>
    <col min="9700" max="9700" width="12.625" style="73" customWidth="1"/>
    <col min="9701" max="9947" width="9" style="73"/>
    <col min="9948" max="9948" width="25.5" style="73" customWidth="1"/>
    <col min="9949" max="9949" width="8.5" style="73" customWidth="1"/>
    <col min="9950" max="9950" width="9.5" style="73" customWidth="1"/>
    <col min="9951" max="9951" width="6.75" style="73" customWidth="1"/>
    <col min="9952" max="9952" width="22.25" style="73" customWidth="1"/>
    <col min="9953" max="9954" width="9.5" style="73" customWidth="1"/>
    <col min="9955" max="9955" width="7.375" style="73" customWidth="1"/>
    <col min="9956" max="9956" width="12.625" style="73" customWidth="1"/>
    <col min="9957" max="10203" width="9" style="73"/>
    <col min="10204" max="10204" width="25.5" style="73" customWidth="1"/>
    <col min="10205" max="10205" width="8.5" style="73" customWidth="1"/>
    <col min="10206" max="10206" width="9.5" style="73" customWidth="1"/>
    <col min="10207" max="10207" width="6.75" style="73" customWidth="1"/>
    <col min="10208" max="10208" width="22.25" style="73" customWidth="1"/>
    <col min="10209" max="10210" width="9.5" style="73" customWidth="1"/>
    <col min="10211" max="10211" width="7.375" style="73" customWidth="1"/>
    <col min="10212" max="10212" width="12.625" style="73" customWidth="1"/>
    <col min="10213" max="10459" width="9" style="73"/>
    <col min="10460" max="10460" width="25.5" style="73" customWidth="1"/>
    <col min="10461" max="10461" width="8.5" style="73" customWidth="1"/>
    <col min="10462" max="10462" width="9.5" style="73" customWidth="1"/>
    <col min="10463" max="10463" width="6.75" style="73" customWidth="1"/>
    <col min="10464" max="10464" width="22.25" style="73" customWidth="1"/>
    <col min="10465" max="10466" width="9.5" style="73" customWidth="1"/>
    <col min="10467" max="10467" width="7.375" style="73" customWidth="1"/>
    <col min="10468" max="10468" width="12.625" style="73" customWidth="1"/>
    <col min="10469" max="10715" width="9" style="73"/>
    <col min="10716" max="10716" width="25.5" style="73" customWidth="1"/>
    <col min="10717" max="10717" width="8.5" style="73" customWidth="1"/>
    <col min="10718" max="10718" width="9.5" style="73" customWidth="1"/>
    <col min="10719" max="10719" width="6.75" style="73" customWidth="1"/>
    <col min="10720" max="10720" width="22.25" style="73" customWidth="1"/>
    <col min="10721" max="10722" width="9.5" style="73" customWidth="1"/>
    <col min="10723" max="10723" width="7.375" style="73" customWidth="1"/>
    <col min="10724" max="10724" width="12.625" style="73" customWidth="1"/>
    <col min="10725" max="10971" width="9" style="73"/>
    <col min="10972" max="10972" width="25.5" style="73" customWidth="1"/>
    <col min="10973" max="10973" width="8.5" style="73" customWidth="1"/>
    <col min="10974" max="10974" width="9.5" style="73" customWidth="1"/>
    <col min="10975" max="10975" width="6.75" style="73" customWidth="1"/>
    <col min="10976" max="10976" width="22.25" style="73" customWidth="1"/>
    <col min="10977" max="10978" width="9.5" style="73" customWidth="1"/>
    <col min="10979" max="10979" width="7.375" style="73" customWidth="1"/>
    <col min="10980" max="10980" width="12.625" style="73" customWidth="1"/>
    <col min="10981" max="11227" width="9" style="73"/>
    <col min="11228" max="11228" width="25.5" style="73" customWidth="1"/>
    <col min="11229" max="11229" width="8.5" style="73" customWidth="1"/>
    <col min="11230" max="11230" width="9.5" style="73" customWidth="1"/>
    <col min="11231" max="11231" width="6.75" style="73" customWidth="1"/>
    <col min="11232" max="11232" width="22.25" style="73" customWidth="1"/>
    <col min="11233" max="11234" width="9.5" style="73" customWidth="1"/>
    <col min="11235" max="11235" width="7.375" style="73" customWidth="1"/>
    <col min="11236" max="11236" width="12.625" style="73" customWidth="1"/>
    <col min="11237" max="11483" width="9" style="73"/>
    <col min="11484" max="11484" width="25.5" style="73" customWidth="1"/>
    <col min="11485" max="11485" width="8.5" style="73" customWidth="1"/>
    <col min="11486" max="11486" width="9.5" style="73" customWidth="1"/>
    <col min="11487" max="11487" width="6.75" style="73" customWidth="1"/>
    <col min="11488" max="11488" width="22.25" style="73" customWidth="1"/>
    <col min="11489" max="11490" width="9.5" style="73" customWidth="1"/>
    <col min="11491" max="11491" width="7.375" style="73" customWidth="1"/>
    <col min="11492" max="11492" width="12.625" style="73" customWidth="1"/>
    <col min="11493" max="11739" width="9" style="73"/>
    <col min="11740" max="11740" width="25.5" style="73" customWidth="1"/>
    <col min="11741" max="11741" width="8.5" style="73" customWidth="1"/>
    <col min="11742" max="11742" width="9.5" style="73" customWidth="1"/>
    <col min="11743" max="11743" width="6.75" style="73" customWidth="1"/>
    <col min="11744" max="11744" width="22.25" style="73" customWidth="1"/>
    <col min="11745" max="11746" width="9.5" style="73" customWidth="1"/>
    <col min="11747" max="11747" width="7.375" style="73" customWidth="1"/>
    <col min="11748" max="11748" width="12.625" style="73" customWidth="1"/>
    <col min="11749" max="11995" width="9" style="73"/>
    <col min="11996" max="11996" width="25.5" style="73" customWidth="1"/>
    <col min="11997" max="11997" width="8.5" style="73" customWidth="1"/>
    <col min="11998" max="11998" width="9.5" style="73" customWidth="1"/>
    <col min="11999" max="11999" width="6.75" style="73" customWidth="1"/>
    <col min="12000" max="12000" width="22.25" style="73" customWidth="1"/>
    <col min="12001" max="12002" width="9.5" style="73" customWidth="1"/>
    <col min="12003" max="12003" width="7.375" style="73" customWidth="1"/>
    <col min="12004" max="12004" width="12.625" style="73" customWidth="1"/>
    <col min="12005" max="12251" width="9" style="73"/>
    <col min="12252" max="12252" width="25.5" style="73" customWidth="1"/>
    <col min="12253" max="12253" width="8.5" style="73" customWidth="1"/>
    <col min="12254" max="12254" width="9.5" style="73" customWidth="1"/>
    <col min="12255" max="12255" width="6.75" style="73" customWidth="1"/>
    <col min="12256" max="12256" width="22.25" style="73" customWidth="1"/>
    <col min="12257" max="12258" width="9.5" style="73" customWidth="1"/>
    <col min="12259" max="12259" width="7.375" style="73" customWidth="1"/>
    <col min="12260" max="12260" width="12.625" style="73" customWidth="1"/>
    <col min="12261" max="12507" width="9" style="73"/>
    <col min="12508" max="12508" width="25.5" style="73" customWidth="1"/>
    <col min="12509" max="12509" width="8.5" style="73" customWidth="1"/>
    <col min="12510" max="12510" width="9.5" style="73" customWidth="1"/>
    <col min="12511" max="12511" width="6.75" style="73" customWidth="1"/>
    <col min="12512" max="12512" width="22.25" style="73" customWidth="1"/>
    <col min="12513" max="12514" width="9.5" style="73" customWidth="1"/>
    <col min="12515" max="12515" width="7.375" style="73" customWidth="1"/>
    <col min="12516" max="12516" width="12.625" style="73" customWidth="1"/>
    <col min="12517" max="12763" width="9" style="73"/>
    <col min="12764" max="12764" width="25.5" style="73" customWidth="1"/>
    <col min="12765" max="12765" width="8.5" style="73" customWidth="1"/>
    <col min="12766" max="12766" width="9.5" style="73" customWidth="1"/>
    <col min="12767" max="12767" width="6.75" style="73" customWidth="1"/>
    <col min="12768" max="12768" width="22.25" style="73" customWidth="1"/>
    <col min="12769" max="12770" width="9.5" style="73" customWidth="1"/>
    <col min="12771" max="12771" width="7.375" style="73" customWidth="1"/>
    <col min="12772" max="12772" width="12.625" style="73" customWidth="1"/>
    <col min="12773" max="13019" width="9" style="73"/>
    <col min="13020" max="13020" width="25.5" style="73" customWidth="1"/>
    <col min="13021" max="13021" width="8.5" style="73" customWidth="1"/>
    <col min="13022" max="13022" width="9.5" style="73" customWidth="1"/>
    <col min="13023" max="13023" width="6.75" style="73" customWidth="1"/>
    <col min="13024" max="13024" width="22.25" style="73" customWidth="1"/>
    <col min="13025" max="13026" width="9.5" style="73" customWidth="1"/>
    <col min="13027" max="13027" width="7.375" style="73" customWidth="1"/>
    <col min="13028" max="13028" width="12.625" style="73" customWidth="1"/>
    <col min="13029" max="13275" width="9" style="73"/>
    <col min="13276" max="13276" width="25.5" style="73" customWidth="1"/>
    <col min="13277" max="13277" width="8.5" style="73" customWidth="1"/>
    <col min="13278" max="13278" width="9.5" style="73" customWidth="1"/>
    <col min="13279" max="13279" width="6.75" style="73" customWidth="1"/>
    <col min="13280" max="13280" width="22.25" style="73" customWidth="1"/>
    <col min="13281" max="13282" width="9.5" style="73" customWidth="1"/>
    <col min="13283" max="13283" width="7.375" style="73" customWidth="1"/>
    <col min="13284" max="13284" width="12.625" style="73" customWidth="1"/>
    <col min="13285" max="13531" width="9" style="73"/>
    <col min="13532" max="13532" width="25.5" style="73" customWidth="1"/>
    <col min="13533" max="13533" width="8.5" style="73" customWidth="1"/>
    <col min="13534" max="13534" width="9.5" style="73" customWidth="1"/>
    <col min="13535" max="13535" width="6.75" style="73" customWidth="1"/>
    <col min="13536" max="13536" width="22.25" style="73" customWidth="1"/>
    <col min="13537" max="13538" width="9.5" style="73" customWidth="1"/>
    <col min="13539" max="13539" width="7.375" style="73" customWidth="1"/>
    <col min="13540" max="13540" width="12.625" style="73" customWidth="1"/>
    <col min="13541" max="13787" width="9" style="73"/>
    <col min="13788" max="13788" width="25.5" style="73" customWidth="1"/>
    <col min="13789" max="13789" width="8.5" style="73" customWidth="1"/>
    <col min="13790" max="13790" width="9.5" style="73" customWidth="1"/>
    <col min="13791" max="13791" width="6.75" style="73" customWidth="1"/>
    <col min="13792" max="13792" width="22.25" style="73" customWidth="1"/>
    <col min="13793" max="13794" width="9.5" style="73" customWidth="1"/>
    <col min="13795" max="13795" width="7.375" style="73" customWidth="1"/>
    <col min="13796" max="13796" width="12.625" style="73" customWidth="1"/>
    <col min="13797" max="14043" width="9" style="73"/>
    <col min="14044" max="14044" width="25.5" style="73" customWidth="1"/>
    <col min="14045" max="14045" width="8.5" style="73" customWidth="1"/>
    <col min="14046" max="14046" width="9.5" style="73" customWidth="1"/>
    <col min="14047" max="14047" width="6.75" style="73" customWidth="1"/>
    <col min="14048" max="14048" width="22.25" style="73" customWidth="1"/>
    <col min="14049" max="14050" width="9.5" style="73" customWidth="1"/>
    <col min="14051" max="14051" width="7.375" style="73" customWidth="1"/>
    <col min="14052" max="14052" width="12.625" style="73" customWidth="1"/>
    <col min="14053" max="14299" width="9" style="73"/>
    <col min="14300" max="14300" width="25.5" style="73" customWidth="1"/>
    <col min="14301" max="14301" width="8.5" style="73" customWidth="1"/>
    <col min="14302" max="14302" width="9.5" style="73" customWidth="1"/>
    <col min="14303" max="14303" width="6.75" style="73" customWidth="1"/>
    <col min="14304" max="14304" width="22.25" style="73" customWidth="1"/>
    <col min="14305" max="14306" width="9.5" style="73" customWidth="1"/>
    <col min="14307" max="14307" width="7.375" style="73" customWidth="1"/>
    <col min="14308" max="14308" width="12.625" style="73" customWidth="1"/>
    <col min="14309" max="14555" width="9" style="73"/>
    <col min="14556" max="14556" width="25.5" style="73" customWidth="1"/>
    <col min="14557" max="14557" width="8.5" style="73" customWidth="1"/>
    <col min="14558" max="14558" width="9.5" style="73" customWidth="1"/>
    <col min="14559" max="14559" width="6.75" style="73" customWidth="1"/>
    <col min="14560" max="14560" width="22.25" style="73" customWidth="1"/>
    <col min="14561" max="14562" width="9.5" style="73" customWidth="1"/>
    <col min="14563" max="14563" width="7.375" style="73" customWidth="1"/>
    <col min="14564" max="14564" width="12.625" style="73" customWidth="1"/>
    <col min="14565" max="14811" width="9" style="73"/>
    <col min="14812" max="14812" width="25.5" style="73" customWidth="1"/>
    <col min="14813" max="14813" width="8.5" style="73" customWidth="1"/>
    <col min="14814" max="14814" width="9.5" style="73" customWidth="1"/>
    <col min="14815" max="14815" width="6.75" style="73" customWidth="1"/>
    <col min="14816" max="14816" width="22.25" style="73" customWidth="1"/>
    <col min="14817" max="14818" width="9.5" style="73" customWidth="1"/>
    <col min="14819" max="14819" width="7.375" style="73" customWidth="1"/>
    <col min="14820" max="14820" width="12.625" style="73" customWidth="1"/>
    <col min="14821" max="15067" width="9" style="73"/>
    <col min="15068" max="15068" width="25.5" style="73" customWidth="1"/>
    <col min="15069" max="15069" width="8.5" style="73" customWidth="1"/>
    <col min="15070" max="15070" width="9.5" style="73" customWidth="1"/>
    <col min="15071" max="15071" width="6.75" style="73" customWidth="1"/>
    <col min="15072" max="15072" width="22.25" style="73" customWidth="1"/>
    <col min="15073" max="15074" width="9.5" style="73" customWidth="1"/>
    <col min="15075" max="15075" width="7.375" style="73" customWidth="1"/>
    <col min="15076" max="15076" width="12.625" style="73" customWidth="1"/>
    <col min="15077" max="15323" width="9" style="73"/>
    <col min="15324" max="15324" width="25.5" style="73" customWidth="1"/>
    <col min="15325" max="15325" width="8.5" style="73" customWidth="1"/>
    <col min="15326" max="15326" width="9.5" style="73" customWidth="1"/>
    <col min="15327" max="15327" width="6.75" style="73" customWidth="1"/>
    <col min="15328" max="15328" width="22.25" style="73" customWidth="1"/>
    <col min="15329" max="15330" width="9.5" style="73" customWidth="1"/>
    <col min="15331" max="15331" width="7.375" style="73" customWidth="1"/>
    <col min="15332" max="15332" width="12.625" style="73" customWidth="1"/>
    <col min="15333" max="15579" width="9" style="73"/>
    <col min="15580" max="15580" width="25.5" style="73" customWidth="1"/>
    <col min="15581" max="15581" width="8.5" style="73" customWidth="1"/>
    <col min="15582" max="15582" width="9.5" style="73" customWidth="1"/>
    <col min="15583" max="15583" width="6.75" style="73" customWidth="1"/>
    <col min="15584" max="15584" width="22.25" style="73" customWidth="1"/>
    <col min="15585" max="15586" width="9.5" style="73" customWidth="1"/>
    <col min="15587" max="15587" width="7.375" style="73" customWidth="1"/>
    <col min="15588" max="15588" width="12.625" style="73" customWidth="1"/>
    <col min="15589" max="15835" width="9" style="73"/>
    <col min="15836" max="15836" width="25.5" style="73" customWidth="1"/>
    <col min="15837" max="15837" width="8.5" style="73" customWidth="1"/>
    <col min="15838" max="15838" width="9.5" style="73" customWidth="1"/>
    <col min="15839" max="15839" width="6.75" style="73" customWidth="1"/>
    <col min="15840" max="15840" width="22.25" style="73" customWidth="1"/>
    <col min="15841" max="15842" width="9.5" style="73" customWidth="1"/>
    <col min="15843" max="15843" width="7.375" style="73" customWidth="1"/>
    <col min="15844" max="15844" width="12.625" style="73" customWidth="1"/>
    <col min="15845" max="16091" width="9" style="73"/>
    <col min="16092" max="16092" width="25.5" style="73" customWidth="1"/>
    <col min="16093" max="16093" width="8.5" style="73" customWidth="1"/>
    <col min="16094" max="16094" width="9.5" style="73" customWidth="1"/>
    <col min="16095" max="16095" width="6.75" style="73" customWidth="1"/>
    <col min="16096" max="16096" width="22.25" style="73" customWidth="1"/>
    <col min="16097" max="16098" width="9.5" style="73" customWidth="1"/>
    <col min="16099" max="16099" width="7.375" style="73" customWidth="1"/>
    <col min="16100" max="16100" width="12.625" style="73" customWidth="1"/>
    <col min="16101" max="16384" width="9" style="73"/>
  </cols>
  <sheetData>
    <row r="1" spans="1:18" ht="24">
      <c r="A1" s="167" t="s">
        <v>99</v>
      </c>
      <c r="B1" s="174"/>
      <c r="C1" s="174"/>
      <c r="D1" s="174"/>
      <c r="E1" s="174"/>
      <c r="F1" s="167"/>
      <c r="G1" s="167"/>
      <c r="H1" s="175"/>
      <c r="I1" s="175"/>
      <c r="J1" s="175"/>
      <c r="K1" s="175"/>
      <c r="L1" s="167"/>
    </row>
    <row r="2" spans="1:18" s="72" customFormat="1" ht="18.75" customHeight="1">
      <c r="A2" s="2" t="s">
        <v>20</v>
      </c>
      <c r="B2" s="117"/>
      <c r="C2" s="117"/>
      <c r="D2" s="176"/>
      <c r="E2" s="176"/>
      <c r="F2" s="177"/>
      <c r="G2" s="177"/>
      <c r="H2" s="98"/>
      <c r="I2" s="98"/>
      <c r="J2" s="178" t="s">
        <v>100</v>
      </c>
      <c r="K2" s="178"/>
      <c r="L2" s="179"/>
      <c r="M2" s="135"/>
      <c r="N2" s="136"/>
    </row>
    <row r="3" spans="1:18" ht="32.1" customHeight="1">
      <c r="A3" s="172" t="s">
        <v>22</v>
      </c>
      <c r="B3" s="180"/>
      <c r="C3" s="180"/>
      <c r="D3" s="180"/>
      <c r="E3" s="180"/>
      <c r="F3" s="172"/>
      <c r="G3" s="172" t="s">
        <v>23</v>
      </c>
      <c r="H3" s="173"/>
      <c r="I3" s="173"/>
      <c r="J3" s="173"/>
      <c r="K3" s="173"/>
      <c r="L3" s="172"/>
      <c r="O3" s="73" t="s">
        <v>101</v>
      </c>
    </row>
    <row r="4" spans="1:18" ht="30" customHeight="1">
      <c r="A4" s="76" t="s">
        <v>24</v>
      </c>
      <c r="B4" s="118" t="s">
        <v>102</v>
      </c>
      <c r="C4" s="118" t="s">
        <v>103</v>
      </c>
      <c r="D4" s="118" t="s">
        <v>25</v>
      </c>
      <c r="E4" s="118" t="s">
        <v>26</v>
      </c>
      <c r="F4" s="77" t="s">
        <v>104</v>
      </c>
      <c r="G4" s="76" t="s">
        <v>24</v>
      </c>
      <c r="H4" s="119" t="s">
        <v>102</v>
      </c>
      <c r="I4" s="119" t="s">
        <v>103</v>
      </c>
      <c r="J4" s="119" t="s">
        <v>25</v>
      </c>
      <c r="K4" s="119" t="s">
        <v>26</v>
      </c>
      <c r="L4" s="77" t="s">
        <v>104</v>
      </c>
      <c r="O4" s="73" t="s">
        <v>105</v>
      </c>
      <c r="P4" s="73" t="s">
        <v>106</v>
      </c>
    </row>
    <row r="5" spans="1:18" ht="20.25" customHeight="1">
      <c r="A5" s="78" t="s">
        <v>28</v>
      </c>
      <c r="B5" s="120">
        <f>B6+B29</f>
        <v>171117638.71000001</v>
      </c>
      <c r="C5" s="120">
        <f>C6+C29</f>
        <v>330019743.13200003</v>
      </c>
      <c r="D5" s="120">
        <f>D6+D29</f>
        <v>330019743.13200003</v>
      </c>
      <c r="E5" s="120">
        <f>E6+E29</f>
        <v>330019743.13200003</v>
      </c>
      <c r="F5" s="86">
        <f t="shared" ref="F5:F10" si="0">(D5-B5)/B5*100</f>
        <v>92.861323718531395</v>
      </c>
      <c r="G5" s="78" t="s">
        <v>28</v>
      </c>
      <c r="H5" s="102">
        <f>H6+H31</f>
        <v>171117638.71000001</v>
      </c>
      <c r="I5" s="102">
        <f>I6+I31</f>
        <v>330019743.13</v>
      </c>
      <c r="J5" s="102">
        <f>J6+J31</f>
        <v>330019743.13</v>
      </c>
      <c r="K5" s="102">
        <f>K6+K31</f>
        <v>330019743.13</v>
      </c>
      <c r="L5" s="86">
        <f t="shared" ref="L5:L9" si="1">(J5-H5)/H5*100</f>
        <v>92.861323717362595</v>
      </c>
      <c r="O5" s="79">
        <f>O6+O29</f>
        <v>1514413</v>
      </c>
      <c r="P5" s="81">
        <f>P6+P31</f>
        <v>1514413</v>
      </c>
      <c r="Q5" s="95"/>
    </row>
    <row r="6" spans="1:18" ht="20.25" customHeight="1">
      <c r="A6" s="82" t="s">
        <v>31</v>
      </c>
      <c r="B6" s="120">
        <f>B7+B21</f>
        <v>145200000</v>
      </c>
      <c r="C6" s="120">
        <f>C7+C21</f>
        <v>151329089.002</v>
      </c>
      <c r="D6" s="120">
        <f>D7+D21</f>
        <v>151329089.002</v>
      </c>
      <c r="E6" s="120">
        <f>E7+E21</f>
        <v>151329089.002</v>
      </c>
      <c r="F6" s="86">
        <f t="shared" si="0"/>
        <v>4.2211356763085401</v>
      </c>
      <c r="G6" s="83" t="s">
        <v>32</v>
      </c>
      <c r="H6" s="102">
        <f>SUM(H7:H30)</f>
        <v>89917638.709999993</v>
      </c>
      <c r="I6" s="102">
        <f t="shared" ref="I6:J6" si="2">SUM(I7:I30)</f>
        <v>236013923.09999999</v>
      </c>
      <c r="J6" s="102">
        <f t="shared" si="2"/>
        <v>231464280.77000001</v>
      </c>
      <c r="K6" s="102">
        <f t="shared" ref="K6" si="3">SUM(K7:K30)</f>
        <v>231464280.77000001</v>
      </c>
      <c r="L6" s="86">
        <f t="shared" si="1"/>
        <v>157.41810404576199</v>
      </c>
      <c r="M6" s="137">
        <f>E6/C6</f>
        <v>1</v>
      </c>
      <c r="O6" s="79">
        <f>O7+O21</f>
        <v>756743</v>
      </c>
      <c r="P6" s="81">
        <f t="shared" ref="P6" si="4">SUM(P7:P30)</f>
        <v>1198721</v>
      </c>
      <c r="R6" s="73">
        <v>1130245</v>
      </c>
    </row>
    <row r="7" spans="1:18" ht="20.25" customHeight="1">
      <c r="A7" s="84" t="s">
        <v>33</v>
      </c>
      <c r="B7" s="121">
        <f>SUM(B8:B20)</f>
        <v>145000000</v>
      </c>
      <c r="C7" s="121">
        <f>SUM(C8:C20)</f>
        <v>151029742.002</v>
      </c>
      <c r="D7" s="121">
        <f>SUM(D8:D20)</f>
        <v>151029742.002</v>
      </c>
      <c r="E7" s="121">
        <f>SUM(E8:E20)</f>
        <v>151029742.002</v>
      </c>
      <c r="F7" s="86">
        <f t="shared" si="0"/>
        <v>4.1584427599999998</v>
      </c>
      <c r="G7" s="84" t="s">
        <v>34</v>
      </c>
      <c r="H7" s="122">
        <v>12897339.52</v>
      </c>
      <c r="I7" s="122">
        <v>13743122.08</v>
      </c>
      <c r="J7" s="138">
        <v>13634408.529999999</v>
      </c>
      <c r="K7" s="138">
        <v>13634408.529999999</v>
      </c>
      <c r="L7" s="86">
        <f t="shared" si="1"/>
        <v>5.7148918880287001</v>
      </c>
      <c r="M7" s="139">
        <v>69875</v>
      </c>
      <c r="N7" s="116">
        <f>K7-M7</f>
        <v>13564533.529999999</v>
      </c>
      <c r="O7" s="85">
        <f>SUM(O8:O20)</f>
        <v>689815</v>
      </c>
      <c r="P7" s="73">
        <v>89488</v>
      </c>
      <c r="R7" s="73">
        <f>(R6-J6)/R6</f>
        <v>-203.791245057488</v>
      </c>
    </row>
    <row r="8" spans="1:18" ht="20.25" customHeight="1">
      <c r="A8" s="88" t="s">
        <v>35</v>
      </c>
      <c r="B8" s="123">
        <v>84000000</v>
      </c>
      <c r="C8" s="123">
        <v>77786734.930000007</v>
      </c>
      <c r="D8" s="123">
        <v>77786734.930000007</v>
      </c>
      <c r="E8" s="123">
        <v>77786734.930000007</v>
      </c>
      <c r="F8" s="86">
        <f t="shared" si="0"/>
        <v>-7.3967441309523698</v>
      </c>
      <c r="G8" s="84" t="s">
        <v>36</v>
      </c>
      <c r="H8" s="122">
        <v>221944.52</v>
      </c>
      <c r="I8" s="122">
        <v>281944.52</v>
      </c>
      <c r="J8" s="138">
        <v>281944.52</v>
      </c>
      <c r="K8" s="138">
        <v>281944.52</v>
      </c>
      <c r="L8" s="86">
        <f t="shared" si="1"/>
        <v>27.0337830373104</v>
      </c>
      <c r="M8" s="95">
        <v>1325</v>
      </c>
      <c r="N8" s="116">
        <f t="shared" ref="N8:N30" si="5">K8-M8</f>
        <v>280619.52000000002</v>
      </c>
      <c r="O8" s="73">
        <v>125895</v>
      </c>
      <c r="P8" s="73">
        <v>1575</v>
      </c>
    </row>
    <row r="9" spans="1:18" ht="20.25" customHeight="1">
      <c r="A9" s="88" t="s">
        <v>37</v>
      </c>
      <c r="B9" s="123">
        <v>31000000</v>
      </c>
      <c r="C9" s="123">
        <v>36965835.723200001</v>
      </c>
      <c r="D9" s="123">
        <v>36965835.723200001</v>
      </c>
      <c r="E9" s="123">
        <v>36965835.723200001</v>
      </c>
      <c r="F9" s="86">
        <f t="shared" si="0"/>
        <v>19.2446313651613</v>
      </c>
      <c r="G9" s="84" t="s">
        <v>38</v>
      </c>
      <c r="H9" s="122">
        <v>9268909.4399999995</v>
      </c>
      <c r="I9" s="122">
        <v>10044909.24</v>
      </c>
      <c r="J9" s="138">
        <v>10044909.24</v>
      </c>
      <c r="K9" s="138">
        <v>10044909.24</v>
      </c>
      <c r="L9" s="86">
        <f t="shared" si="1"/>
        <v>8.3720723028231596</v>
      </c>
      <c r="M9" s="95">
        <v>100117</v>
      </c>
      <c r="N9" s="116">
        <f t="shared" si="5"/>
        <v>9944792.2400000002</v>
      </c>
      <c r="O9" s="73">
        <v>79064</v>
      </c>
      <c r="P9" s="73">
        <v>106780</v>
      </c>
    </row>
    <row r="10" spans="1:18" ht="20.25" customHeight="1">
      <c r="A10" s="88" t="s">
        <v>39</v>
      </c>
      <c r="B10" s="123">
        <v>9000000</v>
      </c>
      <c r="C10" s="123">
        <v>10036968.4288</v>
      </c>
      <c r="D10" s="123">
        <v>10036968.4288</v>
      </c>
      <c r="E10" s="123">
        <v>10036968.4288</v>
      </c>
      <c r="F10" s="86">
        <f t="shared" si="0"/>
        <v>11.5218714311111</v>
      </c>
      <c r="G10" s="84" t="s">
        <v>40</v>
      </c>
      <c r="H10" s="123"/>
      <c r="I10" s="123"/>
      <c r="J10" s="123"/>
      <c r="K10" s="123"/>
      <c r="L10" s="86"/>
      <c r="M10" s="95">
        <v>240897</v>
      </c>
      <c r="N10" s="116">
        <f t="shared" si="5"/>
        <v>-240897</v>
      </c>
      <c r="O10" s="73">
        <v>21347</v>
      </c>
      <c r="P10" s="73">
        <v>224846</v>
      </c>
    </row>
    <row r="11" spans="1:18" ht="20.25" customHeight="1">
      <c r="A11" s="88" t="s">
        <v>41</v>
      </c>
      <c r="B11" s="121"/>
      <c r="C11" s="121"/>
      <c r="D11" s="121"/>
      <c r="E11" s="121"/>
      <c r="F11" s="86"/>
      <c r="G11" s="84" t="s">
        <v>42</v>
      </c>
      <c r="H11" s="123"/>
      <c r="I11" s="123"/>
      <c r="J11" s="123"/>
      <c r="K11" s="123"/>
      <c r="L11" s="86"/>
      <c r="M11" s="95">
        <v>28518</v>
      </c>
      <c r="N11" s="116">
        <f t="shared" si="5"/>
        <v>-28518</v>
      </c>
      <c r="O11" s="73">
        <v>52</v>
      </c>
      <c r="P11" s="73">
        <v>26680</v>
      </c>
    </row>
    <row r="12" spans="1:18" ht="20.25" customHeight="1">
      <c r="A12" s="88" t="s">
        <v>43</v>
      </c>
      <c r="B12" s="121"/>
      <c r="C12" s="121"/>
      <c r="D12" s="121"/>
      <c r="E12" s="121"/>
      <c r="F12" s="86"/>
      <c r="G12" s="84" t="s">
        <v>44</v>
      </c>
      <c r="H12" s="122">
        <v>2107580.84</v>
      </c>
      <c r="I12" s="140">
        <v>1688432.52</v>
      </c>
      <c r="J12" s="138">
        <v>1688432.52</v>
      </c>
      <c r="K12" s="138">
        <v>1688432.52</v>
      </c>
      <c r="L12" s="86">
        <f t="shared" ref="L12:L17" si="6">(J12-H12)/H12*100</f>
        <v>-19.8876509050063</v>
      </c>
      <c r="M12" s="95">
        <v>16569</v>
      </c>
      <c r="N12" s="116">
        <f t="shared" si="5"/>
        <v>1671863.52</v>
      </c>
      <c r="O12" s="73">
        <v>22805</v>
      </c>
      <c r="P12" s="73">
        <v>17396</v>
      </c>
    </row>
    <row r="13" spans="1:18" ht="20.25" customHeight="1">
      <c r="A13" s="88" t="s">
        <v>45</v>
      </c>
      <c r="B13" s="123">
        <v>7500000</v>
      </c>
      <c r="C13" s="123">
        <v>7054911.4800000004</v>
      </c>
      <c r="D13" s="123">
        <v>7054911.4800000004</v>
      </c>
      <c r="E13" s="123">
        <v>7054911.4800000004</v>
      </c>
      <c r="F13" s="86">
        <f>(D13-B13)/B13*100</f>
        <v>-5.9345135999999901</v>
      </c>
      <c r="G13" s="84" t="s">
        <v>46</v>
      </c>
      <c r="H13" s="122">
        <v>39921878.219999999</v>
      </c>
      <c r="I13" s="140">
        <v>40071721.719999999</v>
      </c>
      <c r="J13" s="138">
        <v>40071721.719999999</v>
      </c>
      <c r="K13" s="138">
        <v>40071721.719999999</v>
      </c>
      <c r="L13" s="86">
        <f t="shared" si="6"/>
        <v>0.37534180925618799</v>
      </c>
      <c r="M13" s="95">
        <v>105975</v>
      </c>
      <c r="N13" s="116">
        <f t="shared" si="5"/>
        <v>39965746.719999999</v>
      </c>
      <c r="O13" s="73">
        <v>24193</v>
      </c>
      <c r="P13" s="73">
        <v>139146</v>
      </c>
    </row>
    <row r="14" spans="1:18" ht="20.25" customHeight="1">
      <c r="A14" s="88" t="s">
        <v>47</v>
      </c>
      <c r="B14" s="121"/>
      <c r="C14" s="121"/>
      <c r="D14" s="121"/>
      <c r="E14" s="121"/>
      <c r="F14" s="86"/>
      <c r="G14" s="84" t="s">
        <v>48</v>
      </c>
      <c r="H14" s="122">
        <v>4165244.25</v>
      </c>
      <c r="I14" s="140">
        <v>9079321.2100000009</v>
      </c>
      <c r="J14" s="138">
        <v>9079321.2100000009</v>
      </c>
      <c r="K14" s="138">
        <v>9079321.2100000009</v>
      </c>
      <c r="L14" s="86">
        <f t="shared" si="6"/>
        <v>117.978122411429</v>
      </c>
      <c r="M14" s="95">
        <v>120137</v>
      </c>
      <c r="N14" s="116">
        <f t="shared" si="5"/>
        <v>8959184.2100000009</v>
      </c>
      <c r="O14" s="73">
        <v>19225</v>
      </c>
      <c r="P14" s="73">
        <v>104918</v>
      </c>
    </row>
    <row r="15" spans="1:18" ht="20.25" customHeight="1">
      <c r="A15" s="88" t="s">
        <v>49</v>
      </c>
      <c r="B15" s="123">
        <v>13500000</v>
      </c>
      <c r="C15" s="123">
        <v>19185291.440000001</v>
      </c>
      <c r="D15" s="123">
        <v>19185291.440000001</v>
      </c>
      <c r="E15" s="123">
        <v>19185291.440000001</v>
      </c>
      <c r="F15" s="86">
        <f>(D15-B15)/B15*100</f>
        <v>42.113269925925898</v>
      </c>
      <c r="G15" s="84" t="s">
        <v>50</v>
      </c>
      <c r="H15" s="122">
        <v>855310.25</v>
      </c>
      <c r="I15" s="140">
        <v>730897.28</v>
      </c>
      <c r="J15" s="138">
        <v>601768.5</v>
      </c>
      <c r="K15" s="138">
        <v>601768.5</v>
      </c>
      <c r="L15" s="86">
        <f t="shared" si="6"/>
        <v>-29.643249335548099</v>
      </c>
      <c r="M15" s="95">
        <v>27413</v>
      </c>
      <c r="N15" s="116">
        <f t="shared" si="5"/>
        <v>574355.5</v>
      </c>
      <c r="O15" s="73">
        <v>44834</v>
      </c>
      <c r="P15" s="73">
        <v>30144</v>
      </c>
    </row>
    <row r="16" spans="1:18" ht="20.25" customHeight="1">
      <c r="A16" s="88" t="s">
        <v>51</v>
      </c>
      <c r="B16" s="121"/>
      <c r="C16" s="121"/>
      <c r="D16" s="121"/>
      <c r="E16" s="121"/>
      <c r="F16" s="86"/>
      <c r="G16" s="84" t="s">
        <v>52</v>
      </c>
      <c r="H16" s="122">
        <v>10187751.6</v>
      </c>
      <c r="I16" s="140">
        <v>150676223.59</v>
      </c>
      <c r="J16" s="138">
        <v>150676223.59</v>
      </c>
      <c r="K16" s="138">
        <v>150676223.59</v>
      </c>
      <c r="L16" s="86">
        <f t="shared" si="6"/>
        <v>1378.9938889950899</v>
      </c>
      <c r="M16" s="95">
        <v>121760</v>
      </c>
      <c r="N16" s="116">
        <f t="shared" si="5"/>
        <v>150554463.59</v>
      </c>
      <c r="O16" s="73">
        <v>116167</v>
      </c>
      <c r="P16" s="73">
        <v>170177</v>
      </c>
    </row>
    <row r="17" spans="1:16" ht="20.25" customHeight="1">
      <c r="A17" s="88" t="s">
        <v>53</v>
      </c>
      <c r="B17" s="121"/>
      <c r="C17" s="121"/>
      <c r="D17" s="121"/>
      <c r="E17" s="121"/>
      <c r="F17" s="86"/>
      <c r="G17" s="84" t="s">
        <v>54</v>
      </c>
      <c r="H17" s="122">
        <v>2599538.17</v>
      </c>
      <c r="I17" s="140">
        <v>2592364.94</v>
      </c>
      <c r="J17" s="138">
        <v>2585364.94</v>
      </c>
      <c r="K17" s="138">
        <v>2585364.94</v>
      </c>
      <c r="L17" s="86">
        <f t="shared" si="6"/>
        <v>-0.54522107671148301</v>
      </c>
      <c r="M17" s="95">
        <v>48331</v>
      </c>
      <c r="N17" s="116">
        <f t="shared" si="5"/>
        <v>2537033.94</v>
      </c>
      <c r="O17" s="73">
        <v>27067</v>
      </c>
      <c r="P17" s="73">
        <v>88200</v>
      </c>
    </row>
    <row r="18" spans="1:16" ht="20.25" customHeight="1">
      <c r="A18" s="88" t="s">
        <v>55</v>
      </c>
      <c r="B18" s="121"/>
      <c r="C18" s="121"/>
      <c r="D18" s="121"/>
      <c r="E18" s="121"/>
      <c r="F18" s="86"/>
      <c r="G18" s="84" t="s">
        <v>56</v>
      </c>
      <c r="H18" s="123"/>
      <c r="I18" s="123"/>
      <c r="J18" s="123"/>
      <c r="K18" s="123"/>
      <c r="L18" s="86"/>
      <c r="M18" s="95">
        <v>36524</v>
      </c>
      <c r="N18" s="116">
        <f t="shared" si="5"/>
        <v>-36524</v>
      </c>
      <c r="O18" s="73">
        <v>209120</v>
      </c>
      <c r="P18" s="73">
        <v>73733</v>
      </c>
    </row>
    <row r="19" spans="1:16" ht="20.25" customHeight="1">
      <c r="A19" s="88" t="s">
        <v>57</v>
      </c>
      <c r="B19" s="121"/>
      <c r="C19" s="121"/>
      <c r="D19" s="121"/>
      <c r="E19" s="121"/>
      <c r="F19" s="86"/>
      <c r="G19" s="84" t="s">
        <v>58</v>
      </c>
      <c r="H19" s="123"/>
      <c r="I19" s="123"/>
      <c r="J19" s="123"/>
      <c r="K19" s="123"/>
      <c r="L19" s="86"/>
      <c r="M19" s="95">
        <v>17439</v>
      </c>
      <c r="N19" s="116">
        <f t="shared" si="5"/>
        <v>-17439</v>
      </c>
      <c r="O19" s="73">
        <v>44</v>
      </c>
      <c r="P19" s="73">
        <v>21042</v>
      </c>
    </row>
    <row r="20" spans="1:16" ht="20.25" customHeight="1">
      <c r="A20" s="88" t="s">
        <v>59</v>
      </c>
      <c r="B20" s="121"/>
      <c r="C20" s="121"/>
      <c r="D20" s="121"/>
      <c r="E20" s="121"/>
      <c r="F20" s="86"/>
      <c r="G20" s="84" t="s">
        <v>60</v>
      </c>
      <c r="H20" s="122">
        <v>829152</v>
      </c>
      <c r="I20" s="140">
        <v>829152</v>
      </c>
      <c r="J20" s="138">
        <v>829152</v>
      </c>
      <c r="K20" s="138">
        <v>829152</v>
      </c>
      <c r="L20" s="86">
        <f>(J20-H20)/H20*100</f>
        <v>0</v>
      </c>
      <c r="M20" s="95">
        <v>5264</v>
      </c>
      <c r="N20" s="116">
        <f t="shared" si="5"/>
        <v>823888</v>
      </c>
      <c r="O20" s="73">
        <v>2</v>
      </c>
      <c r="P20" s="73">
        <v>4629</v>
      </c>
    </row>
    <row r="21" spans="1:16" ht="20.25" customHeight="1">
      <c r="A21" s="84" t="s">
        <v>61</v>
      </c>
      <c r="B21" s="121">
        <f>SUM(B22:B28)</f>
        <v>200000</v>
      </c>
      <c r="C21" s="121">
        <f>SUM(C22:C28)</f>
        <v>299347</v>
      </c>
      <c r="D21" s="121">
        <f>SUM(D22:D28)</f>
        <v>299347</v>
      </c>
      <c r="E21" s="121">
        <f>SUM(E22:E28)</f>
        <v>299347</v>
      </c>
      <c r="F21" s="86">
        <f>(D21-B21)/B21*100</f>
        <v>49.673499999999997</v>
      </c>
      <c r="G21" s="84" t="s">
        <v>62</v>
      </c>
      <c r="H21" s="123"/>
      <c r="I21" s="123"/>
      <c r="J21" s="123"/>
      <c r="K21" s="123"/>
      <c r="L21" s="86"/>
      <c r="M21" s="95">
        <v>2862</v>
      </c>
      <c r="N21" s="116">
        <f t="shared" si="5"/>
        <v>-2862</v>
      </c>
      <c r="O21" s="85">
        <f>SUM(O22:O28)</f>
        <v>66928</v>
      </c>
      <c r="P21" s="73">
        <v>5060</v>
      </c>
    </row>
    <row r="22" spans="1:16" ht="20.25" customHeight="1">
      <c r="A22" s="88" t="s">
        <v>63</v>
      </c>
      <c r="B22" s="121"/>
      <c r="C22" s="121"/>
      <c r="D22" s="121"/>
      <c r="E22" s="121"/>
      <c r="F22" s="86"/>
      <c r="G22" s="84" t="s">
        <v>64</v>
      </c>
      <c r="H22" s="123"/>
      <c r="I22" s="123"/>
      <c r="J22" s="123"/>
      <c r="K22" s="123"/>
      <c r="L22" s="86"/>
      <c r="M22" s="95">
        <v>0</v>
      </c>
      <c r="N22" s="116">
        <f t="shared" si="5"/>
        <v>0</v>
      </c>
      <c r="O22" s="73">
        <v>24186</v>
      </c>
      <c r="P22" s="73">
        <v>400</v>
      </c>
    </row>
    <row r="23" spans="1:16" ht="20.25" customHeight="1">
      <c r="A23" s="88" t="s">
        <v>65</v>
      </c>
      <c r="B23" s="121"/>
      <c r="C23" s="121"/>
      <c r="D23" s="121"/>
      <c r="E23" s="121"/>
      <c r="F23" s="86"/>
      <c r="G23" s="84" t="s">
        <v>66</v>
      </c>
      <c r="H23" s="123"/>
      <c r="I23" s="123"/>
      <c r="J23" s="123"/>
      <c r="K23" s="123"/>
      <c r="L23" s="86"/>
      <c r="M23" s="95">
        <v>15241</v>
      </c>
      <c r="N23" s="116">
        <f t="shared" si="5"/>
        <v>-15241</v>
      </c>
      <c r="O23" s="73">
        <v>2118</v>
      </c>
      <c r="P23" s="73">
        <v>25031</v>
      </c>
    </row>
    <row r="24" spans="1:16" ht="20.25" customHeight="1">
      <c r="A24" s="88" t="s">
        <v>67</v>
      </c>
      <c r="B24" s="121"/>
      <c r="C24" s="121"/>
      <c r="D24" s="121"/>
      <c r="E24" s="121"/>
      <c r="F24" s="86"/>
      <c r="G24" s="84" t="s">
        <v>68</v>
      </c>
      <c r="H24" s="124">
        <v>703957.76</v>
      </c>
      <c r="I24" s="141">
        <v>6275834</v>
      </c>
      <c r="J24" s="142">
        <v>1971034</v>
      </c>
      <c r="K24" s="142">
        <v>1971034</v>
      </c>
      <c r="L24" s="86">
        <f>(J24-H24)/H24*100</f>
        <v>179.993220047748</v>
      </c>
      <c r="M24" s="95">
        <v>26949</v>
      </c>
      <c r="N24" s="116">
        <f t="shared" si="5"/>
        <v>1944085</v>
      </c>
      <c r="O24" s="73">
        <v>18051</v>
      </c>
      <c r="P24" s="73">
        <v>26099</v>
      </c>
    </row>
    <row r="25" spans="1:16" ht="20.25" customHeight="1">
      <c r="A25" s="125" t="s">
        <v>69</v>
      </c>
      <c r="B25" s="123">
        <v>200000</v>
      </c>
      <c r="C25" s="123">
        <v>299347</v>
      </c>
      <c r="D25" s="123">
        <v>299347</v>
      </c>
      <c r="E25" s="123">
        <v>299347</v>
      </c>
      <c r="F25" s="86">
        <f t="shared" ref="F25:F30" si="7">(D25-B25)/B25*100</f>
        <v>49.673499999999997</v>
      </c>
      <c r="G25" s="84" t="s">
        <v>70</v>
      </c>
      <c r="H25" s="123"/>
      <c r="I25" s="123"/>
      <c r="J25" s="123"/>
      <c r="K25" s="123"/>
      <c r="L25" s="86"/>
      <c r="M25" s="95">
        <v>1644</v>
      </c>
      <c r="N25" s="116">
        <f t="shared" si="5"/>
        <v>-1644</v>
      </c>
      <c r="O25" s="73">
        <v>15710</v>
      </c>
      <c r="P25" s="73">
        <v>2122</v>
      </c>
    </row>
    <row r="26" spans="1:16" ht="20.25" customHeight="1">
      <c r="A26" s="88" t="s">
        <v>71</v>
      </c>
      <c r="B26" s="121"/>
      <c r="C26" s="121"/>
      <c r="D26" s="121"/>
      <c r="E26" s="121"/>
      <c r="F26" s="86"/>
      <c r="G26" s="84" t="s">
        <v>72</v>
      </c>
      <c r="H26" s="124">
        <v>34400</v>
      </c>
      <c r="I26" s="123"/>
      <c r="J26" s="123"/>
      <c r="K26" s="123"/>
      <c r="L26" s="86"/>
      <c r="M26" s="95">
        <v>13403</v>
      </c>
      <c r="N26" s="116">
        <f t="shared" si="5"/>
        <v>-13403</v>
      </c>
      <c r="O26" s="73">
        <v>6161</v>
      </c>
      <c r="P26" s="73">
        <v>16323</v>
      </c>
    </row>
    <row r="27" spans="1:16" ht="20.25" customHeight="1">
      <c r="A27" s="88" t="s">
        <v>73</v>
      </c>
      <c r="B27" s="121"/>
      <c r="C27" s="121"/>
      <c r="D27" s="121"/>
      <c r="E27" s="121"/>
      <c r="F27" s="86"/>
      <c r="G27" s="84" t="s">
        <v>107</v>
      </c>
      <c r="H27" s="124">
        <v>2130000</v>
      </c>
      <c r="I27" s="123"/>
      <c r="J27" s="123"/>
      <c r="K27" s="123"/>
      <c r="L27" s="86"/>
      <c r="M27" s="95"/>
      <c r="N27" s="116">
        <f t="shared" si="5"/>
        <v>0</v>
      </c>
      <c r="O27" s="73">
        <v>38</v>
      </c>
    </row>
    <row r="28" spans="1:16" ht="20.25" customHeight="1">
      <c r="A28" s="88" t="s">
        <v>75</v>
      </c>
      <c r="B28" s="121"/>
      <c r="C28" s="121"/>
      <c r="D28" s="121"/>
      <c r="E28" s="121"/>
      <c r="F28" s="86"/>
      <c r="G28" s="84" t="s">
        <v>74</v>
      </c>
      <c r="H28" s="126">
        <v>3994632.14</v>
      </c>
      <c r="I28" s="123"/>
      <c r="J28" s="123"/>
      <c r="K28" s="123"/>
      <c r="L28" s="86"/>
      <c r="M28" s="95">
        <v>471</v>
      </c>
      <c r="N28" s="116">
        <f t="shared" si="5"/>
        <v>-471</v>
      </c>
      <c r="O28" s="73">
        <v>664</v>
      </c>
      <c r="P28" s="73">
        <v>3652</v>
      </c>
    </row>
    <row r="29" spans="1:16" ht="20.25" customHeight="1">
      <c r="A29" s="89" t="s">
        <v>83</v>
      </c>
      <c r="B29" s="120">
        <f>B30+B35+B36+B38+B37</f>
        <v>25917638.710000001</v>
      </c>
      <c r="C29" s="120">
        <f>C30+C35+C36+C38+C37</f>
        <v>178690654.13</v>
      </c>
      <c r="D29" s="120">
        <f>D30+D35+D36+D38+D37</f>
        <v>178690654.13</v>
      </c>
      <c r="E29" s="120">
        <f>E30+E35+E36+E38+E37</f>
        <v>178690654.13</v>
      </c>
      <c r="F29" s="86">
        <f t="shared" si="7"/>
        <v>589.45576458342396</v>
      </c>
      <c r="G29" s="84" t="s">
        <v>76</v>
      </c>
      <c r="H29" s="123"/>
      <c r="I29" s="123"/>
      <c r="J29" s="123"/>
      <c r="K29" s="123"/>
      <c r="L29" s="86"/>
      <c r="M29" s="95">
        <v>22369</v>
      </c>
      <c r="N29" s="116">
        <f t="shared" si="5"/>
        <v>-22369</v>
      </c>
      <c r="O29" s="79">
        <f>O30+O35+O36+O38+O37</f>
        <v>757670</v>
      </c>
      <c r="P29" s="73">
        <v>21279</v>
      </c>
    </row>
    <row r="30" spans="1:16" ht="20.25" customHeight="1">
      <c r="A30" s="93" t="s">
        <v>84</v>
      </c>
      <c r="B30" s="121">
        <f>SUM(B31:B33)</f>
        <v>21141420.600000001</v>
      </c>
      <c r="C30" s="121">
        <f>SUM(C31:C33)</f>
        <v>172673122.59</v>
      </c>
      <c r="D30" s="121">
        <f>SUM(D31:D33)</f>
        <v>172673122.59</v>
      </c>
      <c r="E30" s="121">
        <f>SUM(E31:E33)</f>
        <v>172673122.59</v>
      </c>
      <c r="F30" s="86">
        <f t="shared" si="7"/>
        <v>716.75269536995995</v>
      </c>
      <c r="G30" s="84" t="s">
        <v>78</v>
      </c>
      <c r="H30" s="123"/>
      <c r="I30" s="123"/>
      <c r="J30" s="123"/>
      <c r="K30" s="123"/>
      <c r="L30" s="86"/>
      <c r="M30" s="95">
        <v>5</v>
      </c>
      <c r="N30" s="116">
        <f t="shared" si="5"/>
        <v>-5</v>
      </c>
      <c r="O30" s="73">
        <f>SUM(O31:O34)</f>
        <v>499871</v>
      </c>
      <c r="P30" s="73">
        <v>1</v>
      </c>
    </row>
    <row r="31" spans="1:16" ht="20.25" customHeight="1">
      <c r="A31" s="84" t="s">
        <v>86</v>
      </c>
      <c r="B31" s="121"/>
      <c r="C31" s="121"/>
      <c r="D31" s="121"/>
      <c r="E31" s="121"/>
      <c r="F31" s="86"/>
      <c r="G31" s="89" t="s">
        <v>87</v>
      </c>
      <c r="H31" s="107">
        <f>H32+H35+H36+H37+H38</f>
        <v>81200000</v>
      </c>
      <c r="I31" s="107">
        <f t="shared" ref="I31:K31" si="8">I32+I35+I36+I37+I38</f>
        <v>94005820.030000001</v>
      </c>
      <c r="J31" s="107">
        <f t="shared" si="8"/>
        <v>98555462.359999999</v>
      </c>
      <c r="K31" s="107">
        <f t="shared" si="8"/>
        <v>98555462.359999999</v>
      </c>
      <c r="L31" s="86">
        <f t="shared" ref="L31:L34" si="9">(J31-H31)/H31*100</f>
        <v>21.373722118226599</v>
      </c>
      <c r="M31" s="95">
        <f>D32-E32</f>
        <v>0</v>
      </c>
      <c r="N31" s="116">
        <f>J30-K30</f>
        <v>0</v>
      </c>
      <c r="O31" s="73">
        <v>78545</v>
      </c>
      <c r="P31" s="90">
        <f>P32+P35+P36+P37</f>
        <v>315692</v>
      </c>
    </row>
    <row r="32" spans="1:16" ht="20.25" customHeight="1">
      <c r="A32" s="84" t="s">
        <v>88</v>
      </c>
      <c r="B32" s="127">
        <v>7714100</v>
      </c>
      <c r="C32" s="127">
        <v>12947570</v>
      </c>
      <c r="D32" s="128">
        <v>12947570</v>
      </c>
      <c r="E32" s="128">
        <v>12947570</v>
      </c>
      <c r="F32" s="86">
        <f>(D32-B32)/B32*100</f>
        <v>67.842911033043407</v>
      </c>
      <c r="G32" s="91" t="s">
        <v>89</v>
      </c>
      <c r="H32" s="108">
        <f t="shared" ref="H32:K32" si="10">H33+H34</f>
        <v>81200000</v>
      </c>
      <c r="I32" s="108">
        <f t="shared" si="10"/>
        <v>84796889.040000007</v>
      </c>
      <c r="J32" s="108">
        <f t="shared" si="10"/>
        <v>84796889.040000007</v>
      </c>
      <c r="K32" s="108">
        <f t="shared" si="10"/>
        <v>84796889.040000007</v>
      </c>
      <c r="L32" s="86">
        <f t="shared" si="9"/>
        <v>4.4296663054187304</v>
      </c>
      <c r="M32" s="95">
        <f>D33-E33</f>
        <v>0</v>
      </c>
      <c r="N32" s="116">
        <f>J31-K31</f>
        <v>0</v>
      </c>
      <c r="O32" s="73">
        <v>280263</v>
      </c>
      <c r="P32" s="92">
        <f>P34</f>
        <v>133356</v>
      </c>
    </row>
    <row r="33" spans="1:16" ht="20.25" customHeight="1">
      <c r="A33" s="84" t="s">
        <v>90</v>
      </c>
      <c r="B33" s="127">
        <v>13427320.6</v>
      </c>
      <c r="C33" s="127">
        <v>159725552.59</v>
      </c>
      <c r="D33" s="128">
        <v>159725552.59</v>
      </c>
      <c r="E33" s="128">
        <v>159725552.59</v>
      </c>
      <c r="F33" s="86">
        <f>(D33-B33)/B33*100</f>
        <v>1089.55640777655</v>
      </c>
      <c r="G33" s="129" t="s">
        <v>91</v>
      </c>
      <c r="H33" s="108"/>
      <c r="I33" s="37">
        <v>220233.04</v>
      </c>
      <c r="J33" s="37">
        <v>220233.04</v>
      </c>
      <c r="K33" s="37">
        <v>220233.04</v>
      </c>
      <c r="L33" s="86"/>
      <c r="M33" s="95"/>
      <c r="P33" s="92"/>
    </row>
    <row r="34" spans="1:16" ht="20.25" customHeight="1">
      <c r="A34" s="130"/>
      <c r="B34" s="131"/>
      <c r="C34" s="131"/>
      <c r="D34" s="131"/>
      <c r="E34" s="131"/>
      <c r="F34" s="130"/>
      <c r="G34" s="129" t="s">
        <v>92</v>
      </c>
      <c r="H34" s="108">
        <v>81200000</v>
      </c>
      <c r="I34" s="37">
        <v>84576656</v>
      </c>
      <c r="J34" s="37">
        <v>84576656</v>
      </c>
      <c r="K34" s="37">
        <v>84576656</v>
      </c>
      <c r="L34" s="86">
        <f t="shared" si="9"/>
        <v>4.1584433497536901</v>
      </c>
      <c r="M34" s="95">
        <f>D35-E35</f>
        <v>0</v>
      </c>
      <c r="N34" s="116">
        <f>J32-K32</f>
        <v>0</v>
      </c>
      <c r="O34" s="73">
        <v>141063</v>
      </c>
      <c r="P34" s="92">
        <v>133356</v>
      </c>
    </row>
    <row r="35" spans="1:16" ht="20.25" customHeight="1">
      <c r="A35" s="91" t="s">
        <v>93</v>
      </c>
      <c r="B35" s="121"/>
      <c r="C35" s="121"/>
      <c r="D35" s="121"/>
      <c r="E35" s="121"/>
      <c r="F35" s="86"/>
      <c r="G35" s="91" t="s">
        <v>94</v>
      </c>
      <c r="H35" s="108"/>
      <c r="I35" s="108"/>
      <c r="J35" s="108"/>
      <c r="K35" s="108"/>
      <c r="L35" s="86"/>
      <c r="M35" s="95">
        <f>D36-E36</f>
        <v>0</v>
      </c>
      <c r="N35" s="116">
        <f>J34-K34</f>
        <v>0</v>
      </c>
      <c r="O35" s="73">
        <v>4500</v>
      </c>
      <c r="P35" s="92">
        <v>4500</v>
      </c>
    </row>
    <row r="36" spans="1:16" ht="20.25" customHeight="1">
      <c r="A36" s="132" t="s">
        <v>95</v>
      </c>
      <c r="B36" s="127">
        <v>4509324.8099999996</v>
      </c>
      <c r="C36" s="127">
        <v>4509324.8099999996</v>
      </c>
      <c r="D36" s="127">
        <v>4509324.8099999996</v>
      </c>
      <c r="E36" s="127">
        <v>4509324.8099999996</v>
      </c>
      <c r="F36" s="86">
        <v>0</v>
      </c>
      <c r="G36" s="91" t="s">
        <v>96</v>
      </c>
      <c r="H36" s="108"/>
      <c r="I36" s="143">
        <v>9208930.9900000002</v>
      </c>
      <c r="J36" s="143">
        <v>9208930.9900000002</v>
      </c>
      <c r="K36" s="143">
        <v>9208930.9900000002</v>
      </c>
      <c r="L36" s="86"/>
      <c r="M36" s="95">
        <f>D37-E37</f>
        <v>0</v>
      </c>
      <c r="N36" s="116">
        <f>J35-K35</f>
        <v>0</v>
      </c>
      <c r="O36" s="73">
        <v>127926</v>
      </c>
      <c r="P36" s="92">
        <v>108166</v>
      </c>
    </row>
    <row r="37" spans="1:16" ht="20.25" customHeight="1">
      <c r="A37" s="133" t="s">
        <v>108</v>
      </c>
      <c r="B37" s="134"/>
      <c r="C37" s="127">
        <v>1241313.43</v>
      </c>
      <c r="D37" s="127">
        <v>1241313.43</v>
      </c>
      <c r="E37" s="127">
        <v>1241313.43</v>
      </c>
      <c r="F37" s="86">
        <v>0</v>
      </c>
      <c r="G37" s="91" t="s">
        <v>98</v>
      </c>
      <c r="H37" s="108"/>
      <c r="I37" s="108"/>
      <c r="J37" s="144">
        <v>4549642.33</v>
      </c>
      <c r="K37" s="144">
        <v>4549642.33</v>
      </c>
      <c r="L37" s="86"/>
      <c r="M37" s="95">
        <f>D38-E38</f>
        <v>0</v>
      </c>
      <c r="N37" s="116">
        <f>J36-K36</f>
        <v>0</v>
      </c>
      <c r="O37" s="73">
        <v>54932</v>
      </c>
      <c r="P37" s="92">
        <v>69670</v>
      </c>
    </row>
    <row r="38" spans="1:16" ht="20.25" customHeight="1">
      <c r="A38" s="91" t="s">
        <v>97</v>
      </c>
      <c r="B38" s="127">
        <v>266893.3</v>
      </c>
      <c r="C38" s="127">
        <v>266893.3</v>
      </c>
      <c r="D38" s="127">
        <v>266893.3</v>
      </c>
      <c r="E38" s="127">
        <v>266893.3</v>
      </c>
      <c r="F38" s="86">
        <f>(D38-B38)/B38*100</f>
        <v>0</v>
      </c>
      <c r="G38" s="91" t="s">
        <v>109</v>
      </c>
      <c r="H38" s="108"/>
      <c r="I38" s="108"/>
      <c r="J38" s="108"/>
      <c r="K38" s="108"/>
      <c r="L38" s="145">
        <v>0</v>
      </c>
      <c r="M38" s="95">
        <f>D39-E39</f>
        <v>0</v>
      </c>
      <c r="N38" s="116">
        <f>J37-K37</f>
        <v>0</v>
      </c>
      <c r="O38" s="73">
        <v>70441</v>
      </c>
    </row>
    <row r="39" spans="1:16">
      <c r="G39" s="115"/>
      <c r="M39" s="73"/>
    </row>
    <row r="40" spans="1:16">
      <c r="G40" s="115"/>
      <c r="M40" s="73"/>
    </row>
  </sheetData>
  <protectedRanges>
    <protectedRange sqref="B8" name="区域1"/>
    <protectedRange sqref="B9" name="区域1_1"/>
    <protectedRange sqref="B10" name="区域1_2"/>
    <protectedRange sqref="B13" name="区域1_3"/>
    <protectedRange sqref="B15" name="区域1_4"/>
    <protectedRange sqref="B25" name="区域1_5"/>
  </protectedRanges>
  <mergeCells count="5">
    <mergeCell ref="A1:L1"/>
    <mergeCell ref="D2:G2"/>
    <mergeCell ref="J2:L2"/>
    <mergeCell ref="A3:F3"/>
    <mergeCell ref="G3:L3"/>
  </mergeCells>
  <phoneticPr fontId="74" type="noConversion"/>
  <printOptions horizontalCentered="1"/>
  <pageMargins left="0.196527777777778" right="0.118055555555556" top="0.74803149606299202" bottom="0.74803149606299202" header="0.31496062992126" footer="0.31496062992126"/>
  <pageSetup paperSize="9" scale="50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S21"/>
  <sheetViews>
    <sheetView showZeros="0" zoomScale="120" zoomScaleNormal="120" workbookViewId="0">
      <selection activeCell="I22" sqref="I22"/>
    </sheetView>
  </sheetViews>
  <sheetFormatPr defaultColWidth="9" defaultRowHeight="14.25"/>
  <cols>
    <col min="1" max="1" width="17.375" style="73" customWidth="1"/>
    <col min="2" max="5" width="14.875" style="96" customWidth="1"/>
    <col min="6" max="6" width="7.625" style="73" customWidth="1"/>
    <col min="7" max="7" width="22.125" style="73" customWidth="1"/>
    <col min="8" max="11" width="14.875" style="96" customWidth="1"/>
    <col min="12" max="12" width="7.625" style="73" customWidth="1"/>
    <col min="13" max="19" width="9" style="73" hidden="1" customWidth="1"/>
    <col min="20" max="226" width="9" style="73"/>
    <col min="227" max="227" width="25.5" style="73" customWidth="1"/>
    <col min="228" max="228" width="8.5" style="73" customWidth="1"/>
    <col min="229" max="229" width="9.5" style="73" customWidth="1"/>
    <col min="230" max="230" width="6.75" style="73" customWidth="1"/>
    <col min="231" max="231" width="22.25" style="73" customWidth="1"/>
    <col min="232" max="233" width="9.5" style="73" customWidth="1"/>
    <col min="234" max="234" width="7.375" style="73" customWidth="1"/>
    <col min="235" max="235" width="12.625" style="73" customWidth="1"/>
    <col min="236" max="482" width="9" style="73"/>
    <col min="483" max="483" width="25.5" style="73" customWidth="1"/>
    <col min="484" max="484" width="8.5" style="73" customWidth="1"/>
    <col min="485" max="485" width="9.5" style="73" customWidth="1"/>
    <col min="486" max="486" width="6.75" style="73" customWidth="1"/>
    <col min="487" max="487" width="22.25" style="73" customWidth="1"/>
    <col min="488" max="489" width="9.5" style="73" customWidth="1"/>
    <col min="490" max="490" width="7.375" style="73" customWidth="1"/>
    <col min="491" max="491" width="12.625" style="73" customWidth="1"/>
    <col min="492" max="738" width="9" style="73"/>
    <col min="739" max="739" width="25.5" style="73" customWidth="1"/>
    <col min="740" max="740" width="8.5" style="73" customWidth="1"/>
    <col min="741" max="741" width="9.5" style="73" customWidth="1"/>
    <col min="742" max="742" width="6.75" style="73" customWidth="1"/>
    <col min="743" max="743" width="22.25" style="73" customWidth="1"/>
    <col min="744" max="745" width="9.5" style="73" customWidth="1"/>
    <col min="746" max="746" width="7.375" style="73" customWidth="1"/>
    <col min="747" max="747" width="12.625" style="73" customWidth="1"/>
    <col min="748" max="994" width="9" style="73"/>
    <col min="995" max="995" width="25.5" style="73" customWidth="1"/>
    <col min="996" max="996" width="8.5" style="73" customWidth="1"/>
    <col min="997" max="997" width="9.5" style="73" customWidth="1"/>
    <col min="998" max="998" width="6.75" style="73" customWidth="1"/>
    <col min="999" max="999" width="22.25" style="73" customWidth="1"/>
    <col min="1000" max="1001" width="9.5" style="73" customWidth="1"/>
    <col min="1002" max="1002" width="7.375" style="73" customWidth="1"/>
    <col min="1003" max="1003" width="12.625" style="73" customWidth="1"/>
    <col min="1004" max="1250" width="9" style="73"/>
    <col min="1251" max="1251" width="25.5" style="73" customWidth="1"/>
    <col min="1252" max="1252" width="8.5" style="73" customWidth="1"/>
    <col min="1253" max="1253" width="9.5" style="73" customWidth="1"/>
    <col min="1254" max="1254" width="6.75" style="73" customWidth="1"/>
    <col min="1255" max="1255" width="22.25" style="73" customWidth="1"/>
    <col min="1256" max="1257" width="9.5" style="73" customWidth="1"/>
    <col min="1258" max="1258" width="7.375" style="73" customWidth="1"/>
    <col min="1259" max="1259" width="12.625" style="73" customWidth="1"/>
    <col min="1260" max="1506" width="9" style="73"/>
    <col min="1507" max="1507" width="25.5" style="73" customWidth="1"/>
    <col min="1508" max="1508" width="8.5" style="73" customWidth="1"/>
    <col min="1509" max="1509" width="9.5" style="73" customWidth="1"/>
    <col min="1510" max="1510" width="6.75" style="73" customWidth="1"/>
    <col min="1511" max="1511" width="22.25" style="73" customWidth="1"/>
    <col min="1512" max="1513" width="9.5" style="73" customWidth="1"/>
    <col min="1514" max="1514" width="7.375" style="73" customWidth="1"/>
    <col min="1515" max="1515" width="12.625" style="73" customWidth="1"/>
    <col min="1516" max="1762" width="9" style="73"/>
    <col min="1763" max="1763" width="25.5" style="73" customWidth="1"/>
    <col min="1764" max="1764" width="8.5" style="73" customWidth="1"/>
    <col min="1765" max="1765" width="9.5" style="73" customWidth="1"/>
    <col min="1766" max="1766" width="6.75" style="73" customWidth="1"/>
    <col min="1767" max="1767" width="22.25" style="73" customWidth="1"/>
    <col min="1768" max="1769" width="9.5" style="73" customWidth="1"/>
    <col min="1770" max="1770" width="7.375" style="73" customWidth="1"/>
    <col min="1771" max="1771" width="12.625" style="73" customWidth="1"/>
    <col min="1772" max="2018" width="9" style="73"/>
    <col min="2019" max="2019" width="25.5" style="73" customWidth="1"/>
    <col min="2020" max="2020" width="8.5" style="73" customWidth="1"/>
    <col min="2021" max="2021" width="9.5" style="73" customWidth="1"/>
    <col min="2022" max="2022" width="6.75" style="73" customWidth="1"/>
    <col min="2023" max="2023" width="22.25" style="73" customWidth="1"/>
    <col min="2024" max="2025" width="9.5" style="73" customWidth="1"/>
    <col min="2026" max="2026" width="7.375" style="73" customWidth="1"/>
    <col min="2027" max="2027" width="12.625" style="73" customWidth="1"/>
    <col min="2028" max="2274" width="9" style="73"/>
    <col min="2275" max="2275" width="25.5" style="73" customWidth="1"/>
    <col min="2276" max="2276" width="8.5" style="73" customWidth="1"/>
    <col min="2277" max="2277" width="9.5" style="73" customWidth="1"/>
    <col min="2278" max="2278" width="6.75" style="73" customWidth="1"/>
    <col min="2279" max="2279" width="22.25" style="73" customWidth="1"/>
    <col min="2280" max="2281" width="9.5" style="73" customWidth="1"/>
    <col min="2282" max="2282" width="7.375" style="73" customWidth="1"/>
    <col min="2283" max="2283" width="12.625" style="73" customWidth="1"/>
    <col min="2284" max="2530" width="9" style="73"/>
    <col min="2531" max="2531" width="25.5" style="73" customWidth="1"/>
    <col min="2532" max="2532" width="8.5" style="73" customWidth="1"/>
    <col min="2533" max="2533" width="9.5" style="73" customWidth="1"/>
    <col min="2534" max="2534" width="6.75" style="73" customWidth="1"/>
    <col min="2535" max="2535" width="22.25" style="73" customWidth="1"/>
    <col min="2536" max="2537" width="9.5" style="73" customWidth="1"/>
    <col min="2538" max="2538" width="7.375" style="73" customWidth="1"/>
    <col min="2539" max="2539" width="12.625" style="73" customWidth="1"/>
    <col min="2540" max="2786" width="9" style="73"/>
    <col min="2787" max="2787" width="25.5" style="73" customWidth="1"/>
    <col min="2788" max="2788" width="8.5" style="73" customWidth="1"/>
    <col min="2789" max="2789" width="9.5" style="73" customWidth="1"/>
    <col min="2790" max="2790" width="6.75" style="73" customWidth="1"/>
    <col min="2791" max="2791" width="22.25" style="73" customWidth="1"/>
    <col min="2792" max="2793" width="9.5" style="73" customWidth="1"/>
    <col min="2794" max="2794" width="7.375" style="73" customWidth="1"/>
    <col min="2795" max="2795" width="12.625" style="73" customWidth="1"/>
    <col min="2796" max="3042" width="9" style="73"/>
    <col min="3043" max="3043" width="25.5" style="73" customWidth="1"/>
    <col min="3044" max="3044" width="8.5" style="73" customWidth="1"/>
    <col min="3045" max="3045" width="9.5" style="73" customWidth="1"/>
    <col min="3046" max="3046" width="6.75" style="73" customWidth="1"/>
    <col min="3047" max="3047" width="22.25" style="73" customWidth="1"/>
    <col min="3048" max="3049" width="9.5" style="73" customWidth="1"/>
    <col min="3050" max="3050" width="7.375" style="73" customWidth="1"/>
    <col min="3051" max="3051" width="12.625" style="73" customWidth="1"/>
    <col min="3052" max="3298" width="9" style="73"/>
    <col min="3299" max="3299" width="25.5" style="73" customWidth="1"/>
    <col min="3300" max="3300" width="8.5" style="73" customWidth="1"/>
    <col min="3301" max="3301" width="9.5" style="73" customWidth="1"/>
    <col min="3302" max="3302" width="6.75" style="73" customWidth="1"/>
    <col min="3303" max="3303" width="22.25" style="73" customWidth="1"/>
    <col min="3304" max="3305" width="9.5" style="73" customWidth="1"/>
    <col min="3306" max="3306" width="7.375" style="73" customWidth="1"/>
    <col min="3307" max="3307" width="12.625" style="73" customWidth="1"/>
    <col min="3308" max="3554" width="9" style="73"/>
    <col min="3555" max="3555" width="25.5" style="73" customWidth="1"/>
    <col min="3556" max="3556" width="8.5" style="73" customWidth="1"/>
    <col min="3557" max="3557" width="9.5" style="73" customWidth="1"/>
    <col min="3558" max="3558" width="6.75" style="73" customWidth="1"/>
    <col min="3559" max="3559" width="22.25" style="73" customWidth="1"/>
    <col min="3560" max="3561" width="9.5" style="73" customWidth="1"/>
    <col min="3562" max="3562" width="7.375" style="73" customWidth="1"/>
    <col min="3563" max="3563" width="12.625" style="73" customWidth="1"/>
    <col min="3564" max="3810" width="9" style="73"/>
    <col min="3811" max="3811" width="25.5" style="73" customWidth="1"/>
    <col min="3812" max="3812" width="8.5" style="73" customWidth="1"/>
    <col min="3813" max="3813" width="9.5" style="73" customWidth="1"/>
    <col min="3814" max="3814" width="6.75" style="73" customWidth="1"/>
    <col min="3815" max="3815" width="22.25" style="73" customWidth="1"/>
    <col min="3816" max="3817" width="9.5" style="73" customWidth="1"/>
    <col min="3818" max="3818" width="7.375" style="73" customWidth="1"/>
    <col min="3819" max="3819" width="12.625" style="73" customWidth="1"/>
    <col min="3820" max="4066" width="9" style="73"/>
    <col min="4067" max="4067" width="25.5" style="73" customWidth="1"/>
    <col min="4068" max="4068" width="8.5" style="73" customWidth="1"/>
    <col min="4069" max="4069" width="9.5" style="73" customWidth="1"/>
    <col min="4070" max="4070" width="6.75" style="73" customWidth="1"/>
    <col min="4071" max="4071" width="22.25" style="73" customWidth="1"/>
    <col min="4072" max="4073" width="9.5" style="73" customWidth="1"/>
    <col min="4074" max="4074" width="7.375" style="73" customWidth="1"/>
    <col min="4075" max="4075" width="12.625" style="73" customWidth="1"/>
    <col min="4076" max="4322" width="9" style="73"/>
    <col min="4323" max="4323" width="25.5" style="73" customWidth="1"/>
    <col min="4324" max="4324" width="8.5" style="73" customWidth="1"/>
    <col min="4325" max="4325" width="9.5" style="73" customWidth="1"/>
    <col min="4326" max="4326" width="6.75" style="73" customWidth="1"/>
    <col min="4327" max="4327" width="22.25" style="73" customWidth="1"/>
    <col min="4328" max="4329" width="9.5" style="73" customWidth="1"/>
    <col min="4330" max="4330" width="7.375" style="73" customWidth="1"/>
    <col min="4331" max="4331" width="12.625" style="73" customWidth="1"/>
    <col min="4332" max="4578" width="9" style="73"/>
    <col min="4579" max="4579" width="25.5" style="73" customWidth="1"/>
    <col min="4580" max="4580" width="8.5" style="73" customWidth="1"/>
    <col min="4581" max="4581" width="9.5" style="73" customWidth="1"/>
    <col min="4582" max="4582" width="6.75" style="73" customWidth="1"/>
    <col min="4583" max="4583" width="22.25" style="73" customWidth="1"/>
    <col min="4584" max="4585" width="9.5" style="73" customWidth="1"/>
    <col min="4586" max="4586" width="7.375" style="73" customWidth="1"/>
    <col min="4587" max="4587" width="12.625" style="73" customWidth="1"/>
    <col min="4588" max="4834" width="9" style="73"/>
    <col min="4835" max="4835" width="25.5" style="73" customWidth="1"/>
    <col min="4836" max="4836" width="8.5" style="73" customWidth="1"/>
    <col min="4837" max="4837" width="9.5" style="73" customWidth="1"/>
    <col min="4838" max="4838" width="6.75" style="73" customWidth="1"/>
    <col min="4839" max="4839" width="22.25" style="73" customWidth="1"/>
    <col min="4840" max="4841" width="9.5" style="73" customWidth="1"/>
    <col min="4842" max="4842" width="7.375" style="73" customWidth="1"/>
    <col min="4843" max="4843" width="12.625" style="73" customWidth="1"/>
    <col min="4844" max="5090" width="9" style="73"/>
    <col min="5091" max="5091" width="25.5" style="73" customWidth="1"/>
    <col min="5092" max="5092" width="8.5" style="73" customWidth="1"/>
    <col min="5093" max="5093" width="9.5" style="73" customWidth="1"/>
    <col min="5094" max="5094" width="6.75" style="73" customWidth="1"/>
    <col min="5095" max="5095" width="22.25" style="73" customWidth="1"/>
    <col min="5096" max="5097" width="9.5" style="73" customWidth="1"/>
    <col min="5098" max="5098" width="7.375" style="73" customWidth="1"/>
    <col min="5099" max="5099" width="12.625" style="73" customWidth="1"/>
    <col min="5100" max="5346" width="9" style="73"/>
    <col min="5347" max="5347" width="25.5" style="73" customWidth="1"/>
    <col min="5348" max="5348" width="8.5" style="73" customWidth="1"/>
    <col min="5349" max="5349" width="9.5" style="73" customWidth="1"/>
    <col min="5350" max="5350" width="6.75" style="73" customWidth="1"/>
    <col min="5351" max="5351" width="22.25" style="73" customWidth="1"/>
    <col min="5352" max="5353" width="9.5" style="73" customWidth="1"/>
    <col min="5354" max="5354" width="7.375" style="73" customWidth="1"/>
    <col min="5355" max="5355" width="12.625" style="73" customWidth="1"/>
    <col min="5356" max="5602" width="9" style="73"/>
    <col min="5603" max="5603" width="25.5" style="73" customWidth="1"/>
    <col min="5604" max="5604" width="8.5" style="73" customWidth="1"/>
    <col min="5605" max="5605" width="9.5" style="73" customWidth="1"/>
    <col min="5606" max="5606" width="6.75" style="73" customWidth="1"/>
    <col min="5607" max="5607" width="22.25" style="73" customWidth="1"/>
    <col min="5608" max="5609" width="9.5" style="73" customWidth="1"/>
    <col min="5610" max="5610" width="7.375" style="73" customWidth="1"/>
    <col min="5611" max="5611" width="12.625" style="73" customWidth="1"/>
    <col min="5612" max="5858" width="9" style="73"/>
    <col min="5859" max="5859" width="25.5" style="73" customWidth="1"/>
    <col min="5860" max="5860" width="8.5" style="73" customWidth="1"/>
    <col min="5861" max="5861" width="9.5" style="73" customWidth="1"/>
    <col min="5862" max="5862" width="6.75" style="73" customWidth="1"/>
    <col min="5863" max="5863" width="22.25" style="73" customWidth="1"/>
    <col min="5864" max="5865" width="9.5" style="73" customWidth="1"/>
    <col min="5866" max="5866" width="7.375" style="73" customWidth="1"/>
    <col min="5867" max="5867" width="12.625" style="73" customWidth="1"/>
    <col min="5868" max="6114" width="9" style="73"/>
    <col min="6115" max="6115" width="25.5" style="73" customWidth="1"/>
    <col min="6116" max="6116" width="8.5" style="73" customWidth="1"/>
    <col min="6117" max="6117" width="9.5" style="73" customWidth="1"/>
    <col min="6118" max="6118" width="6.75" style="73" customWidth="1"/>
    <col min="6119" max="6119" width="22.25" style="73" customWidth="1"/>
    <col min="6120" max="6121" width="9.5" style="73" customWidth="1"/>
    <col min="6122" max="6122" width="7.375" style="73" customWidth="1"/>
    <col min="6123" max="6123" width="12.625" style="73" customWidth="1"/>
    <col min="6124" max="6370" width="9" style="73"/>
    <col min="6371" max="6371" width="25.5" style="73" customWidth="1"/>
    <col min="6372" max="6372" width="8.5" style="73" customWidth="1"/>
    <col min="6373" max="6373" width="9.5" style="73" customWidth="1"/>
    <col min="6374" max="6374" width="6.75" style="73" customWidth="1"/>
    <col min="6375" max="6375" width="22.25" style="73" customWidth="1"/>
    <col min="6376" max="6377" width="9.5" style="73" customWidth="1"/>
    <col min="6378" max="6378" width="7.375" style="73" customWidth="1"/>
    <col min="6379" max="6379" width="12.625" style="73" customWidth="1"/>
    <col min="6380" max="6626" width="9" style="73"/>
    <col min="6627" max="6627" width="25.5" style="73" customWidth="1"/>
    <col min="6628" max="6628" width="8.5" style="73" customWidth="1"/>
    <col min="6629" max="6629" width="9.5" style="73" customWidth="1"/>
    <col min="6630" max="6630" width="6.75" style="73" customWidth="1"/>
    <col min="6631" max="6631" width="22.25" style="73" customWidth="1"/>
    <col min="6632" max="6633" width="9.5" style="73" customWidth="1"/>
    <col min="6634" max="6634" width="7.375" style="73" customWidth="1"/>
    <col min="6635" max="6635" width="12.625" style="73" customWidth="1"/>
    <col min="6636" max="6882" width="9" style="73"/>
    <col min="6883" max="6883" width="25.5" style="73" customWidth="1"/>
    <col min="6884" max="6884" width="8.5" style="73" customWidth="1"/>
    <col min="6885" max="6885" width="9.5" style="73" customWidth="1"/>
    <col min="6886" max="6886" width="6.75" style="73" customWidth="1"/>
    <col min="6887" max="6887" width="22.25" style="73" customWidth="1"/>
    <col min="6888" max="6889" width="9.5" style="73" customWidth="1"/>
    <col min="6890" max="6890" width="7.375" style="73" customWidth="1"/>
    <col min="6891" max="6891" width="12.625" style="73" customWidth="1"/>
    <col min="6892" max="7138" width="9" style="73"/>
    <col min="7139" max="7139" width="25.5" style="73" customWidth="1"/>
    <col min="7140" max="7140" width="8.5" style="73" customWidth="1"/>
    <col min="7141" max="7141" width="9.5" style="73" customWidth="1"/>
    <col min="7142" max="7142" width="6.75" style="73" customWidth="1"/>
    <col min="7143" max="7143" width="22.25" style="73" customWidth="1"/>
    <col min="7144" max="7145" width="9.5" style="73" customWidth="1"/>
    <col min="7146" max="7146" width="7.375" style="73" customWidth="1"/>
    <col min="7147" max="7147" width="12.625" style="73" customWidth="1"/>
    <col min="7148" max="7394" width="9" style="73"/>
    <col min="7395" max="7395" width="25.5" style="73" customWidth="1"/>
    <col min="7396" max="7396" width="8.5" style="73" customWidth="1"/>
    <col min="7397" max="7397" width="9.5" style="73" customWidth="1"/>
    <col min="7398" max="7398" width="6.75" style="73" customWidth="1"/>
    <col min="7399" max="7399" width="22.25" style="73" customWidth="1"/>
    <col min="7400" max="7401" width="9.5" style="73" customWidth="1"/>
    <col min="7402" max="7402" width="7.375" style="73" customWidth="1"/>
    <col min="7403" max="7403" width="12.625" style="73" customWidth="1"/>
    <col min="7404" max="7650" width="9" style="73"/>
    <col min="7651" max="7651" width="25.5" style="73" customWidth="1"/>
    <col min="7652" max="7652" width="8.5" style="73" customWidth="1"/>
    <col min="7653" max="7653" width="9.5" style="73" customWidth="1"/>
    <col min="7654" max="7654" width="6.75" style="73" customWidth="1"/>
    <col min="7655" max="7655" width="22.25" style="73" customWidth="1"/>
    <col min="7656" max="7657" width="9.5" style="73" customWidth="1"/>
    <col min="7658" max="7658" width="7.375" style="73" customWidth="1"/>
    <col min="7659" max="7659" width="12.625" style="73" customWidth="1"/>
    <col min="7660" max="7906" width="9" style="73"/>
    <col min="7907" max="7907" width="25.5" style="73" customWidth="1"/>
    <col min="7908" max="7908" width="8.5" style="73" customWidth="1"/>
    <col min="7909" max="7909" width="9.5" style="73" customWidth="1"/>
    <col min="7910" max="7910" width="6.75" style="73" customWidth="1"/>
    <col min="7911" max="7911" width="22.25" style="73" customWidth="1"/>
    <col min="7912" max="7913" width="9.5" style="73" customWidth="1"/>
    <col min="7914" max="7914" width="7.375" style="73" customWidth="1"/>
    <col min="7915" max="7915" width="12.625" style="73" customWidth="1"/>
    <col min="7916" max="8162" width="9" style="73"/>
    <col min="8163" max="8163" width="25.5" style="73" customWidth="1"/>
    <col min="8164" max="8164" width="8.5" style="73" customWidth="1"/>
    <col min="8165" max="8165" width="9.5" style="73" customWidth="1"/>
    <col min="8166" max="8166" width="6.75" style="73" customWidth="1"/>
    <col min="8167" max="8167" width="22.25" style="73" customWidth="1"/>
    <col min="8168" max="8169" width="9.5" style="73" customWidth="1"/>
    <col min="8170" max="8170" width="7.375" style="73" customWidth="1"/>
    <col min="8171" max="8171" width="12.625" style="73" customWidth="1"/>
    <col min="8172" max="8418" width="9" style="73"/>
    <col min="8419" max="8419" width="25.5" style="73" customWidth="1"/>
    <col min="8420" max="8420" width="8.5" style="73" customWidth="1"/>
    <col min="8421" max="8421" width="9.5" style="73" customWidth="1"/>
    <col min="8422" max="8422" width="6.75" style="73" customWidth="1"/>
    <col min="8423" max="8423" width="22.25" style="73" customWidth="1"/>
    <col min="8424" max="8425" width="9.5" style="73" customWidth="1"/>
    <col min="8426" max="8426" width="7.375" style="73" customWidth="1"/>
    <col min="8427" max="8427" width="12.625" style="73" customWidth="1"/>
    <col min="8428" max="8674" width="9" style="73"/>
    <col min="8675" max="8675" width="25.5" style="73" customWidth="1"/>
    <col min="8676" max="8676" width="8.5" style="73" customWidth="1"/>
    <col min="8677" max="8677" width="9.5" style="73" customWidth="1"/>
    <col min="8678" max="8678" width="6.75" style="73" customWidth="1"/>
    <col min="8679" max="8679" width="22.25" style="73" customWidth="1"/>
    <col min="8680" max="8681" width="9.5" style="73" customWidth="1"/>
    <col min="8682" max="8682" width="7.375" style="73" customWidth="1"/>
    <col min="8683" max="8683" width="12.625" style="73" customWidth="1"/>
    <col min="8684" max="8930" width="9" style="73"/>
    <col min="8931" max="8931" width="25.5" style="73" customWidth="1"/>
    <col min="8932" max="8932" width="8.5" style="73" customWidth="1"/>
    <col min="8933" max="8933" width="9.5" style="73" customWidth="1"/>
    <col min="8934" max="8934" width="6.75" style="73" customWidth="1"/>
    <col min="8935" max="8935" width="22.25" style="73" customWidth="1"/>
    <col min="8936" max="8937" width="9.5" style="73" customWidth="1"/>
    <col min="8938" max="8938" width="7.375" style="73" customWidth="1"/>
    <col min="8939" max="8939" width="12.625" style="73" customWidth="1"/>
    <col min="8940" max="9186" width="9" style="73"/>
    <col min="9187" max="9187" width="25.5" style="73" customWidth="1"/>
    <col min="9188" max="9188" width="8.5" style="73" customWidth="1"/>
    <col min="9189" max="9189" width="9.5" style="73" customWidth="1"/>
    <col min="9190" max="9190" width="6.75" style="73" customWidth="1"/>
    <col min="9191" max="9191" width="22.25" style="73" customWidth="1"/>
    <col min="9192" max="9193" width="9.5" style="73" customWidth="1"/>
    <col min="9194" max="9194" width="7.375" style="73" customWidth="1"/>
    <col min="9195" max="9195" width="12.625" style="73" customWidth="1"/>
    <col min="9196" max="9442" width="9" style="73"/>
    <col min="9443" max="9443" width="25.5" style="73" customWidth="1"/>
    <col min="9444" max="9444" width="8.5" style="73" customWidth="1"/>
    <col min="9445" max="9445" width="9.5" style="73" customWidth="1"/>
    <col min="9446" max="9446" width="6.75" style="73" customWidth="1"/>
    <col min="9447" max="9447" width="22.25" style="73" customWidth="1"/>
    <col min="9448" max="9449" width="9.5" style="73" customWidth="1"/>
    <col min="9450" max="9450" width="7.375" style="73" customWidth="1"/>
    <col min="9451" max="9451" width="12.625" style="73" customWidth="1"/>
    <col min="9452" max="9698" width="9" style="73"/>
    <col min="9699" max="9699" width="25.5" style="73" customWidth="1"/>
    <col min="9700" max="9700" width="8.5" style="73" customWidth="1"/>
    <col min="9701" max="9701" width="9.5" style="73" customWidth="1"/>
    <col min="9702" max="9702" width="6.75" style="73" customWidth="1"/>
    <col min="9703" max="9703" width="22.25" style="73" customWidth="1"/>
    <col min="9704" max="9705" width="9.5" style="73" customWidth="1"/>
    <col min="9706" max="9706" width="7.375" style="73" customWidth="1"/>
    <col min="9707" max="9707" width="12.625" style="73" customWidth="1"/>
    <col min="9708" max="9954" width="9" style="73"/>
    <col min="9955" max="9955" width="25.5" style="73" customWidth="1"/>
    <col min="9956" max="9956" width="8.5" style="73" customWidth="1"/>
    <col min="9957" max="9957" width="9.5" style="73" customWidth="1"/>
    <col min="9958" max="9958" width="6.75" style="73" customWidth="1"/>
    <col min="9959" max="9959" width="22.25" style="73" customWidth="1"/>
    <col min="9960" max="9961" width="9.5" style="73" customWidth="1"/>
    <col min="9962" max="9962" width="7.375" style="73" customWidth="1"/>
    <col min="9963" max="9963" width="12.625" style="73" customWidth="1"/>
    <col min="9964" max="10210" width="9" style="73"/>
    <col min="10211" max="10211" width="25.5" style="73" customWidth="1"/>
    <col min="10212" max="10212" width="8.5" style="73" customWidth="1"/>
    <col min="10213" max="10213" width="9.5" style="73" customWidth="1"/>
    <col min="10214" max="10214" width="6.75" style="73" customWidth="1"/>
    <col min="10215" max="10215" width="22.25" style="73" customWidth="1"/>
    <col min="10216" max="10217" width="9.5" style="73" customWidth="1"/>
    <col min="10218" max="10218" width="7.375" style="73" customWidth="1"/>
    <col min="10219" max="10219" width="12.625" style="73" customWidth="1"/>
    <col min="10220" max="10466" width="9" style="73"/>
    <col min="10467" max="10467" width="25.5" style="73" customWidth="1"/>
    <col min="10468" max="10468" width="8.5" style="73" customWidth="1"/>
    <col min="10469" max="10469" width="9.5" style="73" customWidth="1"/>
    <col min="10470" max="10470" width="6.75" style="73" customWidth="1"/>
    <col min="10471" max="10471" width="22.25" style="73" customWidth="1"/>
    <col min="10472" max="10473" width="9.5" style="73" customWidth="1"/>
    <col min="10474" max="10474" width="7.375" style="73" customWidth="1"/>
    <col min="10475" max="10475" width="12.625" style="73" customWidth="1"/>
    <col min="10476" max="10722" width="9" style="73"/>
    <col min="10723" max="10723" width="25.5" style="73" customWidth="1"/>
    <col min="10724" max="10724" width="8.5" style="73" customWidth="1"/>
    <col min="10725" max="10725" width="9.5" style="73" customWidth="1"/>
    <col min="10726" max="10726" width="6.75" style="73" customWidth="1"/>
    <col min="10727" max="10727" width="22.25" style="73" customWidth="1"/>
    <col min="10728" max="10729" width="9.5" style="73" customWidth="1"/>
    <col min="10730" max="10730" width="7.375" style="73" customWidth="1"/>
    <col min="10731" max="10731" width="12.625" style="73" customWidth="1"/>
    <col min="10732" max="10978" width="9" style="73"/>
    <col min="10979" max="10979" width="25.5" style="73" customWidth="1"/>
    <col min="10980" max="10980" width="8.5" style="73" customWidth="1"/>
    <col min="10981" max="10981" width="9.5" style="73" customWidth="1"/>
    <col min="10982" max="10982" width="6.75" style="73" customWidth="1"/>
    <col min="10983" max="10983" width="22.25" style="73" customWidth="1"/>
    <col min="10984" max="10985" width="9.5" style="73" customWidth="1"/>
    <col min="10986" max="10986" width="7.375" style="73" customWidth="1"/>
    <col min="10987" max="10987" width="12.625" style="73" customWidth="1"/>
    <col min="10988" max="11234" width="9" style="73"/>
    <col min="11235" max="11235" width="25.5" style="73" customWidth="1"/>
    <col min="11236" max="11236" width="8.5" style="73" customWidth="1"/>
    <col min="11237" max="11237" width="9.5" style="73" customWidth="1"/>
    <col min="11238" max="11238" width="6.75" style="73" customWidth="1"/>
    <col min="11239" max="11239" width="22.25" style="73" customWidth="1"/>
    <col min="11240" max="11241" width="9.5" style="73" customWidth="1"/>
    <col min="11242" max="11242" width="7.375" style="73" customWidth="1"/>
    <col min="11243" max="11243" width="12.625" style="73" customWidth="1"/>
    <col min="11244" max="11490" width="9" style="73"/>
    <col min="11491" max="11491" width="25.5" style="73" customWidth="1"/>
    <col min="11492" max="11492" width="8.5" style="73" customWidth="1"/>
    <col min="11493" max="11493" width="9.5" style="73" customWidth="1"/>
    <col min="11494" max="11494" width="6.75" style="73" customWidth="1"/>
    <col min="11495" max="11495" width="22.25" style="73" customWidth="1"/>
    <col min="11496" max="11497" width="9.5" style="73" customWidth="1"/>
    <col min="11498" max="11498" width="7.375" style="73" customWidth="1"/>
    <col min="11499" max="11499" width="12.625" style="73" customWidth="1"/>
    <col min="11500" max="11746" width="9" style="73"/>
    <col min="11747" max="11747" width="25.5" style="73" customWidth="1"/>
    <col min="11748" max="11748" width="8.5" style="73" customWidth="1"/>
    <col min="11749" max="11749" width="9.5" style="73" customWidth="1"/>
    <col min="11750" max="11750" width="6.75" style="73" customWidth="1"/>
    <col min="11751" max="11751" width="22.25" style="73" customWidth="1"/>
    <col min="11752" max="11753" width="9.5" style="73" customWidth="1"/>
    <col min="11754" max="11754" width="7.375" style="73" customWidth="1"/>
    <col min="11755" max="11755" width="12.625" style="73" customWidth="1"/>
    <col min="11756" max="12002" width="9" style="73"/>
    <col min="12003" max="12003" width="25.5" style="73" customWidth="1"/>
    <col min="12004" max="12004" width="8.5" style="73" customWidth="1"/>
    <col min="12005" max="12005" width="9.5" style="73" customWidth="1"/>
    <col min="12006" max="12006" width="6.75" style="73" customWidth="1"/>
    <col min="12007" max="12007" width="22.25" style="73" customWidth="1"/>
    <col min="12008" max="12009" width="9.5" style="73" customWidth="1"/>
    <col min="12010" max="12010" width="7.375" style="73" customWidth="1"/>
    <col min="12011" max="12011" width="12.625" style="73" customWidth="1"/>
    <col min="12012" max="12258" width="9" style="73"/>
    <col min="12259" max="12259" width="25.5" style="73" customWidth="1"/>
    <col min="12260" max="12260" width="8.5" style="73" customWidth="1"/>
    <col min="12261" max="12261" width="9.5" style="73" customWidth="1"/>
    <col min="12262" max="12262" width="6.75" style="73" customWidth="1"/>
    <col min="12263" max="12263" width="22.25" style="73" customWidth="1"/>
    <col min="12264" max="12265" width="9.5" style="73" customWidth="1"/>
    <col min="12266" max="12266" width="7.375" style="73" customWidth="1"/>
    <col min="12267" max="12267" width="12.625" style="73" customWidth="1"/>
    <col min="12268" max="12514" width="9" style="73"/>
    <col min="12515" max="12515" width="25.5" style="73" customWidth="1"/>
    <col min="12516" max="12516" width="8.5" style="73" customWidth="1"/>
    <col min="12517" max="12517" width="9.5" style="73" customWidth="1"/>
    <col min="12518" max="12518" width="6.75" style="73" customWidth="1"/>
    <col min="12519" max="12519" width="22.25" style="73" customWidth="1"/>
    <col min="12520" max="12521" width="9.5" style="73" customWidth="1"/>
    <col min="12522" max="12522" width="7.375" style="73" customWidth="1"/>
    <col min="12523" max="12523" width="12.625" style="73" customWidth="1"/>
    <col min="12524" max="12770" width="9" style="73"/>
    <col min="12771" max="12771" width="25.5" style="73" customWidth="1"/>
    <col min="12772" max="12772" width="8.5" style="73" customWidth="1"/>
    <col min="12773" max="12773" width="9.5" style="73" customWidth="1"/>
    <col min="12774" max="12774" width="6.75" style="73" customWidth="1"/>
    <col min="12775" max="12775" width="22.25" style="73" customWidth="1"/>
    <col min="12776" max="12777" width="9.5" style="73" customWidth="1"/>
    <col min="12778" max="12778" width="7.375" style="73" customWidth="1"/>
    <col min="12779" max="12779" width="12.625" style="73" customWidth="1"/>
    <col min="12780" max="13026" width="9" style="73"/>
    <col min="13027" max="13027" width="25.5" style="73" customWidth="1"/>
    <col min="13028" max="13028" width="8.5" style="73" customWidth="1"/>
    <col min="13029" max="13029" width="9.5" style="73" customWidth="1"/>
    <col min="13030" max="13030" width="6.75" style="73" customWidth="1"/>
    <col min="13031" max="13031" width="22.25" style="73" customWidth="1"/>
    <col min="13032" max="13033" width="9.5" style="73" customWidth="1"/>
    <col min="13034" max="13034" width="7.375" style="73" customWidth="1"/>
    <col min="13035" max="13035" width="12.625" style="73" customWidth="1"/>
    <col min="13036" max="13282" width="9" style="73"/>
    <col min="13283" max="13283" width="25.5" style="73" customWidth="1"/>
    <col min="13284" max="13284" width="8.5" style="73" customWidth="1"/>
    <col min="13285" max="13285" width="9.5" style="73" customWidth="1"/>
    <col min="13286" max="13286" width="6.75" style="73" customWidth="1"/>
    <col min="13287" max="13287" width="22.25" style="73" customWidth="1"/>
    <col min="13288" max="13289" width="9.5" style="73" customWidth="1"/>
    <col min="13290" max="13290" width="7.375" style="73" customWidth="1"/>
    <col min="13291" max="13291" width="12.625" style="73" customWidth="1"/>
    <col min="13292" max="13538" width="9" style="73"/>
    <col min="13539" max="13539" width="25.5" style="73" customWidth="1"/>
    <col min="13540" max="13540" width="8.5" style="73" customWidth="1"/>
    <col min="13541" max="13541" width="9.5" style="73" customWidth="1"/>
    <col min="13542" max="13542" width="6.75" style="73" customWidth="1"/>
    <col min="13543" max="13543" width="22.25" style="73" customWidth="1"/>
    <col min="13544" max="13545" width="9.5" style="73" customWidth="1"/>
    <col min="13546" max="13546" width="7.375" style="73" customWidth="1"/>
    <col min="13547" max="13547" width="12.625" style="73" customWidth="1"/>
    <col min="13548" max="13794" width="9" style="73"/>
    <col min="13795" max="13795" width="25.5" style="73" customWidth="1"/>
    <col min="13796" max="13796" width="8.5" style="73" customWidth="1"/>
    <col min="13797" max="13797" width="9.5" style="73" customWidth="1"/>
    <col min="13798" max="13798" width="6.75" style="73" customWidth="1"/>
    <col min="13799" max="13799" width="22.25" style="73" customWidth="1"/>
    <col min="13800" max="13801" width="9.5" style="73" customWidth="1"/>
    <col min="13802" max="13802" width="7.375" style="73" customWidth="1"/>
    <col min="13803" max="13803" width="12.625" style="73" customWidth="1"/>
    <col min="13804" max="14050" width="9" style="73"/>
    <col min="14051" max="14051" width="25.5" style="73" customWidth="1"/>
    <col min="14052" max="14052" width="8.5" style="73" customWidth="1"/>
    <col min="14053" max="14053" width="9.5" style="73" customWidth="1"/>
    <col min="14054" max="14054" width="6.75" style="73" customWidth="1"/>
    <col min="14055" max="14055" width="22.25" style="73" customWidth="1"/>
    <col min="14056" max="14057" width="9.5" style="73" customWidth="1"/>
    <col min="14058" max="14058" width="7.375" style="73" customWidth="1"/>
    <col min="14059" max="14059" width="12.625" style="73" customWidth="1"/>
    <col min="14060" max="14306" width="9" style="73"/>
    <col min="14307" max="14307" width="25.5" style="73" customWidth="1"/>
    <col min="14308" max="14308" width="8.5" style="73" customWidth="1"/>
    <col min="14309" max="14309" width="9.5" style="73" customWidth="1"/>
    <col min="14310" max="14310" width="6.75" style="73" customWidth="1"/>
    <col min="14311" max="14311" width="22.25" style="73" customWidth="1"/>
    <col min="14312" max="14313" width="9.5" style="73" customWidth="1"/>
    <col min="14314" max="14314" width="7.375" style="73" customWidth="1"/>
    <col min="14315" max="14315" width="12.625" style="73" customWidth="1"/>
    <col min="14316" max="14562" width="9" style="73"/>
    <col min="14563" max="14563" width="25.5" style="73" customWidth="1"/>
    <col min="14564" max="14564" width="8.5" style="73" customWidth="1"/>
    <col min="14565" max="14565" width="9.5" style="73" customWidth="1"/>
    <col min="14566" max="14566" width="6.75" style="73" customWidth="1"/>
    <col min="14567" max="14567" width="22.25" style="73" customWidth="1"/>
    <col min="14568" max="14569" width="9.5" style="73" customWidth="1"/>
    <col min="14570" max="14570" width="7.375" style="73" customWidth="1"/>
    <col min="14571" max="14571" width="12.625" style="73" customWidth="1"/>
    <col min="14572" max="14818" width="9" style="73"/>
    <col min="14819" max="14819" width="25.5" style="73" customWidth="1"/>
    <col min="14820" max="14820" width="8.5" style="73" customWidth="1"/>
    <col min="14821" max="14821" width="9.5" style="73" customWidth="1"/>
    <col min="14822" max="14822" width="6.75" style="73" customWidth="1"/>
    <col min="14823" max="14823" width="22.25" style="73" customWidth="1"/>
    <col min="14824" max="14825" width="9.5" style="73" customWidth="1"/>
    <col min="14826" max="14826" width="7.375" style="73" customWidth="1"/>
    <col min="14827" max="14827" width="12.625" style="73" customWidth="1"/>
    <col min="14828" max="15074" width="9" style="73"/>
    <col min="15075" max="15075" width="25.5" style="73" customWidth="1"/>
    <col min="15076" max="15076" width="8.5" style="73" customWidth="1"/>
    <col min="15077" max="15077" width="9.5" style="73" customWidth="1"/>
    <col min="15078" max="15078" width="6.75" style="73" customWidth="1"/>
    <col min="15079" max="15079" width="22.25" style="73" customWidth="1"/>
    <col min="15080" max="15081" width="9.5" style="73" customWidth="1"/>
    <col min="15082" max="15082" width="7.375" style="73" customWidth="1"/>
    <col min="15083" max="15083" width="12.625" style="73" customWidth="1"/>
    <col min="15084" max="15330" width="9" style="73"/>
    <col min="15331" max="15331" width="25.5" style="73" customWidth="1"/>
    <col min="15332" max="15332" width="8.5" style="73" customWidth="1"/>
    <col min="15333" max="15333" width="9.5" style="73" customWidth="1"/>
    <col min="15334" max="15334" width="6.75" style="73" customWidth="1"/>
    <col min="15335" max="15335" width="22.25" style="73" customWidth="1"/>
    <col min="15336" max="15337" width="9.5" style="73" customWidth="1"/>
    <col min="15338" max="15338" width="7.375" style="73" customWidth="1"/>
    <col min="15339" max="15339" width="12.625" style="73" customWidth="1"/>
    <col min="15340" max="15586" width="9" style="73"/>
    <col min="15587" max="15587" width="25.5" style="73" customWidth="1"/>
    <col min="15588" max="15588" width="8.5" style="73" customWidth="1"/>
    <col min="15589" max="15589" width="9.5" style="73" customWidth="1"/>
    <col min="15590" max="15590" width="6.75" style="73" customWidth="1"/>
    <col min="15591" max="15591" width="22.25" style="73" customWidth="1"/>
    <col min="15592" max="15593" width="9.5" style="73" customWidth="1"/>
    <col min="15594" max="15594" width="7.375" style="73" customWidth="1"/>
    <col min="15595" max="15595" width="12.625" style="73" customWidth="1"/>
    <col min="15596" max="15842" width="9" style="73"/>
    <col min="15843" max="15843" width="25.5" style="73" customWidth="1"/>
    <col min="15844" max="15844" width="8.5" style="73" customWidth="1"/>
    <col min="15845" max="15845" width="9.5" style="73" customWidth="1"/>
    <col min="15846" max="15846" width="6.75" style="73" customWidth="1"/>
    <col min="15847" max="15847" width="22.25" style="73" customWidth="1"/>
    <col min="15848" max="15849" width="9.5" style="73" customWidth="1"/>
    <col min="15850" max="15850" width="7.375" style="73" customWidth="1"/>
    <col min="15851" max="15851" width="12.625" style="73" customWidth="1"/>
    <col min="15852" max="16098" width="9" style="73"/>
    <col min="16099" max="16099" width="25.5" style="73" customWidth="1"/>
    <col min="16100" max="16100" width="8.5" style="73" customWidth="1"/>
    <col min="16101" max="16101" width="9.5" style="73" customWidth="1"/>
    <col min="16102" max="16102" width="6.75" style="73" customWidth="1"/>
    <col min="16103" max="16103" width="22.25" style="73" customWidth="1"/>
    <col min="16104" max="16105" width="9.5" style="73" customWidth="1"/>
    <col min="16106" max="16106" width="7.375" style="73" customWidth="1"/>
    <col min="16107" max="16107" width="12.625" style="73" customWidth="1"/>
    <col min="16108" max="16384" width="9" style="73"/>
  </cols>
  <sheetData>
    <row r="1" spans="1:17" ht="24">
      <c r="A1" s="167" t="s">
        <v>110</v>
      </c>
      <c r="B1" s="168"/>
      <c r="C1" s="168"/>
      <c r="D1" s="168"/>
      <c r="E1" s="168"/>
      <c r="F1" s="167"/>
      <c r="G1" s="167"/>
      <c r="H1" s="168"/>
      <c r="I1" s="168"/>
      <c r="J1" s="168"/>
      <c r="K1" s="168"/>
      <c r="L1" s="167"/>
    </row>
    <row r="2" spans="1:17" s="72" customFormat="1" ht="18.75" customHeight="1">
      <c r="A2" s="2" t="s">
        <v>20</v>
      </c>
      <c r="B2" s="97"/>
      <c r="C2" s="97"/>
      <c r="D2" s="169"/>
      <c r="E2" s="169"/>
      <c r="F2" s="177"/>
      <c r="G2" s="177"/>
      <c r="H2" s="98"/>
      <c r="I2" s="98"/>
      <c r="J2" s="178" t="s">
        <v>100</v>
      </c>
      <c r="K2" s="178"/>
      <c r="L2" s="179"/>
    </row>
    <row r="3" spans="1:17" ht="20.25" customHeight="1">
      <c r="A3" s="172" t="s">
        <v>22</v>
      </c>
      <c r="B3" s="173"/>
      <c r="C3" s="173"/>
      <c r="D3" s="173"/>
      <c r="E3" s="173"/>
      <c r="F3" s="172"/>
      <c r="G3" s="172" t="s">
        <v>23</v>
      </c>
      <c r="H3" s="173"/>
      <c r="I3" s="173"/>
      <c r="J3" s="173"/>
      <c r="K3" s="173"/>
      <c r="L3" s="172"/>
      <c r="O3" s="73" t="s">
        <v>101</v>
      </c>
    </row>
    <row r="4" spans="1:17" ht="20.25" customHeight="1">
      <c r="A4" s="76" t="s">
        <v>24</v>
      </c>
      <c r="B4" s="99" t="s">
        <v>102</v>
      </c>
      <c r="C4" s="99" t="s">
        <v>103</v>
      </c>
      <c r="D4" s="99" t="s">
        <v>25</v>
      </c>
      <c r="E4" s="99" t="s">
        <v>26</v>
      </c>
      <c r="F4" s="77" t="s">
        <v>111</v>
      </c>
      <c r="G4" s="76" t="s">
        <v>24</v>
      </c>
      <c r="H4" s="99" t="s">
        <v>102</v>
      </c>
      <c r="I4" s="99" t="s">
        <v>103</v>
      </c>
      <c r="J4" s="99" t="s">
        <v>25</v>
      </c>
      <c r="K4" s="99" t="s">
        <v>26</v>
      </c>
      <c r="L4" s="77" t="s">
        <v>111</v>
      </c>
      <c r="O4" s="73" t="s">
        <v>105</v>
      </c>
      <c r="P4" s="73" t="s">
        <v>112</v>
      </c>
    </row>
    <row r="5" spans="1:17" ht="20.25" customHeight="1">
      <c r="A5" s="78" t="s">
        <v>28</v>
      </c>
      <c r="B5" s="100">
        <f>B6+B15</f>
        <v>1942672.12</v>
      </c>
      <c r="C5" s="100">
        <f>C6+C15</f>
        <v>4184272.12</v>
      </c>
      <c r="D5" s="100">
        <f>D6+D15</f>
        <v>4184272.12</v>
      </c>
      <c r="E5" s="100">
        <f>E6+E15</f>
        <v>4184272.12</v>
      </c>
      <c r="F5" s="101">
        <f>(D5-B5)/B5*100</f>
        <v>115.387459207476</v>
      </c>
      <c r="G5" s="78" t="s">
        <v>28</v>
      </c>
      <c r="H5" s="102">
        <f>H6+H15</f>
        <v>1942672.12</v>
      </c>
      <c r="I5" s="102">
        <f>I6+I15</f>
        <v>4184272.12</v>
      </c>
      <c r="J5" s="102">
        <f>J6+J15</f>
        <v>4184272.12</v>
      </c>
      <c r="K5" s="102">
        <f>K6+K15</f>
        <v>4184272.12</v>
      </c>
      <c r="L5" s="101">
        <f t="shared" ref="L5:L9" si="0">(J5-H5)/H5*100</f>
        <v>115.387459207476</v>
      </c>
      <c r="O5" s="79">
        <f>O6+O15</f>
        <v>1147256</v>
      </c>
      <c r="P5" s="81">
        <f>P6+P15</f>
        <v>1147256</v>
      </c>
    </row>
    <row r="6" spans="1:17" ht="20.25" customHeight="1">
      <c r="A6" s="82" t="s">
        <v>79</v>
      </c>
      <c r="B6" s="100"/>
      <c r="C6" s="100"/>
      <c r="D6" s="100"/>
      <c r="E6" s="100"/>
      <c r="F6" s="101"/>
      <c r="G6" s="83" t="s">
        <v>81</v>
      </c>
      <c r="H6" s="102">
        <f>SUM(H7:H14)</f>
        <v>1942672.12</v>
      </c>
      <c r="I6" s="102">
        <f>SUM(I7:I14)</f>
        <v>2942958.69</v>
      </c>
      <c r="J6" s="102">
        <f>SUM(J7:J14)</f>
        <v>2935145.54</v>
      </c>
      <c r="K6" s="102">
        <f>SUM(K7:K14)</f>
        <v>2935145.54</v>
      </c>
      <c r="L6" s="101">
        <f t="shared" si="0"/>
        <v>51.088055971071398</v>
      </c>
      <c r="M6" s="73">
        <f>K6/I6</f>
        <v>0.99734513772600697</v>
      </c>
      <c r="O6" s="73">
        <v>224</v>
      </c>
      <c r="P6" s="81">
        <f>SUM(P7:P13)</f>
        <v>937475</v>
      </c>
      <c r="Q6" s="73">
        <f>J6/I6</f>
        <v>0.99734513772600697</v>
      </c>
    </row>
    <row r="7" spans="1:17" ht="20.25" customHeight="1">
      <c r="A7" s="84"/>
      <c r="B7" s="103"/>
      <c r="C7" s="103"/>
      <c r="D7" s="103"/>
      <c r="E7" s="103"/>
      <c r="F7" s="101"/>
      <c r="G7" s="84" t="s">
        <v>82</v>
      </c>
      <c r="H7" s="104"/>
      <c r="I7" s="104"/>
      <c r="J7" s="104"/>
      <c r="K7" s="104"/>
      <c r="L7" s="101"/>
      <c r="N7" s="95"/>
      <c r="P7" s="95">
        <v>105</v>
      </c>
    </row>
    <row r="8" spans="1:17" ht="20.25" customHeight="1">
      <c r="A8" s="88"/>
      <c r="B8" s="103"/>
      <c r="C8" s="103"/>
      <c r="D8" s="103"/>
      <c r="E8" s="103"/>
      <c r="F8" s="101"/>
      <c r="G8" s="84" t="s">
        <v>46</v>
      </c>
      <c r="H8" s="104"/>
      <c r="I8" s="104"/>
      <c r="J8" s="104"/>
      <c r="K8" s="104"/>
      <c r="L8" s="101"/>
      <c r="N8" s="95"/>
      <c r="P8" s="95">
        <v>1400</v>
      </c>
    </row>
    <row r="9" spans="1:17" ht="20.25" customHeight="1">
      <c r="A9" s="88"/>
      <c r="B9" s="103"/>
      <c r="C9" s="103"/>
      <c r="D9" s="103"/>
      <c r="E9" s="103"/>
      <c r="F9" s="101"/>
      <c r="G9" s="84" t="s">
        <v>52</v>
      </c>
      <c r="H9" s="105">
        <v>1618481.39</v>
      </c>
      <c r="I9" s="105">
        <v>557167.96</v>
      </c>
      <c r="J9" s="105">
        <v>557167.96</v>
      </c>
      <c r="K9" s="105">
        <v>557167.96</v>
      </c>
      <c r="L9" s="101">
        <f t="shared" si="0"/>
        <v>-65.574645254339302</v>
      </c>
      <c r="N9" s="95"/>
      <c r="P9" s="95">
        <v>900454</v>
      </c>
    </row>
    <row r="10" spans="1:17" ht="20.25" customHeight="1">
      <c r="A10" s="88"/>
      <c r="B10" s="103"/>
      <c r="C10" s="103"/>
      <c r="D10" s="103"/>
      <c r="E10" s="103"/>
      <c r="F10" s="101"/>
      <c r="G10" s="84" t="s">
        <v>54</v>
      </c>
      <c r="H10" s="104"/>
      <c r="I10" s="104"/>
      <c r="J10" s="104"/>
      <c r="K10" s="104"/>
      <c r="L10" s="101"/>
      <c r="N10" s="95"/>
      <c r="P10" s="95">
        <v>4968</v>
      </c>
    </row>
    <row r="11" spans="1:17" ht="20.25" customHeight="1">
      <c r="A11" s="88"/>
      <c r="B11" s="103"/>
      <c r="C11" s="103"/>
      <c r="D11" s="103"/>
      <c r="E11" s="103"/>
      <c r="F11" s="101"/>
      <c r="G11" s="84" t="s">
        <v>74</v>
      </c>
      <c r="H11" s="106">
        <v>324190.73</v>
      </c>
      <c r="I11" s="105">
        <v>2385790.73</v>
      </c>
      <c r="J11" s="105">
        <v>2377977.58</v>
      </c>
      <c r="K11" s="105">
        <v>2377977.58</v>
      </c>
      <c r="L11" s="101">
        <f>(J11-H11)/H11*100</f>
        <v>633.51189899846895</v>
      </c>
      <c r="N11" s="95"/>
      <c r="P11" s="95">
        <v>5988</v>
      </c>
    </row>
    <row r="12" spans="1:17" ht="20.25" customHeight="1">
      <c r="A12" s="88"/>
      <c r="B12" s="103"/>
      <c r="C12" s="103"/>
      <c r="D12" s="103"/>
      <c r="E12" s="103"/>
      <c r="F12" s="101"/>
      <c r="G12" s="84" t="s">
        <v>76</v>
      </c>
      <c r="H12" s="104"/>
      <c r="I12" s="104"/>
      <c r="J12" s="104"/>
      <c r="K12" s="104"/>
      <c r="L12" s="101"/>
      <c r="N12" s="95"/>
      <c r="P12" s="95">
        <v>24554</v>
      </c>
    </row>
    <row r="13" spans="1:17" ht="20.25" customHeight="1">
      <c r="A13" s="88"/>
      <c r="B13" s="103"/>
      <c r="C13" s="103"/>
      <c r="D13" s="103"/>
      <c r="E13" s="103"/>
      <c r="F13" s="101"/>
      <c r="G13" s="84" t="s">
        <v>78</v>
      </c>
      <c r="H13" s="104"/>
      <c r="I13" s="104"/>
      <c r="J13" s="104"/>
      <c r="K13" s="104"/>
      <c r="L13" s="101"/>
      <c r="N13" s="95"/>
      <c r="P13" s="73">
        <v>6</v>
      </c>
    </row>
    <row r="14" spans="1:17" ht="20.25" customHeight="1">
      <c r="A14" s="88"/>
      <c r="B14" s="103"/>
      <c r="C14" s="103"/>
      <c r="D14" s="103"/>
      <c r="E14" s="103"/>
      <c r="F14" s="101"/>
      <c r="G14" s="84" t="s">
        <v>113</v>
      </c>
      <c r="H14" s="104"/>
      <c r="I14" s="104"/>
      <c r="J14" s="104"/>
      <c r="K14" s="104"/>
      <c r="L14" s="101"/>
      <c r="N14" s="95"/>
    </row>
    <row r="15" spans="1:17" ht="20.25" customHeight="1">
      <c r="A15" s="89" t="s">
        <v>83</v>
      </c>
      <c r="B15" s="100">
        <f>B16+B18+B19</f>
        <v>1942672.12</v>
      </c>
      <c r="C15" s="100">
        <f>C16+C18+C19</f>
        <v>4184272.12</v>
      </c>
      <c r="D15" s="100">
        <f>D16+D18+D19</f>
        <v>4184272.12</v>
      </c>
      <c r="E15" s="100">
        <f>E16+E18+E19+E20</f>
        <v>4184272.12</v>
      </c>
      <c r="F15" s="101">
        <f t="shared" ref="F15" si="1">(D15-B15)/B15*100</f>
        <v>115.387459207476</v>
      </c>
      <c r="G15" s="89" t="s">
        <v>87</v>
      </c>
      <c r="H15" s="107">
        <f>H16+H18+H19+H20</f>
        <v>0</v>
      </c>
      <c r="I15" s="107">
        <f>I16+I18+I19+I20</f>
        <v>1241313.43</v>
      </c>
      <c r="J15" s="107">
        <f>J16+J18+J19+J20</f>
        <v>1249126.58</v>
      </c>
      <c r="K15" s="107">
        <f>K16+K18+K19+K20</f>
        <v>1249126.58</v>
      </c>
      <c r="L15" s="101"/>
      <c r="O15" s="73">
        <f>SUM(O16,O18,O19)</f>
        <v>1147032</v>
      </c>
      <c r="P15" s="90">
        <f>P16+P18+P19+P20</f>
        <v>209781</v>
      </c>
    </row>
    <row r="16" spans="1:17" ht="20.25" customHeight="1">
      <c r="A16" s="93" t="s">
        <v>84</v>
      </c>
      <c r="B16" s="103">
        <f>SUM(B17:B17)</f>
        <v>0</v>
      </c>
      <c r="C16" s="103">
        <f>SUM(C17:C17)</f>
        <v>2241600</v>
      </c>
      <c r="D16" s="103">
        <f>SUM(D17:D17)</f>
        <v>2241600</v>
      </c>
      <c r="E16" s="103">
        <f>SUM(E17:E17)</f>
        <v>2241600</v>
      </c>
      <c r="F16" s="101"/>
      <c r="G16" s="91" t="s">
        <v>89</v>
      </c>
      <c r="H16" s="108">
        <f>H17</f>
        <v>0</v>
      </c>
      <c r="I16" s="108">
        <f>I17</f>
        <v>0</v>
      </c>
      <c r="J16" s="108">
        <f>J17</f>
        <v>0</v>
      </c>
      <c r="K16" s="108">
        <f>K17</f>
        <v>0</v>
      </c>
      <c r="L16" s="101"/>
      <c r="O16" s="73">
        <f>O17</f>
        <v>927179</v>
      </c>
      <c r="P16" s="73">
        <f>P17</f>
        <v>162</v>
      </c>
    </row>
    <row r="17" spans="1:16" ht="20.25" customHeight="1">
      <c r="A17" s="84" t="s">
        <v>90</v>
      </c>
      <c r="B17" s="103"/>
      <c r="C17" s="109">
        <v>2241600</v>
      </c>
      <c r="D17" s="109">
        <v>2241600</v>
      </c>
      <c r="E17" s="109">
        <v>2241600</v>
      </c>
      <c r="F17" s="101"/>
      <c r="G17" s="84" t="s">
        <v>91</v>
      </c>
      <c r="H17" s="108"/>
      <c r="I17" s="108"/>
      <c r="J17" s="108"/>
      <c r="K17" s="108"/>
      <c r="L17" s="101"/>
      <c r="O17" s="73">
        <v>927179</v>
      </c>
      <c r="P17" s="73">
        <v>162</v>
      </c>
    </row>
    <row r="18" spans="1:16" ht="20.25" customHeight="1">
      <c r="A18" s="91" t="s">
        <v>93</v>
      </c>
      <c r="B18" s="103"/>
      <c r="C18" s="103"/>
      <c r="D18" s="103"/>
      <c r="E18" s="103"/>
      <c r="F18" s="101"/>
      <c r="G18" s="91" t="s">
        <v>94</v>
      </c>
      <c r="H18" s="108"/>
      <c r="I18" s="108"/>
      <c r="J18" s="108"/>
      <c r="K18" s="108"/>
      <c r="L18" s="101"/>
      <c r="O18" s="73">
        <v>146800</v>
      </c>
      <c r="P18" s="73">
        <v>96800</v>
      </c>
    </row>
    <row r="19" spans="1:16" ht="20.25" customHeight="1">
      <c r="A19" s="91" t="s">
        <v>97</v>
      </c>
      <c r="B19" s="109">
        <v>1942672.12</v>
      </c>
      <c r="C19" s="109">
        <v>1942672.12</v>
      </c>
      <c r="D19" s="109">
        <v>1942672.12</v>
      </c>
      <c r="E19" s="109">
        <v>1942672.12</v>
      </c>
      <c r="F19" s="101">
        <f>(D19-B19)/B19*100</f>
        <v>0</v>
      </c>
      <c r="G19" s="91" t="s">
        <v>109</v>
      </c>
      <c r="H19" s="108"/>
      <c r="I19" s="105">
        <v>1241313.43</v>
      </c>
      <c r="J19" s="105">
        <v>1241313.43</v>
      </c>
      <c r="K19" s="105">
        <v>1241313.43</v>
      </c>
      <c r="L19" s="101"/>
      <c r="O19" s="73">
        <v>73053</v>
      </c>
      <c r="P19" s="73">
        <v>54700</v>
      </c>
    </row>
    <row r="20" spans="1:16" ht="20.25" customHeight="1">
      <c r="A20" s="91" t="s">
        <v>108</v>
      </c>
      <c r="B20" s="110"/>
      <c r="C20" s="110"/>
      <c r="D20" s="110"/>
      <c r="E20" s="103"/>
      <c r="F20" s="111"/>
      <c r="G20" s="91" t="s">
        <v>98</v>
      </c>
      <c r="H20" s="108"/>
      <c r="I20" s="108"/>
      <c r="J20" s="112">
        <v>7813.15</v>
      </c>
      <c r="K20" s="112">
        <v>7813.15</v>
      </c>
      <c r="L20" s="101"/>
      <c r="P20" s="73">
        <v>58119</v>
      </c>
    </row>
    <row r="21" spans="1:16" ht="20.25" customHeight="1">
      <c r="M21" s="95"/>
    </row>
  </sheetData>
  <protectedRanges>
    <protectedRange sqref="B19" name="区域1_1"/>
    <protectedRange sqref="C19" name="区域1_1_1"/>
    <protectedRange sqref="D19" name="区域1_1_2"/>
    <protectedRange sqref="E19" name="区域1_1_3"/>
  </protectedRanges>
  <mergeCells count="5">
    <mergeCell ref="A1:L1"/>
    <mergeCell ref="D2:G2"/>
    <mergeCell ref="J2:L2"/>
    <mergeCell ref="A3:F3"/>
    <mergeCell ref="G3:L3"/>
  </mergeCells>
  <phoneticPr fontId="74" type="noConversion"/>
  <printOptions horizontalCentered="1"/>
  <pageMargins left="0.511811023622047" right="0.70866141732283505" top="0.74803149606299202" bottom="0.74803149606299202" header="0.31496062992126" footer="0.31496062992126"/>
  <pageSetup paperSize="9" scale="52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24"/>
  <sheetViews>
    <sheetView showZeros="0" workbookViewId="0">
      <selection activeCell="J29" sqref="J29"/>
    </sheetView>
  </sheetViews>
  <sheetFormatPr defaultColWidth="9" defaultRowHeight="14.25"/>
  <cols>
    <col min="1" max="1" width="19.25" style="73" customWidth="1"/>
    <col min="2" max="3" width="8.5" style="73" customWidth="1"/>
    <col min="4" max="5" width="9.5" style="73" customWidth="1"/>
    <col min="6" max="6" width="7.625" style="73" customWidth="1"/>
    <col min="7" max="7" width="18.75" style="73" customWidth="1"/>
    <col min="8" max="11" width="9.5" style="73" customWidth="1"/>
    <col min="12" max="12" width="7.625" style="73" customWidth="1"/>
    <col min="13" max="19" width="9" style="73" hidden="1" customWidth="1"/>
    <col min="20" max="232" width="9" style="73"/>
    <col min="233" max="233" width="25.5" style="73" customWidth="1"/>
    <col min="234" max="234" width="8.5" style="73" customWidth="1"/>
    <col min="235" max="235" width="9.5" style="73" customWidth="1"/>
    <col min="236" max="236" width="6.75" style="73" customWidth="1"/>
    <col min="237" max="237" width="22.25" style="73" customWidth="1"/>
    <col min="238" max="239" width="9.5" style="73" customWidth="1"/>
    <col min="240" max="240" width="7.375" style="73" customWidth="1"/>
    <col min="241" max="241" width="12.625" style="73" customWidth="1"/>
    <col min="242" max="488" width="9" style="73"/>
    <col min="489" max="489" width="25.5" style="73" customWidth="1"/>
    <col min="490" max="490" width="8.5" style="73" customWidth="1"/>
    <col min="491" max="491" width="9.5" style="73" customWidth="1"/>
    <col min="492" max="492" width="6.75" style="73" customWidth="1"/>
    <col min="493" max="493" width="22.25" style="73" customWidth="1"/>
    <col min="494" max="495" width="9.5" style="73" customWidth="1"/>
    <col min="496" max="496" width="7.375" style="73" customWidth="1"/>
    <col min="497" max="497" width="12.625" style="73" customWidth="1"/>
    <col min="498" max="744" width="9" style="73"/>
    <col min="745" max="745" width="25.5" style="73" customWidth="1"/>
    <col min="746" max="746" width="8.5" style="73" customWidth="1"/>
    <col min="747" max="747" width="9.5" style="73" customWidth="1"/>
    <col min="748" max="748" width="6.75" style="73" customWidth="1"/>
    <col min="749" max="749" width="22.25" style="73" customWidth="1"/>
    <col min="750" max="751" width="9.5" style="73" customWidth="1"/>
    <col min="752" max="752" width="7.375" style="73" customWidth="1"/>
    <col min="753" max="753" width="12.625" style="73" customWidth="1"/>
    <col min="754" max="1000" width="9" style="73"/>
    <col min="1001" max="1001" width="25.5" style="73" customWidth="1"/>
    <col min="1002" max="1002" width="8.5" style="73" customWidth="1"/>
    <col min="1003" max="1003" width="9.5" style="73" customWidth="1"/>
    <col min="1004" max="1004" width="6.75" style="73" customWidth="1"/>
    <col min="1005" max="1005" width="22.25" style="73" customWidth="1"/>
    <col min="1006" max="1007" width="9.5" style="73" customWidth="1"/>
    <col min="1008" max="1008" width="7.375" style="73" customWidth="1"/>
    <col min="1009" max="1009" width="12.625" style="73" customWidth="1"/>
    <col min="1010" max="1256" width="9" style="73"/>
    <col min="1257" max="1257" width="25.5" style="73" customWidth="1"/>
    <col min="1258" max="1258" width="8.5" style="73" customWidth="1"/>
    <col min="1259" max="1259" width="9.5" style="73" customWidth="1"/>
    <col min="1260" max="1260" width="6.75" style="73" customWidth="1"/>
    <col min="1261" max="1261" width="22.25" style="73" customWidth="1"/>
    <col min="1262" max="1263" width="9.5" style="73" customWidth="1"/>
    <col min="1264" max="1264" width="7.375" style="73" customWidth="1"/>
    <col min="1265" max="1265" width="12.625" style="73" customWidth="1"/>
    <col min="1266" max="1512" width="9" style="73"/>
    <col min="1513" max="1513" width="25.5" style="73" customWidth="1"/>
    <col min="1514" max="1514" width="8.5" style="73" customWidth="1"/>
    <col min="1515" max="1515" width="9.5" style="73" customWidth="1"/>
    <col min="1516" max="1516" width="6.75" style="73" customWidth="1"/>
    <col min="1517" max="1517" width="22.25" style="73" customWidth="1"/>
    <col min="1518" max="1519" width="9.5" style="73" customWidth="1"/>
    <col min="1520" max="1520" width="7.375" style="73" customWidth="1"/>
    <col min="1521" max="1521" width="12.625" style="73" customWidth="1"/>
    <col min="1522" max="1768" width="9" style="73"/>
    <col min="1769" max="1769" width="25.5" style="73" customWidth="1"/>
    <col min="1770" max="1770" width="8.5" style="73" customWidth="1"/>
    <col min="1771" max="1771" width="9.5" style="73" customWidth="1"/>
    <col min="1772" max="1772" width="6.75" style="73" customWidth="1"/>
    <col min="1773" max="1773" width="22.25" style="73" customWidth="1"/>
    <col min="1774" max="1775" width="9.5" style="73" customWidth="1"/>
    <col min="1776" max="1776" width="7.375" style="73" customWidth="1"/>
    <col min="1777" max="1777" width="12.625" style="73" customWidth="1"/>
    <col min="1778" max="2024" width="9" style="73"/>
    <col min="2025" max="2025" width="25.5" style="73" customWidth="1"/>
    <col min="2026" max="2026" width="8.5" style="73" customWidth="1"/>
    <col min="2027" max="2027" width="9.5" style="73" customWidth="1"/>
    <col min="2028" max="2028" width="6.75" style="73" customWidth="1"/>
    <col min="2029" max="2029" width="22.25" style="73" customWidth="1"/>
    <col min="2030" max="2031" width="9.5" style="73" customWidth="1"/>
    <col min="2032" max="2032" width="7.375" style="73" customWidth="1"/>
    <col min="2033" max="2033" width="12.625" style="73" customWidth="1"/>
    <col min="2034" max="2280" width="9" style="73"/>
    <col min="2281" max="2281" width="25.5" style="73" customWidth="1"/>
    <col min="2282" max="2282" width="8.5" style="73" customWidth="1"/>
    <col min="2283" max="2283" width="9.5" style="73" customWidth="1"/>
    <col min="2284" max="2284" width="6.75" style="73" customWidth="1"/>
    <col min="2285" max="2285" width="22.25" style="73" customWidth="1"/>
    <col min="2286" max="2287" width="9.5" style="73" customWidth="1"/>
    <col min="2288" max="2288" width="7.375" style="73" customWidth="1"/>
    <col min="2289" max="2289" width="12.625" style="73" customWidth="1"/>
    <col min="2290" max="2536" width="9" style="73"/>
    <col min="2537" max="2537" width="25.5" style="73" customWidth="1"/>
    <col min="2538" max="2538" width="8.5" style="73" customWidth="1"/>
    <col min="2539" max="2539" width="9.5" style="73" customWidth="1"/>
    <col min="2540" max="2540" width="6.75" style="73" customWidth="1"/>
    <col min="2541" max="2541" width="22.25" style="73" customWidth="1"/>
    <col min="2542" max="2543" width="9.5" style="73" customWidth="1"/>
    <col min="2544" max="2544" width="7.375" style="73" customWidth="1"/>
    <col min="2545" max="2545" width="12.625" style="73" customWidth="1"/>
    <col min="2546" max="2792" width="9" style="73"/>
    <col min="2793" max="2793" width="25.5" style="73" customWidth="1"/>
    <col min="2794" max="2794" width="8.5" style="73" customWidth="1"/>
    <col min="2795" max="2795" width="9.5" style="73" customWidth="1"/>
    <col min="2796" max="2796" width="6.75" style="73" customWidth="1"/>
    <col min="2797" max="2797" width="22.25" style="73" customWidth="1"/>
    <col min="2798" max="2799" width="9.5" style="73" customWidth="1"/>
    <col min="2800" max="2800" width="7.375" style="73" customWidth="1"/>
    <col min="2801" max="2801" width="12.625" style="73" customWidth="1"/>
    <col min="2802" max="3048" width="9" style="73"/>
    <col min="3049" max="3049" width="25.5" style="73" customWidth="1"/>
    <col min="3050" max="3050" width="8.5" style="73" customWidth="1"/>
    <col min="3051" max="3051" width="9.5" style="73" customWidth="1"/>
    <col min="3052" max="3052" width="6.75" style="73" customWidth="1"/>
    <col min="3053" max="3053" width="22.25" style="73" customWidth="1"/>
    <col min="3054" max="3055" width="9.5" style="73" customWidth="1"/>
    <col min="3056" max="3056" width="7.375" style="73" customWidth="1"/>
    <col min="3057" max="3057" width="12.625" style="73" customWidth="1"/>
    <col min="3058" max="3304" width="9" style="73"/>
    <col min="3305" max="3305" width="25.5" style="73" customWidth="1"/>
    <col min="3306" max="3306" width="8.5" style="73" customWidth="1"/>
    <col min="3307" max="3307" width="9.5" style="73" customWidth="1"/>
    <col min="3308" max="3308" width="6.75" style="73" customWidth="1"/>
    <col min="3309" max="3309" width="22.25" style="73" customWidth="1"/>
    <col min="3310" max="3311" width="9.5" style="73" customWidth="1"/>
    <col min="3312" max="3312" width="7.375" style="73" customWidth="1"/>
    <col min="3313" max="3313" width="12.625" style="73" customWidth="1"/>
    <col min="3314" max="3560" width="9" style="73"/>
    <col min="3561" max="3561" width="25.5" style="73" customWidth="1"/>
    <col min="3562" max="3562" width="8.5" style="73" customWidth="1"/>
    <col min="3563" max="3563" width="9.5" style="73" customWidth="1"/>
    <col min="3564" max="3564" width="6.75" style="73" customWidth="1"/>
    <col min="3565" max="3565" width="22.25" style="73" customWidth="1"/>
    <col min="3566" max="3567" width="9.5" style="73" customWidth="1"/>
    <col min="3568" max="3568" width="7.375" style="73" customWidth="1"/>
    <col min="3569" max="3569" width="12.625" style="73" customWidth="1"/>
    <col min="3570" max="3816" width="9" style="73"/>
    <col min="3817" max="3817" width="25.5" style="73" customWidth="1"/>
    <col min="3818" max="3818" width="8.5" style="73" customWidth="1"/>
    <col min="3819" max="3819" width="9.5" style="73" customWidth="1"/>
    <col min="3820" max="3820" width="6.75" style="73" customWidth="1"/>
    <col min="3821" max="3821" width="22.25" style="73" customWidth="1"/>
    <col min="3822" max="3823" width="9.5" style="73" customWidth="1"/>
    <col min="3824" max="3824" width="7.375" style="73" customWidth="1"/>
    <col min="3825" max="3825" width="12.625" style="73" customWidth="1"/>
    <col min="3826" max="4072" width="9" style="73"/>
    <col min="4073" max="4073" width="25.5" style="73" customWidth="1"/>
    <col min="4074" max="4074" width="8.5" style="73" customWidth="1"/>
    <col min="4075" max="4075" width="9.5" style="73" customWidth="1"/>
    <col min="4076" max="4076" width="6.75" style="73" customWidth="1"/>
    <col min="4077" max="4077" width="22.25" style="73" customWidth="1"/>
    <col min="4078" max="4079" width="9.5" style="73" customWidth="1"/>
    <col min="4080" max="4080" width="7.375" style="73" customWidth="1"/>
    <col min="4081" max="4081" width="12.625" style="73" customWidth="1"/>
    <col min="4082" max="4328" width="9" style="73"/>
    <col min="4329" max="4329" width="25.5" style="73" customWidth="1"/>
    <col min="4330" max="4330" width="8.5" style="73" customWidth="1"/>
    <col min="4331" max="4331" width="9.5" style="73" customWidth="1"/>
    <col min="4332" max="4332" width="6.75" style="73" customWidth="1"/>
    <col min="4333" max="4333" width="22.25" style="73" customWidth="1"/>
    <col min="4334" max="4335" width="9.5" style="73" customWidth="1"/>
    <col min="4336" max="4336" width="7.375" style="73" customWidth="1"/>
    <col min="4337" max="4337" width="12.625" style="73" customWidth="1"/>
    <col min="4338" max="4584" width="9" style="73"/>
    <col min="4585" max="4585" width="25.5" style="73" customWidth="1"/>
    <col min="4586" max="4586" width="8.5" style="73" customWidth="1"/>
    <col min="4587" max="4587" width="9.5" style="73" customWidth="1"/>
    <col min="4588" max="4588" width="6.75" style="73" customWidth="1"/>
    <col min="4589" max="4589" width="22.25" style="73" customWidth="1"/>
    <col min="4590" max="4591" width="9.5" style="73" customWidth="1"/>
    <col min="4592" max="4592" width="7.375" style="73" customWidth="1"/>
    <col min="4593" max="4593" width="12.625" style="73" customWidth="1"/>
    <col min="4594" max="4840" width="9" style="73"/>
    <col min="4841" max="4841" width="25.5" style="73" customWidth="1"/>
    <col min="4842" max="4842" width="8.5" style="73" customWidth="1"/>
    <col min="4843" max="4843" width="9.5" style="73" customWidth="1"/>
    <col min="4844" max="4844" width="6.75" style="73" customWidth="1"/>
    <col min="4845" max="4845" width="22.25" style="73" customWidth="1"/>
    <col min="4846" max="4847" width="9.5" style="73" customWidth="1"/>
    <col min="4848" max="4848" width="7.375" style="73" customWidth="1"/>
    <col min="4849" max="4849" width="12.625" style="73" customWidth="1"/>
    <col min="4850" max="5096" width="9" style="73"/>
    <col min="5097" max="5097" width="25.5" style="73" customWidth="1"/>
    <col min="5098" max="5098" width="8.5" style="73" customWidth="1"/>
    <col min="5099" max="5099" width="9.5" style="73" customWidth="1"/>
    <col min="5100" max="5100" width="6.75" style="73" customWidth="1"/>
    <col min="5101" max="5101" width="22.25" style="73" customWidth="1"/>
    <col min="5102" max="5103" width="9.5" style="73" customWidth="1"/>
    <col min="5104" max="5104" width="7.375" style="73" customWidth="1"/>
    <col min="5105" max="5105" width="12.625" style="73" customWidth="1"/>
    <col min="5106" max="5352" width="9" style="73"/>
    <col min="5353" max="5353" width="25.5" style="73" customWidth="1"/>
    <col min="5354" max="5354" width="8.5" style="73" customWidth="1"/>
    <col min="5355" max="5355" width="9.5" style="73" customWidth="1"/>
    <col min="5356" max="5356" width="6.75" style="73" customWidth="1"/>
    <col min="5357" max="5357" width="22.25" style="73" customWidth="1"/>
    <col min="5358" max="5359" width="9.5" style="73" customWidth="1"/>
    <col min="5360" max="5360" width="7.375" style="73" customWidth="1"/>
    <col min="5361" max="5361" width="12.625" style="73" customWidth="1"/>
    <col min="5362" max="5608" width="9" style="73"/>
    <col min="5609" max="5609" width="25.5" style="73" customWidth="1"/>
    <col min="5610" max="5610" width="8.5" style="73" customWidth="1"/>
    <col min="5611" max="5611" width="9.5" style="73" customWidth="1"/>
    <col min="5612" max="5612" width="6.75" style="73" customWidth="1"/>
    <col min="5613" max="5613" width="22.25" style="73" customWidth="1"/>
    <col min="5614" max="5615" width="9.5" style="73" customWidth="1"/>
    <col min="5616" max="5616" width="7.375" style="73" customWidth="1"/>
    <col min="5617" max="5617" width="12.625" style="73" customWidth="1"/>
    <col min="5618" max="5864" width="9" style="73"/>
    <col min="5865" max="5865" width="25.5" style="73" customWidth="1"/>
    <col min="5866" max="5866" width="8.5" style="73" customWidth="1"/>
    <col min="5867" max="5867" width="9.5" style="73" customWidth="1"/>
    <col min="5868" max="5868" width="6.75" style="73" customWidth="1"/>
    <col min="5869" max="5869" width="22.25" style="73" customWidth="1"/>
    <col min="5870" max="5871" width="9.5" style="73" customWidth="1"/>
    <col min="5872" max="5872" width="7.375" style="73" customWidth="1"/>
    <col min="5873" max="5873" width="12.625" style="73" customWidth="1"/>
    <col min="5874" max="6120" width="9" style="73"/>
    <col min="6121" max="6121" width="25.5" style="73" customWidth="1"/>
    <col min="6122" max="6122" width="8.5" style="73" customWidth="1"/>
    <col min="6123" max="6123" width="9.5" style="73" customWidth="1"/>
    <col min="6124" max="6124" width="6.75" style="73" customWidth="1"/>
    <col min="6125" max="6125" width="22.25" style="73" customWidth="1"/>
    <col min="6126" max="6127" width="9.5" style="73" customWidth="1"/>
    <col min="6128" max="6128" width="7.375" style="73" customWidth="1"/>
    <col min="6129" max="6129" width="12.625" style="73" customWidth="1"/>
    <col min="6130" max="6376" width="9" style="73"/>
    <col min="6377" max="6377" width="25.5" style="73" customWidth="1"/>
    <col min="6378" max="6378" width="8.5" style="73" customWidth="1"/>
    <col min="6379" max="6379" width="9.5" style="73" customWidth="1"/>
    <col min="6380" max="6380" width="6.75" style="73" customWidth="1"/>
    <col min="6381" max="6381" width="22.25" style="73" customWidth="1"/>
    <col min="6382" max="6383" width="9.5" style="73" customWidth="1"/>
    <col min="6384" max="6384" width="7.375" style="73" customWidth="1"/>
    <col min="6385" max="6385" width="12.625" style="73" customWidth="1"/>
    <col min="6386" max="6632" width="9" style="73"/>
    <col min="6633" max="6633" width="25.5" style="73" customWidth="1"/>
    <col min="6634" max="6634" width="8.5" style="73" customWidth="1"/>
    <col min="6635" max="6635" width="9.5" style="73" customWidth="1"/>
    <col min="6636" max="6636" width="6.75" style="73" customWidth="1"/>
    <col min="6637" max="6637" width="22.25" style="73" customWidth="1"/>
    <col min="6638" max="6639" width="9.5" style="73" customWidth="1"/>
    <col min="6640" max="6640" width="7.375" style="73" customWidth="1"/>
    <col min="6641" max="6641" width="12.625" style="73" customWidth="1"/>
    <col min="6642" max="6888" width="9" style="73"/>
    <col min="6889" max="6889" width="25.5" style="73" customWidth="1"/>
    <col min="6890" max="6890" width="8.5" style="73" customWidth="1"/>
    <col min="6891" max="6891" width="9.5" style="73" customWidth="1"/>
    <col min="6892" max="6892" width="6.75" style="73" customWidth="1"/>
    <col min="6893" max="6893" width="22.25" style="73" customWidth="1"/>
    <col min="6894" max="6895" width="9.5" style="73" customWidth="1"/>
    <col min="6896" max="6896" width="7.375" style="73" customWidth="1"/>
    <col min="6897" max="6897" width="12.625" style="73" customWidth="1"/>
    <col min="6898" max="7144" width="9" style="73"/>
    <col min="7145" max="7145" width="25.5" style="73" customWidth="1"/>
    <col min="7146" max="7146" width="8.5" style="73" customWidth="1"/>
    <col min="7147" max="7147" width="9.5" style="73" customWidth="1"/>
    <col min="7148" max="7148" width="6.75" style="73" customWidth="1"/>
    <col min="7149" max="7149" width="22.25" style="73" customWidth="1"/>
    <col min="7150" max="7151" width="9.5" style="73" customWidth="1"/>
    <col min="7152" max="7152" width="7.375" style="73" customWidth="1"/>
    <col min="7153" max="7153" width="12.625" style="73" customWidth="1"/>
    <col min="7154" max="7400" width="9" style="73"/>
    <col min="7401" max="7401" width="25.5" style="73" customWidth="1"/>
    <col min="7402" max="7402" width="8.5" style="73" customWidth="1"/>
    <col min="7403" max="7403" width="9.5" style="73" customWidth="1"/>
    <col min="7404" max="7404" width="6.75" style="73" customWidth="1"/>
    <col min="7405" max="7405" width="22.25" style="73" customWidth="1"/>
    <col min="7406" max="7407" width="9.5" style="73" customWidth="1"/>
    <col min="7408" max="7408" width="7.375" style="73" customWidth="1"/>
    <col min="7409" max="7409" width="12.625" style="73" customWidth="1"/>
    <col min="7410" max="7656" width="9" style="73"/>
    <col min="7657" max="7657" width="25.5" style="73" customWidth="1"/>
    <col min="7658" max="7658" width="8.5" style="73" customWidth="1"/>
    <col min="7659" max="7659" width="9.5" style="73" customWidth="1"/>
    <col min="7660" max="7660" width="6.75" style="73" customWidth="1"/>
    <col min="7661" max="7661" width="22.25" style="73" customWidth="1"/>
    <col min="7662" max="7663" width="9.5" style="73" customWidth="1"/>
    <col min="7664" max="7664" width="7.375" style="73" customWidth="1"/>
    <col min="7665" max="7665" width="12.625" style="73" customWidth="1"/>
    <col min="7666" max="7912" width="9" style="73"/>
    <col min="7913" max="7913" width="25.5" style="73" customWidth="1"/>
    <col min="7914" max="7914" width="8.5" style="73" customWidth="1"/>
    <col min="7915" max="7915" width="9.5" style="73" customWidth="1"/>
    <col min="7916" max="7916" width="6.75" style="73" customWidth="1"/>
    <col min="7917" max="7917" width="22.25" style="73" customWidth="1"/>
    <col min="7918" max="7919" width="9.5" style="73" customWidth="1"/>
    <col min="7920" max="7920" width="7.375" style="73" customWidth="1"/>
    <col min="7921" max="7921" width="12.625" style="73" customWidth="1"/>
    <col min="7922" max="8168" width="9" style="73"/>
    <col min="8169" max="8169" width="25.5" style="73" customWidth="1"/>
    <col min="8170" max="8170" width="8.5" style="73" customWidth="1"/>
    <col min="8171" max="8171" width="9.5" style="73" customWidth="1"/>
    <col min="8172" max="8172" width="6.75" style="73" customWidth="1"/>
    <col min="8173" max="8173" width="22.25" style="73" customWidth="1"/>
    <col min="8174" max="8175" width="9.5" style="73" customWidth="1"/>
    <col min="8176" max="8176" width="7.375" style="73" customWidth="1"/>
    <col min="8177" max="8177" width="12.625" style="73" customWidth="1"/>
    <col min="8178" max="8424" width="9" style="73"/>
    <col min="8425" max="8425" width="25.5" style="73" customWidth="1"/>
    <col min="8426" max="8426" width="8.5" style="73" customWidth="1"/>
    <col min="8427" max="8427" width="9.5" style="73" customWidth="1"/>
    <col min="8428" max="8428" width="6.75" style="73" customWidth="1"/>
    <col min="8429" max="8429" width="22.25" style="73" customWidth="1"/>
    <col min="8430" max="8431" width="9.5" style="73" customWidth="1"/>
    <col min="8432" max="8432" width="7.375" style="73" customWidth="1"/>
    <col min="8433" max="8433" width="12.625" style="73" customWidth="1"/>
    <col min="8434" max="8680" width="9" style="73"/>
    <col min="8681" max="8681" width="25.5" style="73" customWidth="1"/>
    <col min="8682" max="8682" width="8.5" style="73" customWidth="1"/>
    <col min="8683" max="8683" width="9.5" style="73" customWidth="1"/>
    <col min="8684" max="8684" width="6.75" style="73" customWidth="1"/>
    <col min="8685" max="8685" width="22.25" style="73" customWidth="1"/>
    <col min="8686" max="8687" width="9.5" style="73" customWidth="1"/>
    <col min="8688" max="8688" width="7.375" style="73" customWidth="1"/>
    <col min="8689" max="8689" width="12.625" style="73" customWidth="1"/>
    <col min="8690" max="8936" width="9" style="73"/>
    <col min="8937" max="8937" width="25.5" style="73" customWidth="1"/>
    <col min="8938" max="8938" width="8.5" style="73" customWidth="1"/>
    <col min="8939" max="8939" width="9.5" style="73" customWidth="1"/>
    <col min="8940" max="8940" width="6.75" style="73" customWidth="1"/>
    <col min="8941" max="8941" width="22.25" style="73" customWidth="1"/>
    <col min="8942" max="8943" width="9.5" style="73" customWidth="1"/>
    <col min="8944" max="8944" width="7.375" style="73" customWidth="1"/>
    <col min="8945" max="8945" width="12.625" style="73" customWidth="1"/>
    <col min="8946" max="9192" width="9" style="73"/>
    <col min="9193" max="9193" width="25.5" style="73" customWidth="1"/>
    <col min="9194" max="9194" width="8.5" style="73" customWidth="1"/>
    <col min="9195" max="9195" width="9.5" style="73" customWidth="1"/>
    <col min="9196" max="9196" width="6.75" style="73" customWidth="1"/>
    <col min="9197" max="9197" width="22.25" style="73" customWidth="1"/>
    <col min="9198" max="9199" width="9.5" style="73" customWidth="1"/>
    <col min="9200" max="9200" width="7.375" style="73" customWidth="1"/>
    <col min="9201" max="9201" width="12.625" style="73" customWidth="1"/>
    <col min="9202" max="9448" width="9" style="73"/>
    <col min="9449" max="9449" width="25.5" style="73" customWidth="1"/>
    <col min="9450" max="9450" width="8.5" style="73" customWidth="1"/>
    <col min="9451" max="9451" width="9.5" style="73" customWidth="1"/>
    <col min="9452" max="9452" width="6.75" style="73" customWidth="1"/>
    <col min="9453" max="9453" width="22.25" style="73" customWidth="1"/>
    <col min="9454" max="9455" width="9.5" style="73" customWidth="1"/>
    <col min="9456" max="9456" width="7.375" style="73" customWidth="1"/>
    <col min="9457" max="9457" width="12.625" style="73" customWidth="1"/>
    <col min="9458" max="9704" width="9" style="73"/>
    <col min="9705" max="9705" width="25.5" style="73" customWidth="1"/>
    <col min="9706" max="9706" width="8.5" style="73" customWidth="1"/>
    <col min="9707" max="9707" width="9.5" style="73" customWidth="1"/>
    <col min="9708" max="9708" width="6.75" style="73" customWidth="1"/>
    <col min="9709" max="9709" width="22.25" style="73" customWidth="1"/>
    <col min="9710" max="9711" width="9.5" style="73" customWidth="1"/>
    <col min="9712" max="9712" width="7.375" style="73" customWidth="1"/>
    <col min="9713" max="9713" width="12.625" style="73" customWidth="1"/>
    <col min="9714" max="9960" width="9" style="73"/>
    <col min="9961" max="9961" width="25.5" style="73" customWidth="1"/>
    <col min="9962" max="9962" width="8.5" style="73" customWidth="1"/>
    <col min="9963" max="9963" width="9.5" style="73" customWidth="1"/>
    <col min="9964" max="9964" width="6.75" style="73" customWidth="1"/>
    <col min="9965" max="9965" width="22.25" style="73" customWidth="1"/>
    <col min="9966" max="9967" width="9.5" style="73" customWidth="1"/>
    <col min="9968" max="9968" width="7.375" style="73" customWidth="1"/>
    <col min="9969" max="9969" width="12.625" style="73" customWidth="1"/>
    <col min="9970" max="10216" width="9" style="73"/>
    <col min="10217" max="10217" width="25.5" style="73" customWidth="1"/>
    <col min="10218" max="10218" width="8.5" style="73" customWidth="1"/>
    <col min="10219" max="10219" width="9.5" style="73" customWidth="1"/>
    <col min="10220" max="10220" width="6.75" style="73" customWidth="1"/>
    <col min="10221" max="10221" width="22.25" style="73" customWidth="1"/>
    <col min="10222" max="10223" width="9.5" style="73" customWidth="1"/>
    <col min="10224" max="10224" width="7.375" style="73" customWidth="1"/>
    <col min="10225" max="10225" width="12.625" style="73" customWidth="1"/>
    <col min="10226" max="10472" width="9" style="73"/>
    <col min="10473" max="10473" width="25.5" style="73" customWidth="1"/>
    <col min="10474" max="10474" width="8.5" style="73" customWidth="1"/>
    <col min="10475" max="10475" width="9.5" style="73" customWidth="1"/>
    <col min="10476" max="10476" width="6.75" style="73" customWidth="1"/>
    <col min="10477" max="10477" width="22.25" style="73" customWidth="1"/>
    <col min="10478" max="10479" width="9.5" style="73" customWidth="1"/>
    <col min="10480" max="10480" width="7.375" style="73" customWidth="1"/>
    <col min="10481" max="10481" width="12.625" style="73" customWidth="1"/>
    <col min="10482" max="10728" width="9" style="73"/>
    <col min="10729" max="10729" width="25.5" style="73" customWidth="1"/>
    <col min="10730" max="10730" width="8.5" style="73" customWidth="1"/>
    <col min="10731" max="10731" width="9.5" style="73" customWidth="1"/>
    <col min="10732" max="10732" width="6.75" style="73" customWidth="1"/>
    <col min="10733" max="10733" width="22.25" style="73" customWidth="1"/>
    <col min="10734" max="10735" width="9.5" style="73" customWidth="1"/>
    <col min="10736" max="10736" width="7.375" style="73" customWidth="1"/>
    <col min="10737" max="10737" width="12.625" style="73" customWidth="1"/>
    <col min="10738" max="10984" width="9" style="73"/>
    <col min="10985" max="10985" width="25.5" style="73" customWidth="1"/>
    <col min="10986" max="10986" width="8.5" style="73" customWidth="1"/>
    <col min="10987" max="10987" width="9.5" style="73" customWidth="1"/>
    <col min="10988" max="10988" width="6.75" style="73" customWidth="1"/>
    <col min="10989" max="10989" width="22.25" style="73" customWidth="1"/>
    <col min="10990" max="10991" width="9.5" style="73" customWidth="1"/>
    <col min="10992" max="10992" width="7.375" style="73" customWidth="1"/>
    <col min="10993" max="10993" width="12.625" style="73" customWidth="1"/>
    <col min="10994" max="11240" width="9" style="73"/>
    <col min="11241" max="11241" width="25.5" style="73" customWidth="1"/>
    <col min="11242" max="11242" width="8.5" style="73" customWidth="1"/>
    <col min="11243" max="11243" width="9.5" style="73" customWidth="1"/>
    <col min="11244" max="11244" width="6.75" style="73" customWidth="1"/>
    <col min="11245" max="11245" width="22.25" style="73" customWidth="1"/>
    <col min="11246" max="11247" width="9.5" style="73" customWidth="1"/>
    <col min="11248" max="11248" width="7.375" style="73" customWidth="1"/>
    <col min="11249" max="11249" width="12.625" style="73" customWidth="1"/>
    <col min="11250" max="11496" width="9" style="73"/>
    <col min="11497" max="11497" width="25.5" style="73" customWidth="1"/>
    <col min="11498" max="11498" width="8.5" style="73" customWidth="1"/>
    <col min="11499" max="11499" width="9.5" style="73" customWidth="1"/>
    <col min="11500" max="11500" width="6.75" style="73" customWidth="1"/>
    <col min="11501" max="11501" width="22.25" style="73" customWidth="1"/>
    <col min="11502" max="11503" width="9.5" style="73" customWidth="1"/>
    <col min="11504" max="11504" width="7.375" style="73" customWidth="1"/>
    <col min="11505" max="11505" width="12.625" style="73" customWidth="1"/>
    <col min="11506" max="11752" width="9" style="73"/>
    <col min="11753" max="11753" width="25.5" style="73" customWidth="1"/>
    <col min="11754" max="11754" width="8.5" style="73" customWidth="1"/>
    <col min="11755" max="11755" width="9.5" style="73" customWidth="1"/>
    <col min="11756" max="11756" width="6.75" style="73" customWidth="1"/>
    <col min="11757" max="11757" width="22.25" style="73" customWidth="1"/>
    <col min="11758" max="11759" width="9.5" style="73" customWidth="1"/>
    <col min="11760" max="11760" width="7.375" style="73" customWidth="1"/>
    <col min="11761" max="11761" width="12.625" style="73" customWidth="1"/>
    <col min="11762" max="12008" width="9" style="73"/>
    <col min="12009" max="12009" width="25.5" style="73" customWidth="1"/>
    <col min="12010" max="12010" width="8.5" style="73" customWidth="1"/>
    <col min="12011" max="12011" width="9.5" style="73" customWidth="1"/>
    <col min="12012" max="12012" width="6.75" style="73" customWidth="1"/>
    <col min="12013" max="12013" width="22.25" style="73" customWidth="1"/>
    <col min="12014" max="12015" width="9.5" style="73" customWidth="1"/>
    <col min="12016" max="12016" width="7.375" style="73" customWidth="1"/>
    <col min="12017" max="12017" width="12.625" style="73" customWidth="1"/>
    <col min="12018" max="12264" width="9" style="73"/>
    <col min="12265" max="12265" width="25.5" style="73" customWidth="1"/>
    <col min="12266" max="12266" width="8.5" style="73" customWidth="1"/>
    <col min="12267" max="12267" width="9.5" style="73" customWidth="1"/>
    <col min="12268" max="12268" width="6.75" style="73" customWidth="1"/>
    <col min="12269" max="12269" width="22.25" style="73" customWidth="1"/>
    <col min="12270" max="12271" width="9.5" style="73" customWidth="1"/>
    <col min="12272" max="12272" width="7.375" style="73" customWidth="1"/>
    <col min="12273" max="12273" width="12.625" style="73" customWidth="1"/>
    <col min="12274" max="12520" width="9" style="73"/>
    <col min="12521" max="12521" width="25.5" style="73" customWidth="1"/>
    <col min="12522" max="12522" width="8.5" style="73" customWidth="1"/>
    <col min="12523" max="12523" width="9.5" style="73" customWidth="1"/>
    <col min="12524" max="12524" width="6.75" style="73" customWidth="1"/>
    <col min="12525" max="12525" width="22.25" style="73" customWidth="1"/>
    <col min="12526" max="12527" width="9.5" style="73" customWidth="1"/>
    <col min="12528" max="12528" width="7.375" style="73" customWidth="1"/>
    <col min="12529" max="12529" width="12.625" style="73" customWidth="1"/>
    <col min="12530" max="12776" width="9" style="73"/>
    <col min="12777" max="12777" width="25.5" style="73" customWidth="1"/>
    <col min="12778" max="12778" width="8.5" style="73" customWidth="1"/>
    <col min="12779" max="12779" width="9.5" style="73" customWidth="1"/>
    <col min="12780" max="12780" width="6.75" style="73" customWidth="1"/>
    <col min="12781" max="12781" width="22.25" style="73" customWidth="1"/>
    <col min="12782" max="12783" width="9.5" style="73" customWidth="1"/>
    <col min="12784" max="12784" width="7.375" style="73" customWidth="1"/>
    <col min="12785" max="12785" width="12.625" style="73" customWidth="1"/>
    <col min="12786" max="13032" width="9" style="73"/>
    <col min="13033" max="13033" width="25.5" style="73" customWidth="1"/>
    <col min="13034" max="13034" width="8.5" style="73" customWidth="1"/>
    <col min="13035" max="13035" width="9.5" style="73" customWidth="1"/>
    <col min="13036" max="13036" width="6.75" style="73" customWidth="1"/>
    <col min="13037" max="13037" width="22.25" style="73" customWidth="1"/>
    <col min="13038" max="13039" width="9.5" style="73" customWidth="1"/>
    <col min="13040" max="13040" width="7.375" style="73" customWidth="1"/>
    <col min="13041" max="13041" width="12.625" style="73" customWidth="1"/>
    <col min="13042" max="13288" width="9" style="73"/>
    <col min="13289" max="13289" width="25.5" style="73" customWidth="1"/>
    <col min="13290" max="13290" width="8.5" style="73" customWidth="1"/>
    <col min="13291" max="13291" width="9.5" style="73" customWidth="1"/>
    <col min="13292" max="13292" width="6.75" style="73" customWidth="1"/>
    <col min="13293" max="13293" width="22.25" style="73" customWidth="1"/>
    <col min="13294" max="13295" width="9.5" style="73" customWidth="1"/>
    <col min="13296" max="13296" width="7.375" style="73" customWidth="1"/>
    <col min="13297" max="13297" width="12.625" style="73" customWidth="1"/>
    <col min="13298" max="13544" width="9" style="73"/>
    <col min="13545" max="13545" width="25.5" style="73" customWidth="1"/>
    <col min="13546" max="13546" width="8.5" style="73" customWidth="1"/>
    <col min="13547" max="13547" width="9.5" style="73" customWidth="1"/>
    <col min="13548" max="13548" width="6.75" style="73" customWidth="1"/>
    <col min="13549" max="13549" width="22.25" style="73" customWidth="1"/>
    <col min="13550" max="13551" width="9.5" style="73" customWidth="1"/>
    <col min="13552" max="13552" width="7.375" style="73" customWidth="1"/>
    <col min="13553" max="13553" width="12.625" style="73" customWidth="1"/>
    <col min="13554" max="13800" width="9" style="73"/>
    <col min="13801" max="13801" width="25.5" style="73" customWidth="1"/>
    <col min="13802" max="13802" width="8.5" style="73" customWidth="1"/>
    <col min="13803" max="13803" width="9.5" style="73" customWidth="1"/>
    <col min="13804" max="13804" width="6.75" style="73" customWidth="1"/>
    <col min="13805" max="13805" width="22.25" style="73" customWidth="1"/>
    <col min="13806" max="13807" width="9.5" style="73" customWidth="1"/>
    <col min="13808" max="13808" width="7.375" style="73" customWidth="1"/>
    <col min="13809" max="13809" width="12.625" style="73" customWidth="1"/>
    <col min="13810" max="14056" width="9" style="73"/>
    <col min="14057" max="14057" width="25.5" style="73" customWidth="1"/>
    <col min="14058" max="14058" width="8.5" style="73" customWidth="1"/>
    <col min="14059" max="14059" width="9.5" style="73" customWidth="1"/>
    <col min="14060" max="14060" width="6.75" style="73" customWidth="1"/>
    <col min="14061" max="14061" width="22.25" style="73" customWidth="1"/>
    <col min="14062" max="14063" width="9.5" style="73" customWidth="1"/>
    <col min="14064" max="14064" width="7.375" style="73" customWidth="1"/>
    <col min="14065" max="14065" width="12.625" style="73" customWidth="1"/>
    <col min="14066" max="14312" width="9" style="73"/>
    <col min="14313" max="14313" width="25.5" style="73" customWidth="1"/>
    <col min="14314" max="14314" width="8.5" style="73" customWidth="1"/>
    <col min="14315" max="14315" width="9.5" style="73" customWidth="1"/>
    <col min="14316" max="14316" width="6.75" style="73" customWidth="1"/>
    <col min="14317" max="14317" width="22.25" style="73" customWidth="1"/>
    <col min="14318" max="14319" width="9.5" style="73" customWidth="1"/>
    <col min="14320" max="14320" width="7.375" style="73" customWidth="1"/>
    <col min="14321" max="14321" width="12.625" style="73" customWidth="1"/>
    <col min="14322" max="14568" width="9" style="73"/>
    <col min="14569" max="14569" width="25.5" style="73" customWidth="1"/>
    <col min="14570" max="14570" width="8.5" style="73" customWidth="1"/>
    <col min="14571" max="14571" width="9.5" style="73" customWidth="1"/>
    <col min="14572" max="14572" width="6.75" style="73" customWidth="1"/>
    <col min="14573" max="14573" width="22.25" style="73" customWidth="1"/>
    <col min="14574" max="14575" width="9.5" style="73" customWidth="1"/>
    <col min="14576" max="14576" width="7.375" style="73" customWidth="1"/>
    <col min="14577" max="14577" width="12.625" style="73" customWidth="1"/>
    <col min="14578" max="14824" width="9" style="73"/>
    <col min="14825" max="14825" width="25.5" style="73" customWidth="1"/>
    <col min="14826" max="14826" width="8.5" style="73" customWidth="1"/>
    <col min="14827" max="14827" width="9.5" style="73" customWidth="1"/>
    <col min="14828" max="14828" width="6.75" style="73" customWidth="1"/>
    <col min="14829" max="14829" width="22.25" style="73" customWidth="1"/>
    <col min="14830" max="14831" width="9.5" style="73" customWidth="1"/>
    <col min="14832" max="14832" width="7.375" style="73" customWidth="1"/>
    <col min="14833" max="14833" width="12.625" style="73" customWidth="1"/>
    <col min="14834" max="15080" width="9" style="73"/>
    <col min="15081" max="15081" width="25.5" style="73" customWidth="1"/>
    <col min="15082" max="15082" width="8.5" style="73" customWidth="1"/>
    <col min="15083" max="15083" width="9.5" style="73" customWidth="1"/>
    <col min="15084" max="15084" width="6.75" style="73" customWidth="1"/>
    <col min="15085" max="15085" width="22.25" style="73" customWidth="1"/>
    <col min="15086" max="15087" width="9.5" style="73" customWidth="1"/>
    <col min="15088" max="15088" width="7.375" style="73" customWidth="1"/>
    <col min="15089" max="15089" width="12.625" style="73" customWidth="1"/>
    <col min="15090" max="15336" width="9" style="73"/>
    <col min="15337" max="15337" width="25.5" style="73" customWidth="1"/>
    <col min="15338" max="15338" width="8.5" style="73" customWidth="1"/>
    <col min="15339" max="15339" width="9.5" style="73" customWidth="1"/>
    <col min="15340" max="15340" width="6.75" style="73" customWidth="1"/>
    <col min="15341" max="15341" width="22.25" style="73" customWidth="1"/>
    <col min="15342" max="15343" width="9.5" style="73" customWidth="1"/>
    <col min="15344" max="15344" width="7.375" style="73" customWidth="1"/>
    <col min="15345" max="15345" width="12.625" style="73" customWidth="1"/>
    <col min="15346" max="15592" width="9" style="73"/>
    <col min="15593" max="15593" width="25.5" style="73" customWidth="1"/>
    <col min="15594" max="15594" width="8.5" style="73" customWidth="1"/>
    <col min="15595" max="15595" width="9.5" style="73" customWidth="1"/>
    <col min="15596" max="15596" width="6.75" style="73" customWidth="1"/>
    <col min="15597" max="15597" width="22.25" style="73" customWidth="1"/>
    <col min="15598" max="15599" width="9.5" style="73" customWidth="1"/>
    <col min="15600" max="15600" width="7.375" style="73" customWidth="1"/>
    <col min="15601" max="15601" width="12.625" style="73" customWidth="1"/>
    <col min="15602" max="15848" width="9" style="73"/>
    <col min="15849" max="15849" width="25.5" style="73" customWidth="1"/>
    <col min="15850" max="15850" width="8.5" style="73" customWidth="1"/>
    <col min="15851" max="15851" width="9.5" style="73" customWidth="1"/>
    <col min="15852" max="15852" width="6.75" style="73" customWidth="1"/>
    <col min="15853" max="15853" width="22.25" style="73" customWidth="1"/>
    <col min="15854" max="15855" width="9.5" style="73" customWidth="1"/>
    <col min="15856" max="15856" width="7.375" style="73" customWidth="1"/>
    <col min="15857" max="15857" width="12.625" style="73" customWidth="1"/>
    <col min="15858" max="16104" width="9" style="73"/>
    <col min="16105" max="16105" width="25.5" style="73" customWidth="1"/>
    <col min="16106" max="16106" width="8.5" style="73" customWidth="1"/>
    <col min="16107" max="16107" width="9.5" style="73" customWidth="1"/>
    <col min="16108" max="16108" width="6.75" style="73" customWidth="1"/>
    <col min="16109" max="16109" width="22.25" style="73" customWidth="1"/>
    <col min="16110" max="16111" width="9.5" style="73" customWidth="1"/>
    <col min="16112" max="16112" width="7.375" style="73" customWidth="1"/>
    <col min="16113" max="16113" width="12.625" style="73" customWidth="1"/>
    <col min="16114" max="16384" width="9" style="73"/>
  </cols>
  <sheetData>
    <row r="1" spans="1:16" ht="24">
      <c r="A1" s="167" t="s">
        <v>114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6" s="72" customFormat="1" ht="18.75" customHeight="1">
      <c r="A2" s="2" t="s">
        <v>20</v>
      </c>
      <c r="B2" s="74"/>
      <c r="C2" s="74"/>
      <c r="D2" s="177"/>
      <c r="E2" s="177"/>
      <c r="F2" s="177"/>
      <c r="G2" s="177"/>
      <c r="H2" s="75"/>
      <c r="I2" s="75"/>
      <c r="J2" s="179" t="s">
        <v>21</v>
      </c>
      <c r="K2" s="179"/>
      <c r="L2" s="179"/>
    </row>
    <row r="3" spans="1:16" ht="20.25" customHeight="1">
      <c r="A3" s="172" t="s">
        <v>22</v>
      </c>
      <c r="B3" s="172"/>
      <c r="C3" s="172"/>
      <c r="D3" s="172"/>
      <c r="E3" s="172"/>
      <c r="F3" s="172"/>
      <c r="G3" s="172" t="s">
        <v>23</v>
      </c>
      <c r="H3" s="172"/>
      <c r="I3" s="172"/>
      <c r="J3" s="172"/>
      <c r="K3" s="172"/>
      <c r="L3" s="172"/>
      <c r="O3" s="73" t="s">
        <v>101</v>
      </c>
    </row>
    <row r="4" spans="1:16" ht="20.25" customHeight="1">
      <c r="A4" s="76" t="s">
        <v>24</v>
      </c>
      <c r="B4" s="77" t="s">
        <v>102</v>
      </c>
      <c r="C4" s="77" t="s">
        <v>103</v>
      </c>
      <c r="D4" s="77" t="s">
        <v>25</v>
      </c>
      <c r="E4" s="77" t="s">
        <v>26</v>
      </c>
      <c r="F4" s="77" t="s">
        <v>111</v>
      </c>
      <c r="G4" s="76" t="s">
        <v>24</v>
      </c>
      <c r="H4" s="77" t="s">
        <v>102</v>
      </c>
      <c r="I4" s="77" t="s">
        <v>103</v>
      </c>
      <c r="J4" s="77" t="s">
        <v>25</v>
      </c>
      <c r="K4" s="77" t="s">
        <v>26</v>
      </c>
      <c r="L4" s="77" t="s">
        <v>111</v>
      </c>
    </row>
    <row r="5" spans="1:16" ht="20.25" customHeight="1">
      <c r="A5" s="78" t="s">
        <v>28</v>
      </c>
      <c r="B5" s="79">
        <f>B6+B12</f>
        <v>0</v>
      </c>
      <c r="C5" s="79">
        <f>C6+C12</f>
        <v>0</v>
      </c>
      <c r="D5" s="79">
        <f>D6+D12</f>
        <v>0</v>
      </c>
      <c r="E5" s="79">
        <f>E6+E12</f>
        <v>0</v>
      </c>
      <c r="F5" s="80"/>
      <c r="G5" s="78" t="s">
        <v>28</v>
      </c>
      <c r="H5" s="81">
        <f>H6+H11</f>
        <v>0</v>
      </c>
      <c r="I5" s="81">
        <f>I6+I11</f>
        <v>0</v>
      </c>
      <c r="J5" s="81">
        <f>J6+J11</f>
        <v>0</v>
      </c>
      <c r="K5" s="81">
        <f>K6+K11</f>
        <v>0</v>
      </c>
      <c r="L5" s="80"/>
      <c r="O5" s="73">
        <f>O6</f>
        <v>232</v>
      </c>
      <c r="P5" s="73">
        <v>232</v>
      </c>
    </row>
    <row r="6" spans="1:16" ht="20.25" customHeight="1">
      <c r="A6" s="82" t="s">
        <v>77</v>
      </c>
      <c r="B6" s="79"/>
      <c r="C6" s="79"/>
      <c r="D6" s="79"/>
      <c r="E6" s="79"/>
      <c r="F6" s="80"/>
      <c r="G6" s="83" t="s">
        <v>80</v>
      </c>
      <c r="H6" s="81"/>
      <c r="I6" s="81"/>
      <c r="J6" s="81"/>
      <c r="K6" s="81"/>
      <c r="L6" s="80"/>
      <c r="O6" s="73">
        <v>232</v>
      </c>
    </row>
    <row r="7" spans="1:16" ht="20.25" customHeight="1">
      <c r="A7" s="84"/>
      <c r="B7" s="85"/>
      <c r="C7" s="85"/>
      <c r="D7" s="85"/>
      <c r="E7" s="85"/>
      <c r="F7" s="86"/>
      <c r="G7" s="84"/>
      <c r="H7" s="87"/>
      <c r="I7" s="87"/>
      <c r="J7" s="87"/>
      <c r="K7" s="87"/>
      <c r="L7" s="86"/>
    </row>
    <row r="8" spans="1:16" ht="20.25" customHeight="1">
      <c r="A8" s="88"/>
      <c r="B8" s="85"/>
      <c r="C8" s="85"/>
      <c r="D8" s="85"/>
      <c r="E8" s="85"/>
      <c r="F8" s="86"/>
      <c r="G8" s="84"/>
      <c r="H8" s="87"/>
      <c r="I8" s="87"/>
      <c r="J8" s="87"/>
      <c r="K8" s="87"/>
      <c r="L8" s="86"/>
    </row>
    <row r="9" spans="1:16" ht="20.25" customHeight="1">
      <c r="A9" s="88"/>
      <c r="B9" s="85"/>
      <c r="C9" s="85"/>
      <c r="D9" s="85"/>
      <c r="E9" s="85"/>
      <c r="F9" s="86"/>
      <c r="G9" s="84"/>
      <c r="H9" s="87"/>
      <c r="I9" s="87"/>
      <c r="J9" s="87"/>
      <c r="K9" s="87"/>
      <c r="L9" s="86"/>
    </row>
    <row r="10" spans="1:16" ht="20.25" customHeight="1">
      <c r="A10" s="88"/>
      <c r="B10" s="85"/>
      <c r="C10" s="85"/>
      <c r="D10" s="85"/>
      <c r="E10" s="85"/>
      <c r="F10" s="86"/>
      <c r="G10" s="84"/>
      <c r="H10" s="87"/>
      <c r="I10" s="87"/>
      <c r="J10" s="87"/>
      <c r="K10" s="87"/>
      <c r="L10" s="86"/>
    </row>
    <row r="11" spans="1:16" ht="20.25" customHeight="1">
      <c r="A11" s="88"/>
      <c r="B11" s="85"/>
      <c r="C11" s="85"/>
      <c r="D11" s="85"/>
      <c r="E11" s="85"/>
      <c r="F11" s="86"/>
      <c r="G11" s="89" t="s">
        <v>87</v>
      </c>
      <c r="H11" s="90">
        <f>H12+H14+H15</f>
        <v>0</v>
      </c>
      <c r="I11" s="90">
        <f t="shared" ref="I11:K11" si="0">I12+I14+I15</f>
        <v>0</v>
      </c>
      <c r="J11" s="90">
        <f t="shared" si="0"/>
        <v>0</v>
      </c>
      <c r="K11" s="90">
        <f t="shared" si="0"/>
        <v>0</v>
      </c>
      <c r="L11" s="80"/>
      <c r="P11" s="73">
        <v>232</v>
      </c>
    </row>
    <row r="12" spans="1:16" ht="20.25" customHeight="1">
      <c r="A12" s="89" t="s">
        <v>83</v>
      </c>
      <c r="B12" s="79">
        <f>B13+B15</f>
        <v>0</v>
      </c>
      <c r="C12" s="79">
        <f>C13+C15</f>
        <v>0</v>
      </c>
      <c r="D12" s="79">
        <f>D13+D15</f>
        <v>0</v>
      </c>
      <c r="E12" s="79">
        <f>E13+E15</f>
        <v>0</v>
      </c>
      <c r="F12" s="80"/>
      <c r="G12" s="91" t="s">
        <v>89</v>
      </c>
      <c r="H12" s="92">
        <f>H13</f>
        <v>0</v>
      </c>
      <c r="I12" s="92">
        <f>I13</f>
        <v>0</v>
      </c>
      <c r="J12" s="92">
        <f>J13</f>
        <v>0</v>
      </c>
      <c r="K12" s="92"/>
      <c r="L12" s="80"/>
    </row>
    <row r="13" spans="1:16" ht="20.25" customHeight="1">
      <c r="A13" s="93" t="s">
        <v>84</v>
      </c>
      <c r="B13" s="85">
        <f>SUM(B14:B14)</f>
        <v>0</v>
      </c>
      <c r="C13" s="85"/>
      <c r="D13" s="85"/>
      <c r="E13" s="85"/>
      <c r="F13" s="86"/>
      <c r="G13" s="84" t="s">
        <v>91</v>
      </c>
      <c r="H13" s="92"/>
      <c r="I13" s="92"/>
      <c r="J13" s="92"/>
      <c r="K13" s="92"/>
      <c r="L13" s="80"/>
      <c r="P13" s="73">
        <v>0</v>
      </c>
    </row>
    <row r="14" spans="1:16" ht="20.25" customHeight="1">
      <c r="A14" s="84" t="s">
        <v>90</v>
      </c>
      <c r="B14" s="85"/>
      <c r="C14" s="85"/>
      <c r="D14" s="85"/>
      <c r="E14" s="85"/>
      <c r="F14" s="86"/>
      <c r="G14" s="91" t="s">
        <v>109</v>
      </c>
      <c r="H14" s="92"/>
      <c r="I14" s="92"/>
      <c r="J14" s="92"/>
      <c r="K14" s="92"/>
      <c r="L14" s="80"/>
      <c r="P14" s="73">
        <v>232</v>
      </c>
    </row>
    <row r="15" spans="1:16" ht="20.25" customHeight="1">
      <c r="A15" s="91" t="s">
        <v>97</v>
      </c>
      <c r="B15" s="85"/>
      <c r="C15" s="85"/>
      <c r="D15" s="85"/>
      <c r="E15" s="85"/>
      <c r="F15" s="86"/>
      <c r="G15" s="91" t="s">
        <v>98</v>
      </c>
      <c r="H15" s="92"/>
      <c r="I15" s="92"/>
      <c r="J15" s="92"/>
      <c r="K15" s="92"/>
      <c r="L15" s="80"/>
    </row>
    <row r="16" spans="1:16" ht="20.25" customHeight="1">
      <c r="A16" s="94" t="s">
        <v>115</v>
      </c>
    </row>
    <row r="17" spans="2:11" ht="20.25" customHeight="1">
      <c r="D17" s="95"/>
      <c r="E17" s="95"/>
    </row>
    <row r="18" spans="2:11">
      <c r="B18" s="95"/>
      <c r="C18" s="95"/>
    </row>
    <row r="19" spans="2:11">
      <c r="H19" s="95"/>
      <c r="I19" s="95"/>
      <c r="J19" s="95"/>
      <c r="K19" s="95"/>
    </row>
    <row r="20" spans="2:11">
      <c r="D20" s="95"/>
      <c r="E20" s="95"/>
    </row>
    <row r="21" spans="2:11">
      <c r="D21" s="95"/>
      <c r="E21" s="95"/>
    </row>
    <row r="24" spans="2:11">
      <c r="D24" s="95"/>
      <c r="E24" s="95"/>
    </row>
  </sheetData>
  <mergeCells count="5">
    <mergeCell ref="A1:L1"/>
    <mergeCell ref="D2:G2"/>
    <mergeCell ref="J2:L2"/>
    <mergeCell ref="A3:F3"/>
    <mergeCell ref="G3:L3"/>
  </mergeCells>
  <phoneticPr fontId="74" type="noConversion"/>
  <printOptions horizontalCentered="1"/>
  <pageMargins left="0.511811023622047" right="0.70866141732283505" top="0.74803149606299202" bottom="0.7480314960629920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24"/>
  <sheetViews>
    <sheetView showZeros="0" workbookViewId="0">
      <selection activeCell="R18" sqref="R18"/>
    </sheetView>
  </sheetViews>
  <sheetFormatPr defaultColWidth="9" defaultRowHeight="14.25"/>
  <cols>
    <col min="1" max="1" width="23.25" style="73" customWidth="1"/>
    <col min="2" max="3" width="8.5" style="73" customWidth="1"/>
    <col min="4" max="5" width="9.5" style="73" customWidth="1"/>
    <col min="6" max="6" width="7.625" style="73" customWidth="1"/>
    <col min="7" max="7" width="20.25" style="73" customWidth="1"/>
    <col min="8" max="10" width="9.5" style="73" customWidth="1"/>
    <col min="11" max="11" width="8.875" style="73" customWidth="1"/>
    <col min="12" max="12" width="7.625" style="73" customWidth="1"/>
    <col min="13" max="14" width="9" style="73" hidden="1" customWidth="1"/>
    <col min="15" max="232" width="9" style="73"/>
    <col min="233" max="233" width="25.5" style="73" customWidth="1"/>
    <col min="234" max="234" width="8.5" style="73" customWidth="1"/>
    <col min="235" max="235" width="9.5" style="73" customWidth="1"/>
    <col min="236" max="236" width="6.75" style="73" customWidth="1"/>
    <col min="237" max="237" width="22.25" style="73" customWidth="1"/>
    <col min="238" max="239" width="9.5" style="73" customWidth="1"/>
    <col min="240" max="240" width="7.375" style="73" customWidth="1"/>
    <col min="241" max="241" width="12.625" style="73" customWidth="1"/>
    <col min="242" max="488" width="9" style="73"/>
    <col min="489" max="489" width="25.5" style="73" customWidth="1"/>
    <col min="490" max="490" width="8.5" style="73" customWidth="1"/>
    <col min="491" max="491" width="9.5" style="73" customWidth="1"/>
    <col min="492" max="492" width="6.75" style="73" customWidth="1"/>
    <col min="493" max="493" width="22.25" style="73" customWidth="1"/>
    <col min="494" max="495" width="9.5" style="73" customWidth="1"/>
    <col min="496" max="496" width="7.375" style="73" customWidth="1"/>
    <col min="497" max="497" width="12.625" style="73" customWidth="1"/>
    <col min="498" max="744" width="9" style="73"/>
    <col min="745" max="745" width="25.5" style="73" customWidth="1"/>
    <col min="746" max="746" width="8.5" style="73" customWidth="1"/>
    <col min="747" max="747" width="9.5" style="73" customWidth="1"/>
    <col min="748" max="748" width="6.75" style="73" customWidth="1"/>
    <col min="749" max="749" width="22.25" style="73" customWidth="1"/>
    <col min="750" max="751" width="9.5" style="73" customWidth="1"/>
    <col min="752" max="752" width="7.375" style="73" customWidth="1"/>
    <col min="753" max="753" width="12.625" style="73" customWidth="1"/>
    <col min="754" max="1000" width="9" style="73"/>
    <col min="1001" max="1001" width="25.5" style="73" customWidth="1"/>
    <col min="1002" max="1002" width="8.5" style="73" customWidth="1"/>
    <col min="1003" max="1003" width="9.5" style="73" customWidth="1"/>
    <col min="1004" max="1004" width="6.75" style="73" customWidth="1"/>
    <col min="1005" max="1005" width="22.25" style="73" customWidth="1"/>
    <col min="1006" max="1007" width="9.5" style="73" customWidth="1"/>
    <col min="1008" max="1008" width="7.375" style="73" customWidth="1"/>
    <col min="1009" max="1009" width="12.625" style="73" customWidth="1"/>
    <col min="1010" max="1256" width="9" style="73"/>
    <col min="1257" max="1257" width="25.5" style="73" customWidth="1"/>
    <col min="1258" max="1258" width="8.5" style="73" customWidth="1"/>
    <col min="1259" max="1259" width="9.5" style="73" customWidth="1"/>
    <col min="1260" max="1260" width="6.75" style="73" customWidth="1"/>
    <col min="1261" max="1261" width="22.25" style="73" customWidth="1"/>
    <col min="1262" max="1263" width="9.5" style="73" customWidth="1"/>
    <col min="1264" max="1264" width="7.375" style="73" customWidth="1"/>
    <col min="1265" max="1265" width="12.625" style="73" customWidth="1"/>
    <col min="1266" max="1512" width="9" style="73"/>
    <col min="1513" max="1513" width="25.5" style="73" customWidth="1"/>
    <col min="1514" max="1514" width="8.5" style="73" customWidth="1"/>
    <col min="1515" max="1515" width="9.5" style="73" customWidth="1"/>
    <col min="1516" max="1516" width="6.75" style="73" customWidth="1"/>
    <col min="1517" max="1517" width="22.25" style="73" customWidth="1"/>
    <col min="1518" max="1519" width="9.5" style="73" customWidth="1"/>
    <col min="1520" max="1520" width="7.375" style="73" customWidth="1"/>
    <col min="1521" max="1521" width="12.625" style="73" customWidth="1"/>
    <col min="1522" max="1768" width="9" style="73"/>
    <col min="1769" max="1769" width="25.5" style="73" customWidth="1"/>
    <col min="1770" max="1770" width="8.5" style="73" customWidth="1"/>
    <col min="1771" max="1771" width="9.5" style="73" customWidth="1"/>
    <col min="1772" max="1772" width="6.75" style="73" customWidth="1"/>
    <col min="1773" max="1773" width="22.25" style="73" customWidth="1"/>
    <col min="1774" max="1775" width="9.5" style="73" customWidth="1"/>
    <col min="1776" max="1776" width="7.375" style="73" customWidth="1"/>
    <col min="1777" max="1777" width="12.625" style="73" customWidth="1"/>
    <col min="1778" max="2024" width="9" style="73"/>
    <col min="2025" max="2025" width="25.5" style="73" customWidth="1"/>
    <col min="2026" max="2026" width="8.5" style="73" customWidth="1"/>
    <col min="2027" max="2027" width="9.5" style="73" customWidth="1"/>
    <col min="2028" max="2028" width="6.75" style="73" customWidth="1"/>
    <col min="2029" max="2029" width="22.25" style="73" customWidth="1"/>
    <col min="2030" max="2031" width="9.5" style="73" customWidth="1"/>
    <col min="2032" max="2032" width="7.375" style="73" customWidth="1"/>
    <col min="2033" max="2033" width="12.625" style="73" customWidth="1"/>
    <col min="2034" max="2280" width="9" style="73"/>
    <col min="2281" max="2281" width="25.5" style="73" customWidth="1"/>
    <col min="2282" max="2282" width="8.5" style="73" customWidth="1"/>
    <col min="2283" max="2283" width="9.5" style="73" customWidth="1"/>
    <col min="2284" max="2284" width="6.75" style="73" customWidth="1"/>
    <col min="2285" max="2285" width="22.25" style="73" customWidth="1"/>
    <col min="2286" max="2287" width="9.5" style="73" customWidth="1"/>
    <col min="2288" max="2288" width="7.375" style="73" customWidth="1"/>
    <col min="2289" max="2289" width="12.625" style="73" customWidth="1"/>
    <col min="2290" max="2536" width="9" style="73"/>
    <col min="2537" max="2537" width="25.5" style="73" customWidth="1"/>
    <col min="2538" max="2538" width="8.5" style="73" customWidth="1"/>
    <col min="2539" max="2539" width="9.5" style="73" customWidth="1"/>
    <col min="2540" max="2540" width="6.75" style="73" customWidth="1"/>
    <col min="2541" max="2541" width="22.25" style="73" customWidth="1"/>
    <col min="2542" max="2543" width="9.5" style="73" customWidth="1"/>
    <col min="2544" max="2544" width="7.375" style="73" customWidth="1"/>
    <col min="2545" max="2545" width="12.625" style="73" customWidth="1"/>
    <col min="2546" max="2792" width="9" style="73"/>
    <col min="2793" max="2793" width="25.5" style="73" customWidth="1"/>
    <col min="2794" max="2794" width="8.5" style="73" customWidth="1"/>
    <col min="2795" max="2795" width="9.5" style="73" customWidth="1"/>
    <col min="2796" max="2796" width="6.75" style="73" customWidth="1"/>
    <col min="2797" max="2797" width="22.25" style="73" customWidth="1"/>
    <col min="2798" max="2799" width="9.5" style="73" customWidth="1"/>
    <col min="2800" max="2800" width="7.375" style="73" customWidth="1"/>
    <col min="2801" max="2801" width="12.625" style="73" customWidth="1"/>
    <col min="2802" max="3048" width="9" style="73"/>
    <col min="3049" max="3049" width="25.5" style="73" customWidth="1"/>
    <col min="3050" max="3050" width="8.5" style="73" customWidth="1"/>
    <col min="3051" max="3051" width="9.5" style="73" customWidth="1"/>
    <col min="3052" max="3052" width="6.75" style="73" customWidth="1"/>
    <col min="3053" max="3053" width="22.25" style="73" customWidth="1"/>
    <col min="3054" max="3055" width="9.5" style="73" customWidth="1"/>
    <col min="3056" max="3056" width="7.375" style="73" customWidth="1"/>
    <col min="3057" max="3057" width="12.625" style="73" customWidth="1"/>
    <col min="3058" max="3304" width="9" style="73"/>
    <col min="3305" max="3305" width="25.5" style="73" customWidth="1"/>
    <col min="3306" max="3306" width="8.5" style="73" customWidth="1"/>
    <col min="3307" max="3307" width="9.5" style="73" customWidth="1"/>
    <col min="3308" max="3308" width="6.75" style="73" customWidth="1"/>
    <col min="3309" max="3309" width="22.25" style="73" customWidth="1"/>
    <col min="3310" max="3311" width="9.5" style="73" customWidth="1"/>
    <col min="3312" max="3312" width="7.375" style="73" customWidth="1"/>
    <col min="3313" max="3313" width="12.625" style="73" customWidth="1"/>
    <col min="3314" max="3560" width="9" style="73"/>
    <col min="3561" max="3561" width="25.5" style="73" customWidth="1"/>
    <col min="3562" max="3562" width="8.5" style="73" customWidth="1"/>
    <col min="3563" max="3563" width="9.5" style="73" customWidth="1"/>
    <col min="3564" max="3564" width="6.75" style="73" customWidth="1"/>
    <col min="3565" max="3565" width="22.25" style="73" customWidth="1"/>
    <col min="3566" max="3567" width="9.5" style="73" customWidth="1"/>
    <col min="3568" max="3568" width="7.375" style="73" customWidth="1"/>
    <col min="3569" max="3569" width="12.625" style="73" customWidth="1"/>
    <col min="3570" max="3816" width="9" style="73"/>
    <col min="3817" max="3817" width="25.5" style="73" customWidth="1"/>
    <col min="3818" max="3818" width="8.5" style="73" customWidth="1"/>
    <col min="3819" max="3819" width="9.5" style="73" customWidth="1"/>
    <col min="3820" max="3820" width="6.75" style="73" customWidth="1"/>
    <col min="3821" max="3821" width="22.25" style="73" customWidth="1"/>
    <col min="3822" max="3823" width="9.5" style="73" customWidth="1"/>
    <col min="3824" max="3824" width="7.375" style="73" customWidth="1"/>
    <col min="3825" max="3825" width="12.625" style="73" customWidth="1"/>
    <col min="3826" max="4072" width="9" style="73"/>
    <col min="4073" max="4073" width="25.5" style="73" customWidth="1"/>
    <col min="4074" max="4074" width="8.5" style="73" customWidth="1"/>
    <col min="4075" max="4075" width="9.5" style="73" customWidth="1"/>
    <col min="4076" max="4076" width="6.75" style="73" customWidth="1"/>
    <col min="4077" max="4077" width="22.25" style="73" customWidth="1"/>
    <col min="4078" max="4079" width="9.5" style="73" customWidth="1"/>
    <col min="4080" max="4080" width="7.375" style="73" customWidth="1"/>
    <col min="4081" max="4081" width="12.625" style="73" customWidth="1"/>
    <col min="4082" max="4328" width="9" style="73"/>
    <col min="4329" max="4329" width="25.5" style="73" customWidth="1"/>
    <col min="4330" max="4330" width="8.5" style="73" customWidth="1"/>
    <col min="4331" max="4331" width="9.5" style="73" customWidth="1"/>
    <col min="4332" max="4332" width="6.75" style="73" customWidth="1"/>
    <col min="4333" max="4333" width="22.25" style="73" customWidth="1"/>
    <col min="4334" max="4335" width="9.5" style="73" customWidth="1"/>
    <col min="4336" max="4336" width="7.375" style="73" customWidth="1"/>
    <col min="4337" max="4337" width="12.625" style="73" customWidth="1"/>
    <col min="4338" max="4584" width="9" style="73"/>
    <col min="4585" max="4585" width="25.5" style="73" customWidth="1"/>
    <col min="4586" max="4586" width="8.5" style="73" customWidth="1"/>
    <col min="4587" max="4587" width="9.5" style="73" customWidth="1"/>
    <col min="4588" max="4588" width="6.75" style="73" customWidth="1"/>
    <col min="4589" max="4589" width="22.25" style="73" customWidth="1"/>
    <col min="4590" max="4591" width="9.5" style="73" customWidth="1"/>
    <col min="4592" max="4592" width="7.375" style="73" customWidth="1"/>
    <col min="4593" max="4593" width="12.625" style="73" customWidth="1"/>
    <col min="4594" max="4840" width="9" style="73"/>
    <col min="4841" max="4841" width="25.5" style="73" customWidth="1"/>
    <col min="4842" max="4842" width="8.5" style="73" customWidth="1"/>
    <col min="4843" max="4843" width="9.5" style="73" customWidth="1"/>
    <col min="4844" max="4844" width="6.75" style="73" customWidth="1"/>
    <col min="4845" max="4845" width="22.25" style="73" customWidth="1"/>
    <col min="4846" max="4847" width="9.5" style="73" customWidth="1"/>
    <col min="4848" max="4848" width="7.375" style="73" customWidth="1"/>
    <col min="4849" max="4849" width="12.625" style="73" customWidth="1"/>
    <col min="4850" max="5096" width="9" style="73"/>
    <col min="5097" max="5097" width="25.5" style="73" customWidth="1"/>
    <col min="5098" max="5098" width="8.5" style="73" customWidth="1"/>
    <col min="5099" max="5099" width="9.5" style="73" customWidth="1"/>
    <col min="5100" max="5100" width="6.75" style="73" customWidth="1"/>
    <col min="5101" max="5101" width="22.25" style="73" customWidth="1"/>
    <col min="5102" max="5103" width="9.5" style="73" customWidth="1"/>
    <col min="5104" max="5104" width="7.375" style="73" customWidth="1"/>
    <col min="5105" max="5105" width="12.625" style="73" customWidth="1"/>
    <col min="5106" max="5352" width="9" style="73"/>
    <col min="5353" max="5353" width="25.5" style="73" customWidth="1"/>
    <col min="5354" max="5354" width="8.5" style="73" customWidth="1"/>
    <col min="5355" max="5355" width="9.5" style="73" customWidth="1"/>
    <col min="5356" max="5356" width="6.75" style="73" customWidth="1"/>
    <col min="5357" max="5357" width="22.25" style="73" customWidth="1"/>
    <col min="5358" max="5359" width="9.5" style="73" customWidth="1"/>
    <col min="5360" max="5360" width="7.375" style="73" customWidth="1"/>
    <col min="5361" max="5361" width="12.625" style="73" customWidth="1"/>
    <col min="5362" max="5608" width="9" style="73"/>
    <col min="5609" max="5609" width="25.5" style="73" customWidth="1"/>
    <col min="5610" max="5610" width="8.5" style="73" customWidth="1"/>
    <col min="5611" max="5611" width="9.5" style="73" customWidth="1"/>
    <col min="5612" max="5612" width="6.75" style="73" customWidth="1"/>
    <col min="5613" max="5613" width="22.25" style="73" customWidth="1"/>
    <col min="5614" max="5615" width="9.5" style="73" customWidth="1"/>
    <col min="5616" max="5616" width="7.375" style="73" customWidth="1"/>
    <col min="5617" max="5617" width="12.625" style="73" customWidth="1"/>
    <col min="5618" max="5864" width="9" style="73"/>
    <col min="5865" max="5865" width="25.5" style="73" customWidth="1"/>
    <col min="5866" max="5866" width="8.5" style="73" customWidth="1"/>
    <col min="5867" max="5867" width="9.5" style="73" customWidth="1"/>
    <col min="5868" max="5868" width="6.75" style="73" customWidth="1"/>
    <col min="5869" max="5869" width="22.25" style="73" customWidth="1"/>
    <col min="5870" max="5871" width="9.5" style="73" customWidth="1"/>
    <col min="5872" max="5872" width="7.375" style="73" customWidth="1"/>
    <col min="5873" max="5873" width="12.625" style="73" customWidth="1"/>
    <col min="5874" max="6120" width="9" style="73"/>
    <col min="6121" max="6121" width="25.5" style="73" customWidth="1"/>
    <col min="6122" max="6122" width="8.5" style="73" customWidth="1"/>
    <col min="6123" max="6123" width="9.5" style="73" customWidth="1"/>
    <col min="6124" max="6124" width="6.75" style="73" customWidth="1"/>
    <col min="6125" max="6125" width="22.25" style="73" customWidth="1"/>
    <col min="6126" max="6127" width="9.5" style="73" customWidth="1"/>
    <col min="6128" max="6128" width="7.375" style="73" customWidth="1"/>
    <col min="6129" max="6129" width="12.625" style="73" customWidth="1"/>
    <col min="6130" max="6376" width="9" style="73"/>
    <col min="6377" max="6377" width="25.5" style="73" customWidth="1"/>
    <col min="6378" max="6378" width="8.5" style="73" customWidth="1"/>
    <col min="6379" max="6379" width="9.5" style="73" customWidth="1"/>
    <col min="6380" max="6380" width="6.75" style="73" customWidth="1"/>
    <col min="6381" max="6381" width="22.25" style="73" customWidth="1"/>
    <col min="6382" max="6383" width="9.5" style="73" customWidth="1"/>
    <col min="6384" max="6384" width="7.375" style="73" customWidth="1"/>
    <col min="6385" max="6385" width="12.625" style="73" customWidth="1"/>
    <col min="6386" max="6632" width="9" style="73"/>
    <col min="6633" max="6633" width="25.5" style="73" customWidth="1"/>
    <col min="6634" max="6634" width="8.5" style="73" customWidth="1"/>
    <col min="6635" max="6635" width="9.5" style="73" customWidth="1"/>
    <col min="6636" max="6636" width="6.75" style="73" customWidth="1"/>
    <col min="6637" max="6637" width="22.25" style="73" customWidth="1"/>
    <col min="6638" max="6639" width="9.5" style="73" customWidth="1"/>
    <col min="6640" max="6640" width="7.375" style="73" customWidth="1"/>
    <col min="6641" max="6641" width="12.625" style="73" customWidth="1"/>
    <col min="6642" max="6888" width="9" style="73"/>
    <col min="6889" max="6889" width="25.5" style="73" customWidth="1"/>
    <col min="6890" max="6890" width="8.5" style="73" customWidth="1"/>
    <col min="6891" max="6891" width="9.5" style="73" customWidth="1"/>
    <col min="6892" max="6892" width="6.75" style="73" customWidth="1"/>
    <col min="6893" max="6893" width="22.25" style="73" customWidth="1"/>
    <col min="6894" max="6895" width="9.5" style="73" customWidth="1"/>
    <col min="6896" max="6896" width="7.375" style="73" customWidth="1"/>
    <col min="6897" max="6897" width="12.625" style="73" customWidth="1"/>
    <col min="6898" max="7144" width="9" style="73"/>
    <col min="7145" max="7145" width="25.5" style="73" customWidth="1"/>
    <col min="7146" max="7146" width="8.5" style="73" customWidth="1"/>
    <col min="7147" max="7147" width="9.5" style="73" customWidth="1"/>
    <col min="7148" max="7148" width="6.75" style="73" customWidth="1"/>
    <col min="7149" max="7149" width="22.25" style="73" customWidth="1"/>
    <col min="7150" max="7151" width="9.5" style="73" customWidth="1"/>
    <col min="7152" max="7152" width="7.375" style="73" customWidth="1"/>
    <col min="7153" max="7153" width="12.625" style="73" customWidth="1"/>
    <col min="7154" max="7400" width="9" style="73"/>
    <col min="7401" max="7401" width="25.5" style="73" customWidth="1"/>
    <col min="7402" max="7402" width="8.5" style="73" customWidth="1"/>
    <col min="7403" max="7403" width="9.5" style="73" customWidth="1"/>
    <col min="7404" max="7404" width="6.75" style="73" customWidth="1"/>
    <col min="7405" max="7405" width="22.25" style="73" customWidth="1"/>
    <col min="7406" max="7407" width="9.5" style="73" customWidth="1"/>
    <col min="7408" max="7408" width="7.375" style="73" customWidth="1"/>
    <col min="7409" max="7409" width="12.625" style="73" customWidth="1"/>
    <col min="7410" max="7656" width="9" style="73"/>
    <col min="7657" max="7657" width="25.5" style="73" customWidth="1"/>
    <col min="7658" max="7658" width="8.5" style="73" customWidth="1"/>
    <col min="7659" max="7659" width="9.5" style="73" customWidth="1"/>
    <col min="7660" max="7660" width="6.75" style="73" customWidth="1"/>
    <col min="7661" max="7661" width="22.25" style="73" customWidth="1"/>
    <col min="7662" max="7663" width="9.5" style="73" customWidth="1"/>
    <col min="7664" max="7664" width="7.375" style="73" customWidth="1"/>
    <col min="7665" max="7665" width="12.625" style="73" customWidth="1"/>
    <col min="7666" max="7912" width="9" style="73"/>
    <col min="7913" max="7913" width="25.5" style="73" customWidth="1"/>
    <col min="7914" max="7914" width="8.5" style="73" customWidth="1"/>
    <col min="7915" max="7915" width="9.5" style="73" customWidth="1"/>
    <col min="7916" max="7916" width="6.75" style="73" customWidth="1"/>
    <col min="7917" max="7917" width="22.25" style="73" customWidth="1"/>
    <col min="7918" max="7919" width="9.5" style="73" customWidth="1"/>
    <col min="7920" max="7920" width="7.375" style="73" customWidth="1"/>
    <col min="7921" max="7921" width="12.625" style="73" customWidth="1"/>
    <col min="7922" max="8168" width="9" style="73"/>
    <col min="8169" max="8169" width="25.5" style="73" customWidth="1"/>
    <col min="8170" max="8170" width="8.5" style="73" customWidth="1"/>
    <col min="8171" max="8171" width="9.5" style="73" customWidth="1"/>
    <col min="8172" max="8172" width="6.75" style="73" customWidth="1"/>
    <col min="8173" max="8173" width="22.25" style="73" customWidth="1"/>
    <col min="8174" max="8175" width="9.5" style="73" customWidth="1"/>
    <col min="8176" max="8176" width="7.375" style="73" customWidth="1"/>
    <col min="8177" max="8177" width="12.625" style="73" customWidth="1"/>
    <col min="8178" max="8424" width="9" style="73"/>
    <col min="8425" max="8425" width="25.5" style="73" customWidth="1"/>
    <col min="8426" max="8426" width="8.5" style="73" customWidth="1"/>
    <col min="8427" max="8427" width="9.5" style="73" customWidth="1"/>
    <col min="8428" max="8428" width="6.75" style="73" customWidth="1"/>
    <col min="8429" max="8429" width="22.25" style="73" customWidth="1"/>
    <col min="8430" max="8431" width="9.5" style="73" customWidth="1"/>
    <col min="8432" max="8432" width="7.375" style="73" customWidth="1"/>
    <col min="8433" max="8433" width="12.625" style="73" customWidth="1"/>
    <col min="8434" max="8680" width="9" style="73"/>
    <col min="8681" max="8681" width="25.5" style="73" customWidth="1"/>
    <col min="8682" max="8682" width="8.5" style="73" customWidth="1"/>
    <col min="8683" max="8683" width="9.5" style="73" customWidth="1"/>
    <col min="8684" max="8684" width="6.75" style="73" customWidth="1"/>
    <col min="8685" max="8685" width="22.25" style="73" customWidth="1"/>
    <col min="8686" max="8687" width="9.5" style="73" customWidth="1"/>
    <col min="8688" max="8688" width="7.375" style="73" customWidth="1"/>
    <col min="8689" max="8689" width="12.625" style="73" customWidth="1"/>
    <col min="8690" max="8936" width="9" style="73"/>
    <col min="8937" max="8937" width="25.5" style="73" customWidth="1"/>
    <col min="8938" max="8938" width="8.5" style="73" customWidth="1"/>
    <col min="8939" max="8939" width="9.5" style="73" customWidth="1"/>
    <col min="8940" max="8940" width="6.75" style="73" customWidth="1"/>
    <col min="8941" max="8941" width="22.25" style="73" customWidth="1"/>
    <col min="8942" max="8943" width="9.5" style="73" customWidth="1"/>
    <col min="8944" max="8944" width="7.375" style="73" customWidth="1"/>
    <col min="8945" max="8945" width="12.625" style="73" customWidth="1"/>
    <col min="8946" max="9192" width="9" style="73"/>
    <col min="9193" max="9193" width="25.5" style="73" customWidth="1"/>
    <col min="9194" max="9194" width="8.5" style="73" customWidth="1"/>
    <col min="9195" max="9195" width="9.5" style="73" customWidth="1"/>
    <col min="9196" max="9196" width="6.75" style="73" customWidth="1"/>
    <col min="9197" max="9197" width="22.25" style="73" customWidth="1"/>
    <col min="9198" max="9199" width="9.5" style="73" customWidth="1"/>
    <col min="9200" max="9200" width="7.375" style="73" customWidth="1"/>
    <col min="9201" max="9201" width="12.625" style="73" customWidth="1"/>
    <col min="9202" max="9448" width="9" style="73"/>
    <col min="9449" max="9449" width="25.5" style="73" customWidth="1"/>
    <col min="9450" max="9450" width="8.5" style="73" customWidth="1"/>
    <col min="9451" max="9451" width="9.5" style="73" customWidth="1"/>
    <col min="9452" max="9452" width="6.75" style="73" customWidth="1"/>
    <col min="9453" max="9453" width="22.25" style="73" customWidth="1"/>
    <col min="9454" max="9455" width="9.5" style="73" customWidth="1"/>
    <col min="9456" max="9456" width="7.375" style="73" customWidth="1"/>
    <col min="9457" max="9457" width="12.625" style="73" customWidth="1"/>
    <col min="9458" max="9704" width="9" style="73"/>
    <col min="9705" max="9705" width="25.5" style="73" customWidth="1"/>
    <col min="9706" max="9706" width="8.5" style="73" customWidth="1"/>
    <col min="9707" max="9707" width="9.5" style="73" customWidth="1"/>
    <col min="9708" max="9708" width="6.75" style="73" customWidth="1"/>
    <col min="9709" max="9709" width="22.25" style="73" customWidth="1"/>
    <col min="9710" max="9711" width="9.5" style="73" customWidth="1"/>
    <col min="9712" max="9712" width="7.375" style="73" customWidth="1"/>
    <col min="9713" max="9713" width="12.625" style="73" customWidth="1"/>
    <col min="9714" max="9960" width="9" style="73"/>
    <col min="9961" max="9961" width="25.5" style="73" customWidth="1"/>
    <col min="9962" max="9962" width="8.5" style="73" customWidth="1"/>
    <col min="9963" max="9963" width="9.5" style="73" customWidth="1"/>
    <col min="9964" max="9964" width="6.75" style="73" customWidth="1"/>
    <col min="9965" max="9965" width="22.25" style="73" customWidth="1"/>
    <col min="9966" max="9967" width="9.5" style="73" customWidth="1"/>
    <col min="9968" max="9968" width="7.375" style="73" customWidth="1"/>
    <col min="9969" max="9969" width="12.625" style="73" customWidth="1"/>
    <col min="9970" max="10216" width="9" style="73"/>
    <col min="10217" max="10217" width="25.5" style="73" customWidth="1"/>
    <col min="10218" max="10218" width="8.5" style="73" customWidth="1"/>
    <col min="10219" max="10219" width="9.5" style="73" customWidth="1"/>
    <col min="10220" max="10220" width="6.75" style="73" customWidth="1"/>
    <col min="10221" max="10221" width="22.25" style="73" customWidth="1"/>
    <col min="10222" max="10223" width="9.5" style="73" customWidth="1"/>
    <col min="10224" max="10224" width="7.375" style="73" customWidth="1"/>
    <col min="10225" max="10225" width="12.625" style="73" customWidth="1"/>
    <col min="10226" max="10472" width="9" style="73"/>
    <col min="10473" max="10473" width="25.5" style="73" customWidth="1"/>
    <col min="10474" max="10474" width="8.5" style="73" customWidth="1"/>
    <col min="10475" max="10475" width="9.5" style="73" customWidth="1"/>
    <col min="10476" max="10476" width="6.75" style="73" customWidth="1"/>
    <col min="10477" max="10477" width="22.25" style="73" customWidth="1"/>
    <col min="10478" max="10479" width="9.5" style="73" customWidth="1"/>
    <col min="10480" max="10480" width="7.375" style="73" customWidth="1"/>
    <col min="10481" max="10481" width="12.625" style="73" customWidth="1"/>
    <col min="10482" max="10728" width="9" style="73"/>
    <col min="10729" max="10729" width="25.5" style="73" customWidth="1"/>
    <col min="10730" max="10730" width="8.5" style="73" customWidth="1"/>
    <col min="10731" max="10731" width="9.5" style="73" customWidth="1"/>
    <col min="10732" max="10732" width="6.75" style="73" customWidth="1"/>
    <col min="10733" max="10733" width="22.25" style="73" customWidth="1"/>
    <col min="10734" max="10735" width="9.5" style="73" customWidth="1"/>
    <col min="10736" max="10736" width="7.375" style="73" customWidth="1"/>
    <col min="10737" max="10737" width="12.625" style="73" customWidth="1"/>
    <col min="10738" max="10984" width="9" style="73"/>
    <col min="10985" max="10985" width="25.5" style="73" customWidth="1"/>
    <col min="10986" max="10986" width="8.5" style="73" customWidth="1"/>
    <col min="10987" max="10987" width="9.5" style="73" customWidth="1"/>
    <col min="10988" max="10988" width="6.75" style="73" customWidth="1"/>
    <col min="10989" max="10989" width="22.25" style="73" customWidth="1"/>
    <col min="10990" max="10991" width="9.5" style="73" customWidth="1"/>
    <col min="10992" max="10992" width="7.375" style="73" customWidth="1"/>
    <col min="10993" max="10993" width="12.625" style="73" customWidth="1"/>
    <col min="10994" max="11240" width="9" style="73"/>
    <col min="11241" max="11241" width="25.5" style="73" customWidth="1"/>
    <col min="11242" max="11242" width="8.5" style="73" customWidth="1"/>
    <col min="11243" max="11243" width="9.5" style="73" customWidth="1"/>
    <col min="11244" max="11244" width="6.75" style="73" customWidth="1"/>
    <col min="11245" max="11245" width="22.25" style="73" customWidth="1"/>
    <col min="11246" max="11247" width="9.5" style="73" customWidth="1"/>
    <col min="11248" max="11248" width="7.375" style="73" customWidth="1"/>
    <col min="11249" max="11249" width="12.625" style="73" customWidth="1"/>
    <col min="11250" max="11496" width="9" style="73"/>
    <col min="11497" max="11497" width="25.5" style="73" customWidth="1"/>
    <col min="11498" max="11498" width="8.5" style="73" customWidth="1"/>
    <col min="11499" max="11499" width="9.5" style="73" customWidth="1"/>
    <col min="11500" max="11500" width="6.75" style="73" customWidth="1"/>
    <col min="11501" max="11501" width="22.25" style="73" customWidth="1"/>
    <col min="11502" max="11503" width="9.5" style="73" customWidth="1"/>
    <col min="11504" max="11504" width="7.375" style="73" customWidth="1"/>
    <col min="11505" max="11505" width="12.625" style="73" customWidth="1"/>
    <col min="11506" max="11752" width="9" style="73"/>
    <col min="11753" max="11753" width="25.5" style="73" customWidth="1"/>
    <col min="11754" max="11754" width="8.5" style="73" customWidth="1"/>
    <col min="11755" max="11755" width="9.5" style="73" customWidth="1"/>
    <col min="11756" max="11756" width="6.75" style="73" customWidth="1"/>
    <col min="11757" max="11757" width="22.25" style="73" customWidth="1"/>
    <col min="11758" max="11759" width="9.5" style="73" customWidth="1"/>
    <col min="11760" max="11760" width="7.375" style="73" customWidth="1"/>
    <col min="11761" max="11761" width="12.625" style="73" customWidth="1"/>
    <col min="11762" max="12008" width="9" style="73"/>
    <col min="12009" max="12009" width="25.5" style="73" customWidth="1"/>
    <col min="12010" max="12010" width="8.5" style="73" customWidth="1"/>
    <col min="12011" max="12011" width="9.5" style="73" customWidth="1"/>
    <col min="12012" max="12012" width="6.75" style="73" customWidth="1"/>
    <col min="12013" max="12013" width="22.25" style="73" customWidth="1"/>
    <col min="12014" max="12015" width="9.5" style="73" customWidth="1"/>
    <col min="12016" max="12016" width="7.375" style="73" customWidth="1"/>
    <col min="12017" max="12017" width="12.625" style="73" customWidth="1"/>
    <col min="12018" max="12264" width="9" style="73"/>
    <col min="12265" max="12265" width="25.5" style="73" customWidth="1"/>
    <col min="12266" max="12266" width="8.5" style="73" customWidth="1"/>
    <col min="12267" max="12267" width="9.5" style="73" customWidth="1"/>
    <col min="12268" max="12268" width="6.75" style="73" customWidth="1"/>
    <col min="12269" max="12269" width="22.25" style="73" customWidth="1"/>
    <col min="12270" max="12271" width="9.5" style="73" customWidth="1"/>
    <col min="12272" max="12272" width="7.375" style="73" customWidth="1"/>
    <col min="12273" max="12273" width="12.625" style="73" customWidth="1"/>
    <col min="12274" max="12520" width="9" style="73"/>
    <col min="12521" max="12521" width="25.5" style="73" customWidth="1"/>
    <col min="12522" max="12522" width="8.5" style="73" customWidth="1"/>
    <col min="12523" max="12523" width="9.5" style="73" customWidth="1"/>
    <col min="12524" max="12524" width="6.75" style="73" customWidth="1"/>
    <col min="12525" max="12525" width="22.25" style="73" customWidth="1"/>
    <col min="12526" max="12527" width="9.5" style="73" customWidth="1"/>
    <col min="12528" max="12528" width="7.375" style="73" customWidth="1"/>
    <col min="12529" max="12529" width="12.625" style="73" customWidth="1"/>
    <col min="12530" max="12776" width="9" style="73"/>
    <col min="12777" max="12777" width="25.5" style="73" customWidth="1"/>
    <col min="12778" max="12778" width="8.5" style="73" customWidth="1"/>
    <col min="12779" max="12779" width="9.5" style="73" customWidth="1"/>
    <col min="12780" max="12780" width="6.75" style="73" customWidth="1"/>
    <col min="12781" max="12781" width="22.25" style="73" customWidth="1"/>
    <col min="12782" max="12783" width="9.5" style="73" customWidth="1"/>
    <col min="12784" max="12784" width="7.375" style="73" customWidth="1"/>
    <col min="12785" max="12785" width="12.625" style="73" customWidth="1"/>
    <col min="12786" max="13032" width="9" style="73"/>
    <col min="13033" max="13033" width="25.5" style="73" customWidth="1"/>
    <col min="13034" max="13034" width="8.5" style="73" customWidth="1"/>
    <col min="13035" max="13035" width="9.5" style="73" customWidth="1"/>
    <col min="13036" max="13036" width="6.75" style="73" customWidth="1"/>
    <col min="13037" max="13037" width="22.25" style="73" customWidth="1"/>
    <col min="13038" max="13039" width="9.5" style="73" customWidth="1"/>
    <col min="13040" max="13040" width="7.375" style="73" customWidth="1"/>
    <col min="13041" max="13041" width="12.625" style="73" customWidth="1"/>
    <col min="13042" max="13288" width="9" style="73"/>
    <col min="13289" max="13289" width="25.5" style="73" customWidth="1"/>
    <col min="13290" max="13290" width="8.5" style="73" customWidth="1"/>
    <col min="13291" max="13291" width="9.5" style="73" customWidth="1"/>
    <col min="13292" max="13292" width="6.75" style="73" customWidth="1"/>
    <col min="13293" max="13293" width="22.25" style="73" customWidth="1"/>
    <col min="13294" max="13295" width="9.5" style="73" customWidth="1"/>
    <col min="13296" max="13296" width="7.375" style="73" customWidth="1"/>
    <col min="13297" max="13297" width="12.625" style="73" customWidth="1"/>
    <col min="13298" max="13544" width="9" style="73"/>
    <col min="13545" max="13545" width="25.5" style="73" customWidth="1"/>
    <col min="13546" max="13546" width="8.5" style="73" customWidth="1"/>
    <col min="13547" max="13547" width="9.5" style="73" customWidth="1"/>
    <col min="13548" max="13548" width="6.75" style="73" customWidth="1"/>
    <col min="13549" max="13549" width="22.25" style="73" customWidth="1"/>
    <col min="13550" max="13551" width="9.5" style="73" customWidth="1"/>
    <col min="13552" max="13552" width="7.375" style="73" customWidth="1"/>
    <col min="13553" max="13553" width="12.625" style="73" customWidth="1"/>
    <col min="13554" max="13800" width="9" style="73"/>
    <col min="13801" max="13801" width="25.5" style="73" customWidth="1"/>
    <col min="13802" max="13802" width="8.5" style="73" customWidth="1"/>
    <col min="13803" max="13803" width="9.5" style="73" customWidth="1"/>
    <col min="13804" max="13804" width="6.75" style="73" customWidth="1"/>
    <col min="13805" max="13805" width="22.25" style="73" customWidth="1"/>
    <col min="13806" max="13807" width="9.5" style="73" customWidth="1"/>
    <col min="13808" max="13808" width="7.375" style="73" customWidth="1"/>
    <col min="13809" max="13809" width="12.625" style="73" customWidth="1"/>
    <col min="13810" max="14056" width="9" style="73"/>
    <col min="14057" max="14057" width="25.5" style="73" customWidth="1"/>
    <col min="14058" max="14058" width="8.5" style="73" customWidth="1"/>
    <col min="14059" max="14059" width="9.5" style="73" customWidth="1"/>
    <col min="14060" max="14060" width="6.75" style="73" customWidth="1"/>
    <col min="14061" max="14061" width="22.25" style="73" customWidth="1"/>
    <col min="14062" max="14063" width="9.5" style="73" customWidth="1"/>
    <col min="14064" max="14064" width="7.375" style="73" customWidth="1"/>
    <col min="14065" max="14065" width="12.625" style="73" customWidth="1"/>
    <col min="14066" max="14312" width="9" style="73"/>
    <col min="14313" max="14313" width="25.5" style="73" customWidth="1"/>
    <col min="14314" max="14314" width="8.5" style="73" customWidth="1"/>
    <col min="14315" max="14315" width="9.5" style="73" customWidth="1"/>
    <col min="14316" max="14316" width="6.75" style="73" customWidth="1"/>
    <col min="14317" max="14317" width="22.25" style="73" customWidth="1"/>
    <col min="14318" max="14319" width="9.5" style="73" customWidth="1"/>
    <col min="14320" max="14320" width="7.375" style="73" customWidth="1"/>
    <col min="14321" max="14321" width="12.625" style="73" customWidth="1"/>
    <col min="14322" max="14568" width="9" style="73"/>
    <col min="14569" max="14569" width="25.5" style="73" customWidth="1"/>
    <col min="14570" max="14570" width="8.5" style="73" customWidth="1"/>
    <col min="14571" max="14571" width="9.5" style="73" customWidth="1"/>
    <col min="14572" max="14572" width="6.75" style="73" customWidth="1"/>
    <col min="14573" max="14573" width="22.25" style="73" customWidth="1"/>
    <col min="14574" max="14575" width="9.5" style="73" customWidth="1"/>
    <col min="14576" max="14576" width="7.375" style="73" customWidth="1"/>
    <col min="14577" max="14577" width="12.625" style="73" customWidth="1"/>
    <col min="14578" max="14824" width="9" style="73"/>
    <col min="14825" max="14825" width="25.5" style="73" customWidth="1"/>
    <col min="14826" max="14826" width="8.5" style="73" customWidth="1"/>
    <col min="14827" max="14827" width="9.5" style="73" customWidth="1"/>
    <col min="14828" max="14828" width="6.75" style="73" customWidth="1"/>
    <col min="14829" max="14829" width="22.25" style="73" customWidth="1"/>
    <col min="14830" max="14831" width="9.5" style="73" customWidth="1"/>
    <col min="14832" max="14832" width="7.375" style="73" customWidth="1"/>
    <col min="14833" max="14833" width="12.625" style="73" customWidth="1"/>
    <col min="14834" max="15080" width="9" style="73"/>
    <col min="15081" max="15081" width="25.5" style="73" customWidth="1"/>
    <col min="15082" max="15082" width="8.5" style="73" customWidth="1"/>
    <col min="15083" max="15083" width="9.5" style="73" customWidth="1"/>
    <col min="15084" max="15084" width="6.75" style="73" customWidth="1"/>
    <col min="15085" max="15085" width="22.25" style="73" customWidth="1"/>
    <col min="15086" max="15087" width="9.5" style="73" customWidth="1"/>
    <col min="15088" max="15088" width="7.375" style="73" customWidth="1"/>
    <col min="15089" max="15089" width="12.625" style="73" customWidth="1"/>
    <col min="15090" max="15336" width="9" style="73"/>
    <col min="15337" max="15337" width="25.5" style="73" customWidth="1"/>
    <col min="15338" max="15338" width="8.5" style="73" customWidth="1"/>
    <col min="15339" max="15339" width="9.5" style="73" customWidth="1"/>
    <col min="15340" max="15340" width="6.75" style="73" customWidth="1"/>
    <col min="15341" max="15341" width="22.25" style="73" customWidth="1"/>
    <col min="15342" max="15343" width="9.5" style="73" customWidth="1"/>
    <col min="15344" max="15344" width="7.375" style="73" customWidth="1"/>
    <col min="15345" max="15345" width="12.625" style="73" customWidth="1"/>
    <col min="15346" max="15592" width="9" style="73"/>
    <col min="15593" max="15593" width="25.5" style="73" customWidth="1"/>
    <col min="15594" max="15594" width="8.5" style="73" customWidth="1"/>
    <col min="15595" max="15595" width="9.5" style="73" customWidth="1"/>
    <col min="15596" max="15596" width="6.75" style="73" customWidth="1"/>
    <col min="15597" max="15597" width="22.25" style="73" customWidth="1"/>
    <col min="15598" max="15599" width="9.5" style="73" customWidth="1"/>
    <col min="15600" max="15600" width="7.375" style="73" customWidth="1"/>
    <col min="15601" max="15601" width="12.625" style="73" customWidth="1"/>
    <col min="15602" max="15848" width="9" style="73"/>
    <col min="15849" max="15849" width="25.5" style="73" customWidth="1"/>
    <col min="15850" max="15850" width="8.5" style="73" customWidth="1"/>
    <col min="15851" max="15851" width="9.5" style="73" customWidth="1"/>
    <col min="15852" max="15852" width="6.75" style="73" customWidth="1"/>
    <col min="15853" max="15853" width="22.25" style="73" customWidth="1"/>
    <col min="15854" max="15855" width="9.5" style="73" customWidth="1"/>
    <col min="15856" max="15856" width="7.375" style="73" customWidth="1"/>
    <col min="15857" max="15857" width="12.625" style="73" customWidth="1"/>
    <col min="15858" max="16104" width="9" style="73"/>
    <col min="16105" max="16105" width="25.5" style="73" customWidth="1"/>
    <col min="16106" max="16106" width="8.5" style="73" customWidth="1"/>
    <col min="16107" max="16107" width="9.5" style="73" customWidth="1"/>
    <col min="16108" max="16108" width="6.75" style="73" customWidth="1"/>
    <col min="16109" max="16109" width="22.25" style="73" customWidth="1"/>
    <col min="16110" max="16111" width="9.5" style="73" customWidth="1"/>
    <col min="16112" max="16112" width="7.375" style="73" customWidth="1"/>
    <col min="16113" max="16113" width="12.625" style="73" customWidth="1"/>
    <col min="16114" max="16384" width="9" style="73"/>
  </cols>
  <sheetData>
    <row r="1" spans="1:14" ht="24">
      <c r="A1" s="167" t="s">
        <v>116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4" s="72" customFormat="1" ht="18.75" customHeight="1">
      <c r="A2" s="2" t="s">
        <v>20</v>
      </c>
      <c r="B2" s="74"/>
      <c r="C2" s="74"/>
      <c r="D2" s="177"/>
      <c r="E2" s="177"/>
      <c r="F2" s="177"/>
      <c r="G2" s="177"/>
      <c r="H2" s="75"/>
      <c r="I2" s="75"/>
      <c r="J2" s="179" t="s">
        <v>21</v>
      </c>
      <c r="K2" s="179"/>
      <c r="L2" s="179"/>
    </row>
    <row r="3" spans="1:14" ht="20.25" customHeight="1">
      <c r="A3" s="172" t="s">
        <v>22</v>
      </c>
      <c r="B3" s="172"/>
      <c r="C3" s="172"/>
      <c r="D3" s="172"/>
      <c r="E3" s="172"/>
      <c r="F3" s="172"/>
      <c r="G3" s="172" t="s">
        <v>23</v>
      </c>
      <c r="H3" s="172"/>
      <c r="I3" s="172"/>
      <c r="J3" s="172"/>
      <c r="K3" s="172"/>
      <c r="L3" s="172"/>
    </row>
    <row r="4" spans="1:14" ht="20.25" customHeight="1">
      <c r="A4" s="76" t="s">
        <v>24</v>
      </c>
      <c r="B4" s="77" t="s">
        <v>102</v>
      </c>
      <c r="C4" s="77" t="s">
        <v>103</v>
      </c>
      <c r="D4" s="77" t="s">
        <v>117</v>
      </c>
      <c r="E4" s="77" t="s">
        <v>26</v>
      </c>
      <c r="F4" s="77" t="s">
        <v>111</v>
      </c>
      <c r="G4" s="76" t="s">
        <v>24</v>
      </c>
      <c r="H4" s="77" t="s">
        <v>102</v>
      </c>
      <c r="I4" s="77" t="s">
        <v>103</v>
      </c>
      <c r="J4" s="77" t="s">
        <v>117</v>
      </c>
      <c r="K4" s="77" t="s">
        <v>26</v>
      </c>
      <c r="L4" s="77" t="s">
        <v>111</v>
      </c>
    </row>
    <row r="5" spans="1:14" ht="20.25" customHeight="1">
      <c r="A5" s="78" t="s">
        <v>28</v>
      </c>
      <c r="B5" s="79">
        <f>B6+B12</f>
        <v>0</v>
      </c>
      <c r="C5" s="79">
        <f>C6+C12</f>
        <v>0</v>
      </c>
      <c r="D5" s="79">
        <f>D6+D12</f>
        <v>0</v>
      </c>
      <c r="E5" s="79"/>
      <c r="F5" s="80"/>
      <c r="G5" s="78" t="s">
        <v>28</v>
      </c>
      <c r="H5" s="81">
        <f>H6+H11</f>
        <v>0</v>
      </c>
      <c r="I5" s="81">
        <f>I6+I11</f>
        <v>0</v>
      </c>
      <c r="J5" s="81">
        <f>J6+J11</f>
        <v>0</v>
      </c>
      <c r="K5" s="81"/>
      <c r="L5" s="80"/>
      <c r="M5" s="73">
        <v>41630</v>
      </c>
      <c r="N5" s="73">
        <v>41630</v>
      </c>
    </row>
    <row r="6" spans="1:14" ht="20.25" customHeight="1">
      <c r="A6" s="82" t="s">
        <v>118</v>
      </c>
      <c r="B6" s="79"/>
      <c r="C6" s="79"/>
      <c r="D6" s="79"/>
      <c r="E6" s="79"/>
      <c r="F6" s="80"/>
      <c r="G6" s="83" t="s">
        <v>119</v>
      </c>
      <c r="H6" s="81"/>
      <c r="I6" s="81"/>
      <c r="J6" s="81"/>
      <c r="K6" s="81"/>
      <c r="L6" s="80"/>
      <c r="N6" s="73">
        <v>83</v>
      </c>
    </row>
    <row r="7" spans="1:14" ht="20.25" customHeight="1">
      <c r="A7" s="84"/>
      <c r="B7" s="85"/>
      <c r="C7" s="85"/>
      <c r="D7" s="85"/>
      <c r="E7" s="85"/>
      <c r="F7" s="86"/>
      <c r="G7" s="84"/>
      <c r="H7" s="87"/>
      <c r="I7" s="87"/>
      <c r="J7" s="87"/>
      <c r="K7" s="87"/>
      <c r="L7" s="86"/>
    </row>
    <row r="8" spans="1:14" ht="20.25" customHeight="1">
      <c r="A8" s="88"/>
      <c r="B8" s="85"/>
      <c r="C8" s="85"/>
      <c r="D8" s="85"/>
      <c r="E8" s="85"/>
      <c r="F8" s="86"/>
      <c r="G8" s="84"/>
      <c r="H8" s="87"/>
      <c r="I8" s="87"/>
      <c r="J8" s="87"/>
      <c r="K8" s="87"/>
      <c r="L8" s="86"/>
    </row>
    <row r="9" spans="1:14" ht="20.25" customHeight="1">
      <c r="A9" s="88"/>
      <c r="B9" s="85"/>
      <c r="C9" s="85"/>
      <c r="D9" s="85"/>
      <c r="E9" s="85"/>
      <c r="F9" s="86"/>
      <c r="G9" s="84"/>
      <c r="H9" s="87"/>
      <c r="I9" s="87"/>
      <c r="J9" s="87"/>
      <c r="K9" s="87"/>
      <c r="L9" s="86"/>
    </row>
    <row r="10" spans="1:14" ht="20.25" customHeight="1">
      <c r="A10" s="88"/>
      <c r="B10" s="85"/>
      <c r="C10" s="85"/>
      <c r="D10" s="85"/>
      <c r="E10" s="85"/>
      <c r="F10" s="86"/>
      <c r="G10" s="84"/>
      <c r="H10" s="87"/>
      <c r="I10" s="87"/>
      <c r="J10" s="87"/>
      <c r="K10" s="87"/>
      <c r="L10" s="86"/>
    </row>
    <row r="11" spans="1:14" ht="20.25" customHeight="1">
      <c r="A11" s="88"/>
      <c r="B11" s="85"/>
      <c r="C11" s="85"/>
      <c r="D11" s="85"/>
      <c r="E11" s="85"/>
      <c r="F11" s="86"/>
      <c r="G11" s="89" t="s">
        <v>87</v>
      </c>
      <c r="H11" s="90"/>
      <c r="I11" s="90"/>
      <c r="J11" s="90"/>
      <c r="K11" s="90"/>
      <c r="L11" s="80"/>
    </row>
    <row r="12" spans="1:14" ht="20.25" customHeight="1">
      <c r="A12" s="89" t="s">
        <v>83</v>
      </c>
      <c r="B12" s="79">
        <f>B13+B15</f>
        <v>0</v>
      </c>
      <c r="C12" s="79">
        <f>C13+C15</f>
        <v>0</v>
      </c>
      <c r="D12" s="79">
        <f>D13+D15</f>
        <v>0</v>
      </c>
      <c r="E12" s="79"/>
      <c r="F12" s="80">
        <v>0</v>
      </c>
      <c r="G12" s="91" t="s">
        <v>89</v>
      </c>
      <c r="H12" s="92"/>
      <c r="I12" s="92"/>
      <c r="J12" s="92"/>
      <c r="K12" s="92"/>
      <c r="L12" s="86"/>
      <c r="N12" s="73">
        <v>41547</v>
      </c>
    </row>
    <row r="13" spans="1:14" ht="20.25" customHeight="1">
      <c r="A13" s="93" t="s">
        <v>84</v>
      </c>
      <c r="B13" s="85">
        <f>SUM(B14:B14)</f>
        <v>0</v>
      </c>
      <c r="C13" s="85">
        <f>SUM(C14:C14)</f>
        <v>0</v>
      </c>
      <c r="D13" s="85">
        <f>SUM(D14:D14)</f>
        <v>0</v>
      </c>
      <c r="E13" s="85"/>
      <c r="F13" s="86"/>
      <c r="G13" s="84" t="s">
        <v>91</v>
      </c>
      <c r="H13" s="92"/>
      <c r="I13" s="92"/>
      <c r="J13" s="92"/>
      <c r="K13" s="92"/>
      <c r="L13" s="86"/>
      <c r="N13" s="73">
        <v>0</v>
      </c>
    </row>
    <row r="14" spans="1:14" ht="20.25" customHeight="1">
      <c r="A14" s="84" t="s">
        <v>90</v>
      </c>
      <c r="B14" s="85"/>
      <c r="C14" s="85"/>
      <c r="D14" s="85"/>
      <c r="E14" s="85"/>
      <c r="F14" s="86"/>
      <c r="G14" s="91" t="s">
        <v>109</v>
      </c>
      <c r="H14" s="92"/>
      <c r="I14" s="92"/>
      <c r="J14" s="92"/>
      <c r="K14" s="92"/>
      <c r="L14" s="86"/>
    </row>
    <row r="15" spans="1:14" ht="20.25" customHeight="1">
      <c r="A15" s="91" t="s">
        <v>97</v>
      </c>
      <c r="B15" s="85"/>
      <c r="C15" s="85"/>
      <c r="D15" s="85"/>
      <c r="E15" s="85"/>
      <c r="F15" s="86"/>
      <c r="G15" s="91" t="s">
        <v>98</v>
      </c>
      <c r="H15" s="92"/>
      <c r="I15" s="92"/>
      <c r="J15" s="92"/>
      <c r="K15" s="92"/>
      <c r="L15" s="80"/>
      <c r="N15" s="73">
        <v>40000</v>
      </c>
    </row>
    <row r="16" spans="1:14" ht="20.25" customHeight="1">
      <c r="A16" s="94" t="s">
        <v>115</v>
      </c>
      <c r="N16" s="73">
        <v>1547</v>
      </c>
    </row>
    <row r="17" spans="2:13" ht="20.25" customHeight="1">
      <c r="D17" s="95"/>
      <c r="E17" s="95"/>
      <c r="M17" s="73">
        <v>1630</v>
      </c>
    </row>
    <row r="18" spans="2:13">
      <c r="B18" s="95"/>
      <c r="C18" s="95"/>
    </row>
    <row r="19" spans="2:13">
      <c r="H19" s="95"/>
      <c r="I19" s="95"/>
      <c r="J19" s="95"/>
      <c r="K19" s="95"/>
    </row>
    <row r="20" spans="2:13">
      <c r="D20" s="95"/>
      <c r="E20" s="95"/>
    </row>
    <row r="21" spans="2:13">
      <c r="D21" s="95"/>
      <c r="E21" s="95"/>
    </row>
    <row r="24" spans="2:13">
      <c r="D24" s="95"/>
      <c r="E24" s="95"/>
    </row>
  </sheetData>
  <mergeCells count="5">
    <mergeCell ref="A1:L1"/>
    <mergeCell ref="D2:G2"/>
    <mergeCell ref="J2:L2"/>
    <mergeCell ref="A3:F3"/>
    <mergeCell ref="G3:L3"/>
  </mergeCells>
  <phoneticPr fontId="74" type="noConversion"/>
  <printOptions horizontalCentered="1"/>
  <pageMargins left="0.511811023622047" right="0.70866141732283505" top="0.74803149606299202" bottom="0.7480314960629920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Q19"/>
  <sheetViews>
    <sheetView showZeros="0" tabSelected="1" zoomScale="120" zoomScaleNormal="120" workbookViewId="0">
      <selection sqref="A1:G1"/>
    </sheetView>
  </sheetViews>
  <sheetFormatPr defaultColWidth="9" defaultRowHeight="12.75"/>
  <cols>
    <col min="1" max="1" width="25.5" style="53" customWidth="1"/>
    <col min="2" max="3" width="11.875" style="54" customWidth="1"/>
    <col min="4" max="4" width="11.875" style="55" customWidth="1"/>
    <col min="5" max="6" width="10" style="55" customWidth="1"/>
    <col min="7" max="7" width="10.875" style="55" customWidth="1"/>
    <col min="8" max="257" width="9" style="53"/>
    <col min="258" max="258" width="25.5" style="53" customWidth="1"/>
    <col min="259" max="259" width="11.125" style="53" customWidth="1"/>
    <col min="260" max="260" width="10.75" style="53" customWidth="1"/>
    <col min="261" max="261" width="11.875" style="53" customWidth="1"/>
    <col min="262" max="262" width="10" style="53" customWidth="1"/>
    <col min="263" max="263" width="10.875" style="53" customWidth="1"/>
    <col min="264" max="513" width="9" style="53"/>
    <col min="514" max="514" width="25.5" style="53" customWidth="1"/>
    <col min="515" max="515" width="11.125" style="53" customWidth="1"/>
    <col min="516" max="516" width="10.75" style="53" customWidth="1"/>
    <col min="517" max="517" width="11.875" style="53" customWidth="1"/>
    <col min="518" max="518" width="10" style="53" customWidth="1"/>
    <col min="519" max="519" width="10.875" style="53" customWidth="1"/>
    <col min="520" max="769" width="9" style="53"/>
    <col min="770" max="770" width="25.5" style="53" customWidth="1"/>
    <col min="771" max="771" width="11.125" style="53" customWidth="1"/>
    <col min="772" max="772" width="10.75" style="53" customWidth="1"/>
    <col min="773" max="773" width="11.875" style="53" customWidth="1"/>
    <col min="774" max="774" width="10" style="53" customWidth="1"/>
    <col min="775" max="775" width="10.875" style="53" customWidth="1"/>
    <col min="776" max="1025" width="9" style="53"/>
    <col min="1026" max="1026" width="25.5" style="53" customWidth="1"/>
    <col min="1027" max="1027" width="11.125" style="53" customWidth="1"/>
    <col min="1028" max="1028" width="10.75" style="53" customWidth="1"/>
    <col min="1029" max="1029" width="11.875" style="53" customWidth="1"/>
    <col min="1030" max="1030" width="10" style="53" customWidth="1"/>
    <col min="1031" max="1031" width="10.875" style="53" customWidth="1"/>
    <col min="1032" max="1281" width="9" style="53"/>
    <col min="1282" max="1282" width="25.5" style="53" customWidth="1"/>
    <col min="1283" max="1283" width="11.125" style="53" customWidth="1"/>
    <col min="1284" max="1284" width="10.75" style="53" customWidth="1"/>
    <col min="1285" max="1285" width="11.875" style="53" customWidth="1"/>
    <col min="1286" max="1286" width="10" style="53" customWidth="1"/>
    <col min="1287" max="1287" width="10.875" style="53" customWidth="1"/>
    <col min="1288" max="1537" width="9" style="53"/>
    <col min="1538" max="1538" width="25.5" style="53" customWidth="1"/>
    <col min="1539" max="1539" width="11.125" style="53" customWidth="1"/>
    <col min="1540" max="1540" width="10.75" style="53" customWidth="1"/>
    <col min="1541" max="1541" width="11.875" style="53" customWidth="1"/>
    <col min="1542" max="1542" width="10" style="53" customWidth="1"/>
    <col min="1543" max="1543" width="10.875" style="53" customWidth="1"/>
    <col min="1544" max="1793" width="9" style="53"/>
    <col min="1794" max="1794" width="25.5" style="53" customWidth="1"/>
    <col min="1795" max="1795" width="11.125" style="53" customWidth="1"/>
    <col min="1796" max="1796" width="10.75" style="53" customWidth="1"/>
    <col min="1797" max="1797" width="11.875" style="53" customWidth="1"/>
    <col min="1798" max="1798" width="10" style="53" customWidth="1"/>
    <col min="1799" max="1799" width="10.875" style="53" customWidth="1"/>
    <col min="1800" max="2049" width="9" style="53"/>
    <col min="2050" max="2050" width="25.5" style="53" customWidth="1"/>
    <col min="2051" max="2051" width="11.125" style="53" customWidth="1"/>
    <col min="2052" max="2052" width="10.75" style="53" customWidth="1"/>
    <col min="2053" max="2053" width="11.875" style="53" customWidth="1"/>
    <col min="2054" max="2054" width="10" style="53" customWidth="1"/>
    <col min="2055" max="2055" width="10.875" style="53" customWidth="1"/>
    <col min="2056" max="2305" width="9" style="53"/>
    <col min="2306" max="2306" width="25.5" style="53" customWidth="1"/>
    <col min="2307" max="2307" width="11.125" style="53" customWidth="1"/>
    <col min="2308" max="2308" width="10.75" style="53" customWidth="1"/>
    <col min="2309" max="2309" width="11.875" style="53" customWidth="1"/>
    <col min="2310" max="2310" width="10" style="53" customWidth="1"/>
    <col min="2311" max="2311" width="10.875" style="53" customWidth="1"/>
    <col min="2312" max="2561" width="9" style="53"/>
    <col min="2562" max="2562" width="25.5" style="53" customWidth="1"/>
    <col min="2563" max="2563" width="11.125" style="53" customWidth="1"/>
    <col min="2564" max="2564" width="10.75" style="53" customWidth="1"/>
    <col min="2565" max="2565" width="11.875" style="53" customWidth="1"/>
    <col min="2566" max="2566" width="10" style="53" customWidth="1"/>
    <col min="2567" max="2567" width="10.875" style="53" customWidth="1"/>
    <col min="2568" max="2817" width="9" style="53"/>
    <col min="2818" max="2818" width="25.5" style="53" customWidth="1"/>
    <col min="2819" max="2819" width="11.125" style="53" customWidth="1"/>
    <col min="2820" max="2820" width="10.75" style="53" customWidth="1"/>
    <col min="2821" max="2821" width="11.875" style="53" customWidth="1"/>
    <col min="2822" max="2822" width="10" style="53" customWidth="1"/>
    <col min="2823" max="2823" width="10.875" style="53" customWidth="1"/>
    <col min="2824" max="3073" width="9" style="53"/>
    <col min="3074" max="3074" width="25.5" style="53" customWidth="1"/>
    <col min="3075" max="3075" width="11.125" style="53" customWidth="1"/>
    <col min="3076" max="3076" width="10.75" style="53" customWidth="1"/>
    <col min="3077" max="3077" width="11.875" style="53" customWidth="1"/>
    <col min="3078" max="3078" width="10" style="53" customWidth="1"/>
    <col min="3079" max="3079" width="10.875" style="53" customWidth="1"/>
    <col min="3080" max="3329" width="9" style="53"/>
    <col min="3330" max="3330" width="25.5" style="53" customWidth="1"/>
    <col min="3331" max="3331" width="11.125" style="53" customWidth="1"/>
    <col min="3332" max="3332" width="10.75" style="53" customWidth="1"/>
    <col min="3333" max="3333" width="11.875" style="53" customWidth="1"/>
    <col min="3334" max="3334" width="10" style="53" customWidth="1"/>
    <col min="3335" max="3335" width="10.875" style="53" customWidth="1"/>
    <col min="3336" max="3585" width="9" style="53"/>
    <col min="3586" max="3586" width="25.5" style="53" customWidth="1"/>
    <col min="3587" max="3587" width="11.125" style="53" customWidth="1"/>
    <col min="3588" max="3588" width="10.75" style="53" customWidth="1"/>
    <col min="3589" max="3589" width="11.875" style="53" customWidth="1"/>
    <col min="3590" max="3590" width="10" style="53" customWidth="1"/>
    <col min="3591" max="3591" width="10.875" style="53" customWidth="1"/>
    <col min="3592" max="3841" width="9" style="53"/>
    <col min="3842" max="3842" width="25.5" style="53" customWidth="1"/>
    <col min="3843" max="3843" width="11.125" style="53" customWidth="1"/>
    <col min="3844" max="3844" width="10.75" style="53" customWidth="1"/>
    <col min="3845" max="3845" width="11.875" style="53" customWidth="1"/>
    <col min="3846" max="3846" width="10" style="53" customWidth="1"/>
    <col min="3847" max="3847" width="10.875" style="53" customWidth="1"/>
    <col min="3848" max="4097" width="9" style="53"/>
    <col min="4098" max="4098" width="25.5" style="53" customWidth="1"/>
    <col min="4099" max="4099" width="11.125" style="53" customWidth="1"/>
    <col min="4100" max="4100" width="10.75" style="53" customWidth="1"/>
    <col min="4101" max="4101" width="11.875" style="53" customWidth="1"/>
    <col min="4102" max="4102" width="10" style="53" customWidth="1"/>
    <col min="4103" max="4103" width="10.875" style="53" customWidth="1"/>
    <col min="4104" max="4353" width="9" style="53"/>
    <col min="4354" max="4354" width="25.5" style="53" customWidth="1"/>
    <col min="4355" max="4355" width="11.125" style="53" customWidth="1"/>
    <col min="4356" max="4356" width="10.75" style="53" customWidth="1"/>
    <col min="4357" max="4357" width="11.875" style="53" customWidth="1"/>
    <col min="4358" max="4358" width="10" style="53" customWidth="1"/>
    <col min="4359" max="4359" width="10.875" style="53" customWidth="1"/>
    <col min="4360" max="4609" width="9" style="53"/>
    <col min="4610" max="4610" width="25.5" style="53" customWidth="1"/>
    <col min="4611" max="4611" width="11.125" style="53" customWidth="1"/>
    <col min="4612" max="4612" width="10.75" style="53" customWidth="1"/>
    <col min="4613" max="4613" width="11.875" style="53" customWidth="1"/>
    <col min="4614" max="4614" width="10" style="53" customWidth="1"/>
    <col min="4615" max="4615" width="10.875" style="53" customWidth="1"/>
    <col min="4616" max="4865" width="9" style="53"/>
    <col min="4866" max="4866" width="25.5" style="53" customWidth="1"/>
    <col min="4867" max="4867" width="11.125" style="53" customWidth="1"/>
    <col min="4868" max="4868" width="10.75" style="53" customWidth="1"/>
    <col min="4869" max="4869" width="11.875" style="53" customWidth="1"/>
    <col min="4870" max="4870" width="10" style="53" customWidth="1"/>
    <col min="4871" max="4871" width="10.875" style="53" customWidth="1"/>
    <col min="4872" max="5121" width="9" style="53"/>
    <col min="5122" max="5122" width="25.5" style="53" customWidth="1"/>
    <col min="5123" max="5123" width="11.125" style="53" customWidth="1"/>
    <col min="5124" max="5124" width="10.75" style="53" customWidth="1"/>
    <col min="5125" max="5125" width="11.875" style="53" customWidth="1"/>
    <col min="5126" max="5126" width="10" style="53" customWidth="1"/>
    <col min="5127" max="5127" width="10.875" style="53" customWidth="1"/>
    <col min="5128" max="5377" width="9" style="53"/>
    <col min="5378" max="5378" width="25.5" style="53" customWidth="1"/>
    <col min="5379" max="5379" width="11.125" style="53" customWidth="1"/>
    <col min="5380" max="5380" width="10.75" style="53" customWidth="1"/>
    <col min="5381" max="5381" width="11.875" style="53" customWidth="1"/>
    <col min="5382" max="5382" width="10" style="53" customWidth="1"/>
    <col min="5383" max="5383" width="10.875" style="53" customWidth="1"/>
    <col min="5384" max="5633" width="9" style="53"/>
    <col min="5634" max="5634" width="25.5" style="53" customWidth="1"/>
    <col min="5635" max="5635" width="11.125" style="53" customWidth="1"/>
    <col min="5636" max="5636" width="10.75" style="53" customWidth="1"/>
    <col min="5637" max="5637" width="11.875" style="53" customWidth="1"/>
    <col min="5638" max="5638" width="10" style="53" customWidth="1"/>
    <col min="5639" max="5639" width="10.875" style="53" customWidth="1"/>
    <col min="5640" max="5889" width="9" style="53"/>
    <col min="5890" max="5890" width="25.5" style="53" customWidth="1"/>
    <col min="5891" max="5891" width="11.125" style="53" customWidth="1"/>
    <col min="5892" max="5892" width="10.75" style="53" customWidth="1"/>
    <col min="5893" max="5893" width="11.875" style="53" customWidth="1"/>
    <col min="5894" max="5894" width="10" style="53" customWidth="1"/>
    <col min="5895" max="5895" width="10.875" style="53" customWidth="1"/>
    <col min="5896" max="6145" width="9" style="53"/>
    <col min="6146" max="6146" width="25.5" style="53" customWidth="1"/>
    <col min="6147" max="6147" width="11.125" style="53" customWidth="1"/>
    <col min="6148" max="6148" width="10.75" style="53" customWidth="1"/>
    <col min="6149" max="6149" width="11.875" style="53" customWidth="1"/>
    <col min="6150" max="6150" width="10" style="53" customWidth="1"/>
    <col min="6151" max="6151" width="10.875" style="53" customWidth="1"/>
    <col min="6152" max="6401" width="9" style="53"/>
    <col min="6402" max="6402" width="25.5" style="53" customWidth="1"/>
    <col min="6403" max="6403" width="11.125" style="53" customWidth="1"/>
    <col min="6404" max="6404" width="10.75" style="53" customWidth="1"/>
    <col min="6405" max="6405" width="11.875" style="53" customWidth="1"/>
    <col min="6406" max="6406" width="10" style="53" customWidth="1"/>
    <col min="6407" max="6407" width="10.875" style="53" customWidth="1"/>
    <col min="6408" max="6657" width="9" style="53"/>
    <col min="6658" max="6658" width="25.5" style="53" customWidth="1"/>
    <col min="6659" max="6659" width="11.125" style="53" customWidth="1"/>
    <col min="6660" max="6660" width="10.75" style="53" customWidth="1"/>
    <col min="6661" max="6661" width="11.875" style="53" customWidth="1"/>
    <col min="6662" max="6662" width="10" style="53" customWidth="1"/>
    <col min="6663" max="6663" width="10.875" style="53" customWidth="1"/>
    <col min="6664" max="6913" width="9" style="53"/>
    <col min="6914" max="6914" width="25.5" style="53" customWidth="1"/>
    <col min="6915" max="6915" width="11.125" style="53" customWidth="1"/>
    <col min="6916" max="6916" width="10.75" style="53" customWidth="1"/>
    <col min="6917" max="6917" width="11.875" style="53" customWidth="1"/>
    <col min="6918" max="6918" width="10" style="53" customWidth="1"/>
    <col min="6919" max="6919" width="10.875" style="53" customWidth="1"/>
    <col min="6920" max="7169" width="9" style="53"/>
    <col min="7170" max="7170" width="25.5" style="53" customWidth="1"/>
    <col min="7171" max="7171" width="11.125" style="53" customWidth="1"/>
    <col min="7172" max="7172" width="10.75" style="53" customWidth="1"/>
    <col min="7173" max="7173" width="11.875" style="53" customWidth="1"/>
    <col min="7174" max="7174" width="10" style="53" customWidth="1"/>
    <col min="7175" max="7175" width="10.875" style="53" customWidth="1"/>
    <col min="7176" max="7425" width="9" style="53"/>
    <col min="7426" max="7426" width="25.5" style="53" customWidth="1"/>
    <col min="7427" max="7427" width="11.125" style="53" customWidth="1"/>
    <col min="7428" max="7428" width="10.75" style="53" customWidth="1"/>
    <col min="7429" max="7429" width="11.875" style="53" customWidth="1"/>
    <col min="7430" max="7430" width="10" style="53" customWidth="1"/>
    <col min="7431" max="7431" width="10.875" style="53" customWidth="1"/>
    <col min="7432" max="7681" width="9" style="53"/>
    <col min="7682" max="7682" width="25.5" style="53" customWidth="1"/>
    <col min="7683" max="7683" width="11.125" style="53" customWidth="1"/>
    <col min="7684" max="7684" width="10.75" style="53" customWidth="1"/>
    <col min="7685" max="7685" width="11.875" style="53" customWidth="1"/>
    <col min="7686" max="7686" width="10" style="53" customWidth="1"/>
    <col min="7687" max="7687" width="10.875" style="53" customWidth="1"/>
    <col min="7688" max="7937" width="9" style="53"/>
    <col min="7938" max="7938" width="25.5" style="53" customWidth="1"/>
    <col min="7939" max="7939" width="11.125" style="53" customWidth="1"/>
    <col min="7940" max="7940" width="10.75" style="53" customWidth="1"/>
    <col min="7941" max="7941" width="11.875" style="53" customWidth="1"/>
    <col min="7942" max="7942" width="10" style="53" customWidth="1"/>
    <col min="7943" max="7943" width="10.875" style="53" customWidth="1"/>
    <col min="7944" max="8193" width="9" style="53"/>
    <col min="8194" max="8194" width="25.5" style="53" customWidth="1"/>
    <col min="8195" max="8195" width="11.125" style="53" customWidth="1"/>
    <col min="8196" max="8196" width="10.75" style="53" customWidth="1"/>
    <col min="8197" max="8197" width="11.875" style="53" customWidth="1"/>
    <col min="8198" max="8198" width="10" style="53" customWidth="1"/>
    <col min="8199" max="8199" width="10.875" style="53" customWidth="1"/>
    <col min="8200" max="8449" width="9" style="53"/>
    <col min="8450" max="8450" width="25.5" style="53" customWidth="1"/>
    <col min="8451" max="8451" width="11.125" style="53" customWidth="1"/>
    <col min="8452" max="8452" width="10.75" style="53" customWidth="1"/>
    <col min="8453" max="8453" width="11.875" style="53" customWidth="1"/>
    <col min="8454" max="8454" width="10" style="53" customWidth="1"/>
    <col min="8455" max="8455" width="10.875" style="53" customWidth="1"/>
    <col min="8456" max="8705" width="9" style="53"/>
    <col min="8706" max="8706" width="25.5" style="53" customWidth="1"/>
    <col min="8707" max="8707" width="11.125" style="53" customWidth="1"/>
    <col min="8708" max="8708" width="10.75" style="53" customWidth="1"/>
    <col min="8709" max="8709" width="11.875" style="53" customWidth="1"/>
    <col min="8710" max="8710" width="10" style="53" customWidth="1"/>
    <col min="8711" max="8711" width="10.875" style="53" customWidth="1"/>
    <col min="8712" max="8961" width="9" style="53"/>
    <col min="8962" max="8962" width="25.5" style="53" customWidth="1"/>
    <col min="8963" max="8963" width="11.125" style="53" customWidth="1"/>
    <col min="8964" max="8964" width="10.75" style="53" customWidth="1"/>
    <col min="8965" max="8965" width="11.875" style="53" customWidth="1"/>
    <col min="8966" max="8966" width="10" style="53" customWidth="1"/>
    <col min="8967" max="8967" width="10.875" style="53" customWidth="1"/>
    <col min="8968" max="9217" width="9" style="53"/>
    <col min="9218" max="9218" width="25.5" style="53" customWidth="1"/>
    <col min="9219" max="9219" width="11.125" style="53" customWidth="1"/>
    <col min="9220" max="9220" width="10.75" style="53" customWidth="1"/>
    <col min="9221" max="9221" width="11.875" style="53" customWidth="1"/>
    <col min="9222" max="9222" width="10" style="53" customWidth="1"/>
    <col min="9223" max="9223" width="10.875" style="53" customWidth="1"/>
    <col min="9224" max="9473" width="9" style="53"/>
    <col min="9474" max="9474" width="25.5" style="53" customWidth="1"/>
    <col min="9475" max="9475" width="11.125" style="53" customWidth="1"/>
    <col min="9476" max="9476" width="10.75" style="53" customWidth="1"/>
    <col min="9477" max="9477" width="11.875" style="53" customWidth="1"/>
    <col min="9478" max="9478" width="10" style="53" customWidth="1"/>
    <col min="9479" max="9479" width="10.875" style="53" customWidth="1"/>
    <col min="9480" max="9729" width="9" style="53"/>
    <col min="9730" max="9730" width="25.5" style="53" customWidth="1"/>
    <col min="9731" max="9731" width="11.125" style="53" customWidth="1"/>
    <col min="9732" max="9732" width="10.75" style="53" customWidth="1"/>
    <col min="9733" max="9733" width="11.875" style="53" customWidth="1"/>
    <col min="9734" max="9734" width="10" style="53" customWidth="1"/>
    <col min="9735" max="9735" width="10.875" style="53" customWidth="1"/>
    <col min="9736" max="9985" width="9" style="53"/>
    <col min="9986" max="9986" width="25.5" style="53" customWidth="1"/>
    <col min="9987" max="9987" width="11.125" style="53" customWidth="1"/>
    <col min="9988" max="9988" width="10.75" style="53" customWidth="1"/>
    <col min="9989" max="9989" width="11.875" style="53" customWidth="1"/>
    <col min="9990" max="9990" width="10" style="53" customWidth="1"/>
    <col min="9991" max="9991" width="10.875" style="53" customWidth="1"/>
    <col min="9992" max="10241" width="9" style="53"/>
    <col min="10242" max="10242" width="25.5" style="53" customWidth="1"/>
    <col min="10243" max="10243" width="11.125" style="53" customWidth="1"/>
    <col min="10244" max="10244" width="10.75" style="53" customWidth="1"/>
    <col min="10245" max="10245" width="11.875" style="53" customWidth="1"/>
    <col min="10246" max="10246" width="10" style="53" customWidth="1"/>
    <col min="10247" max="10247" width="10.875" style="53" customWidth="1"/>
    <col min="10248" max="10497" width="9" style="53"/>
    <col min="10498" max="10498" width="25.5" style="53" customWidth="1"/>
    <col min="10499" max="10499" width="11.125" style="53" customWidth="1"/>
    <col min="10500" max="10500" width="10.75" style="53" customWidth="1"/>
    <col min="10501" max="10501" width="11.875" style="53" customWidth="1"/>
    <col min="10502" max="10502" width="10" style="53" customWidth="1"/>
    <col min="10503" max="10503" width="10.875" style="53" customWidth="1"/>
    <col min="10504" max="10753" width="9" style="53"/>
    <col min="10754" max="10754" width="25.5" style="53" customWidth="1"/>
    <col min="10755" max="10755" width="11.125" style="53" customWidth="1"/>
    <col min="10756" max="10756" width="10.75" style="53" customWidth="1"/>
    <col min="10757" max="10757" width="11.875" style="53" customWidth="1"/>
    <col min="10758" max="10758" width="10" style="53" customWidth="1"/>
    <col min="10759" max="10759" width="10.875" style="53" customWidth="1"/>
    <col min="10760" max="11009" width="9" style="53"/>
    <col min="11010" max="11010" width="25.5" style="53" customWidth="1"/>
    <col min="11011" max="11011" width="11.125" style="53" customWidth="1"/>
    <col min="11012" max="11012" width="10.75" style="53" customWidth="1"/>
    <col min="11013" max="11013" width="11.875" style="53" customWidth="1"/>
    <col min="11014" max="11014" width="10" style="53" customWidth="1"/>
    <col min="11015" max="11015" width="10.875" style="53" customWidth="1"/>
    <col min="11016" max="11265" width="9" style="53"/>
    <col min="11266" max="11266" width="25.5" style="53" customWidth="1"/>
    <col min="11267" max="11267" width="11.125" style="53" customWidth="1"/>
    <col min="11268" max="11268" width="10.75" style="53" customWidth="1"/>
    <col min="11269" max="11269" width="11.875" style="53" customWidth="1"/>
    <col min="11270" max="11270" width="10" style="53" customWidth="1"/>
    <col min="11271" max="11271" width="10.875" style="53" customWidth="1"/>
    <col min="11272" max="11521" width="9" style="53"/>
    <col min="11522" max="11522" width="25.5" style="53" customWidth="1"/>
    <col min="11523" max="11523" width="11.125" style="53" customWidth="1"/>
    <col min="11524" max="11524" width="10.75" style="53" customWidth="1"/>
    <col min="11525" max="11525" width="11.875" style="53" customWidth="1"/>
    <col min="11526" max="11526" width="10" style="53" customWidth="1"/>
    <col min="11527" max="11527" width="10.875" style="53" customWidth="1"/>
    <col min="11528" max="11777" width="9" style="53"/>
    <col min="11778" max="11778" width="25.5" style="53" customWidth="1"/>
    <col min="11779" max="11779" width="11.125" style="53" customWidth="1"/>
    <col min="11780" max="11780" width="10.75" style="53" customWidth="1"/>
    <col min="11781" max="11781" width="11.875" style="53" customWidth="1"/>
    <col min="11782" max="11782" width="10" style="53" customWidth="1"/>
    <col min="11783" max="11783" width="10.875" style="53" customWidth="1"/>
    <col min="11784" max="12033" width="9" style="53"/>
    <col min="12034" max="12034" width="25.5" style="53" customWidth="1"/>
    <col min="12035" max="12035" width="11.125" style="53" customWidth="1"/>
    <col min="12036" max="12036" width="10.75" style="53" customWidth="1"/>
    <col min="12037" max="12037" width="11.875" style="53" customWidth="1"/>
    <col min="12038" max="12038" width="10" style="53" customWidth="1"/>
    <col min="12039" max="12039" width="10.875" style="53" customWidth="1"/>
    <col min="12040" max="12289" width="9" style="53"/>
    <col min="12290" max="12290" width="25.5" style="53" customWidth="1"/>
    <col min="12291" max="12291" width="11.125" style="53" customWidth="1"/>
    <col min="12292" max="12292" width="10.75" style="53" customWidth="1"/>
    <col min="12293" max="12293" width="11.875" style="53" customWidth="1"/>
    <col min="12294" max="12294" width="10" style="53" customWidth="1"/>
    <col min="12295" max="12295" width="10.875" style="53" customWidth="1"/>
    <col min="12296" max="12545" width="9" style="53"/>
    <col min="12546" max="12546" width="25.5" style="53" customWidth="1"/>
    <col min="12547" max="12547" width="11.125" style="53" customWidth="1"/>
    <col min="12548" max="12548" width="10.75" style="53" customWidth="1"/>
    <col min="12549" max="12549" width="11.875" style="53" customWidth="1"/>
    <col min="12550" max="12550" width="10" style="53" customWidth="1"/>
    <col min="12551" max="12551" width="10.875" style="53" customWidth="1"/>
    <col min="12552" max="12801" width="9" style="53"/>
    <col min="12802" max="12802" width="25.5" style="53" customWidth="1"/>
    <col min="12803" max="12803" width="11.125" style="53" customWidth="1"/>
    <col min="12804" max="12804" width="10.75" style="53" customWidth="1"/>
    <col min="12805" max="12805" width="11.875" style="53" customWidth="1"/>
    <col min="12806" max="12806" width="10" style="53" customWidth="1"/>
    <col min="12807" max="12807" width="10.875" style="53" customWidth="1"/>
    <col min="12808" max="13057" width="9" style="53"/>
    <col min="13058" max="13058" width="25.5" style="53" customWidth="1"/>
    <col min="13059" max="13059" width="11.125" style="53" customWidth="1"/>
    <col min="13060" max="13060" width="10.75" style="53" customWidth="1"/>
    <col min="13061" max="13061" width="11.875" style="53" customWidth="1"/>
    <col min="13062" max="13062" width="10" style="53" customWidth="1"/>
    <col min="13063" max="13063" width="10.875" style="53" customWidth="1"/>
    <col min="13064" max="13313" width="9" style="53"/>
    <col min="13314" max="13314" width="25.5" style="53" customWidth="1"/>
    <col min="13315" max="13315" width="11.125" style="53" customWidth="1"/>
    <col min="13316" max="13316" width="10.75" style="53" customWidth="1"/>
    <col min="13317" max="13317" width="11.875" style="53" customWidth="1"/>
    <col min="13318" max="13318" width="10" style="53" customWidth="1"/>
    <col min="13319" max="13319" width="10.875" style="53" customWidth="1"/>
    <col min="13320" max="13569" width="9" style="53"/>
    <col min="13570" max="13570" width="25.5" style="53" customWidth="1"/>
    <col min="13571" max="13571" width="11.125" style="53" customWidth="1"/>
    <col min="13572" max="13572" width="10.75" style="53" customWidth="1"/>
    <col min="13573" max="13573" width="11.875" style="53" customWidth="1"/>
    <col min="13574" max="13574" width="10" style="53" customWidth="1"/>
    <col min="13575" max="13575" width="10.875" style="53" customWidth="1"/>
    <col min="13576" max="13825" width="9" style="53"/>
    <col min="13826" max="13826" width="25.5" style="53" customWidth="1"/>
    <col min="13827" max="13827" width="11.125" style="53" customWidth="1"/>
    <col min="13828" max="13828" width="10.75" style="53" customWidth="1"/>
    <col min="13829" max="13829" width="11.875" style="53" customWidth="1"/>
    <col min="13830" max="13830" width="10" style="53" customWidth="1"/>
    <col min="13831" max="13831" width="10.875" style="53" customWidth="1"/>
    <col min="13832" max="14081" width="9" style="53"/>
    <col min="14082" max="14082" width="25.5" style="53" customWidth="1"/>
    <col min="14083" max="14083" width="11.125" style="53" customWidth="1"/>
    <col min="14084" max="14084" width="10.75" style="53" customWidth="1"/>
    <col min="14085" max="14085" width="11.875" style="53" customWidth="1"/>
    <col min="14086" max="14086" width="10" style="53" customWidth="1"/>
    <col min="14087" max="14087" width="10.875" style="53" customWidth="1"/>
    <col min="14088" max="14337" width="9" style="53"/>
    <col min="14338" max="14338" width="25.5" style="53" customWidth="1"/>
    <col min="14339" max="14339" width="11.125" style="53" customWidth="1"/>
    <col min="14340" max="14340" width="10.75" style="53" customWidth="1"/>
    <col min="14341" max="14341" width="11.875" style="53" customWidth="1"/>
    <col min="14342" max="14342" width="10" style="53" customWidth="1"/>
    <col min="14343" max="14343" width="10.875" style="53" customWidth="1"/>
    <col min="14344" max="14593" width="9" style="53"/>
    <col min="14594" max="14594" width="25.5" style="53" customWidth="1"/>
    <col min="14595" max="14595" width="11.125" style="53" customWidth="1"/>
    <col min="14596" max="14596" width="10.75" style="53" customWidth="1"/>
    <col min="14597" max="14597" width="11.875" style="53" customWidth="1"/>
    <col min="14598" max="14598" width="10" style="53" customWidth="1"/>
    <col min="14599" max="14599" width="10.875" style="53" customWidth="1"/>
    <col min="14600" max="14849" width="9" style="53"/>
    <col min="14850" max="14850" width="25.5" style="53" customWidth="1"/>
    <col min="14851" max="14851" width="11.125" style="53" customWidth="1"/>
    <col min="14852" max="14852" width="10.75" style="53" customWidth="1"/>
    <col min="14853" max="14853" width="11.875" style="53" customWidth="1"/>
    <col min="14854" max="14854" width="10" style="53" customWidth="1"/>
    <col min="14855" max="14855" width="10.875" style="53" customWidth="1"/>
    <col min="14856" max="15105" width="9" style="53"/>
    <col min="15106" max="15106" width="25.5" style="53" customWidth="1"/>
    <col min="15107" max="15107" width="11.125" style="53" customWidth="1"/>
    <col min="15108" max="15108" width="10.75" style="53" customWidth="1"/>
    <col min="15109" max="15109" width="11.875" style="53" customWidth="1"/>
    <col min="15110" max="15110" width="10" style="53" customWidth="1"/>
    <col min="15111" max="15111" width="10.875" style="53" customWidth="1"/>
    <col min="15112" max="15361" width="9" style="53"/>
    <col min="15362" max="15362" width="25.5" style="53" customWidth="1"/>
    <col min="15363" max="15363" width="11.125" style="53" customWidth="1"/>
    <col min="15364" max="15364" width="10.75" style="53" customWidth="1"/>
    <col min="15365" max="15365" width="11.875" style="53" customWidth="1"/>
    <col min="15366" max="15366" width="10" style="53" customWidth="1"/>
    <col min="15367" max="15367" width="10.875" style="53" customWidth="1"/>
    <col min="15368" max="15617" width="9" style="53"/>
    <col min="15618" max="15618" width="25.5" style="53" customWidth="1"/>
    <col min="15619" max="15619" width="11.125" style="53" customWidth="1"/>
    <col min="15620" max="15620" width="10.75" style="53" customWidth="1"/>
    <col min="15621" max="15621" width="11.875" style="53" customWidth="1"/>
    <col min="15622" max="15622" width="10" style="53" customWidth="1"/>
    <col min="15623" max="15623" width="10.875" style="53" customWidth="1"/>
    <col min="15624" max="15873" width="9" style="53"/>
    <col min="15874" max="15874" width="25.5" style="53" customWidth="1"/>
    <col min="15875" max="15875" width="11.125" style="53" customWidth="1"/>
    <col min="15876" max="15876" width="10.75" style="53" customWidth="1"/>
    <col min="15877" max="15877" width="11.875" style="53" customWidth="1"/>
    <col min="15878" max="15878" width="10" style="53" customWidth="1"/>
    <col min="15879" max="15879" width="10.875" style="53" customWidth="1"/>
    <col min="15880" max="16129" width="9" style="53"/>
    <col min="16130" max="16130" width="25.5" style="53" customWidth="1"/>
    <col min="16131" max="16131" width="11.125" style="53" customWidth="1"/>
    <col min="16132" max="16132" width="10.75" style="53" customWidth="1"/>
    <col min="16133" max="16133" width="11.875" style="53" customWidth="1"/>
    <col min="16134" max="16134" width="10" style="53" customWidth="1"/>
    <col min="16135" max="16135" width="10.875" style="53" customWidth="1"/>
    <col min="16136" max="16384" width="9" style="53"/>
  </cols>
  <sheetData>
    <row r="1" spans="1:8" ht="23.25" customHeight="1">
      <c r="A1" s="181" t="s">
        <v>885</v>
      </c>
      <c r="B1" s="181"/>
      <c r="C1" s="181"/>
      <c r="D1" s="181"/>
      <c r="E1" s="181"/>
      <c r="F1" s="181"/>
      <c r="G1" s="181"/>
    </row>
    <row r="2" spans="1:8" ht="23.25" customHeight="1">
      <c r="A2" s="2" t="s">
        <v>20</v>
      </c>
      <c r="B2" s="56"/>
      <c r="C2" s="56"/>
      <c r="E2" s="57"/>
      <c r="F2" s="57"/>
      <c r="G2" s="58" t="s">
        <v>100</v>
      </c>
    </row>
    <row r="3" spans="1:8" ht="41.25" customHeight="1">
      <c r="A3" s="59" t="s">
        <v>120</v>
      </c>
      <c r="B3" s="60" t="s">
        <v>121</v>
      </c>
      <c r="C3" s="60" t="s">
        <v>122</v>
      </c>
      <c r="D3" s="61" t="s">
        <v>123</v>
      </c>
      <c r="E3" s="61" t="s">
        <v>124</v>
      </c>
      <c r="F3" s="62" t="s">
        <v>125</v>
      </c>
      <c r="G3" s="63" t="s">
        <v>126</v>
      </c>
    </row>
    <row r="4" spans="1:8" ht="27.95" customHeight="1">
      <c r="A4" s="64" t="s">
        <v>127</v>
      </c>
      <c r="B4" s="65">
        <f>SUM(B5:B6,B9)</f>
        <v>338993.11</v>
      </c>
      <c r="C4" s="65">
        <f>SUM(C5:C6,C9)</f>
        <v>338993.11</v>
      </c>
      <c r="D4" s="65">
        <f>B4-C4</f>
        <v>0</v>
      </c>
      <c r="E4" s="65">
        <f>E5+E6+E9</f>
        <v>413417.99</v>
      </c>
      <c r="F4" s="66">
        <f>B4-E4</f>
        <v>-74424.88</v>
      </c>
      <c r="G4" s="67"/>
      <c r="H4" s="68"/>
    </row>
    <row r="5" spans="1:8" ht="27.95" customHeight="1">
      <c r="A5" s="64" t="s">
        <v>128</v>
      </c>
      <c r="B5" s="65"/>
      <c r="C5" s="65"/>
      <c r="D5" s="65">
        <f t="shared" ref="D5:D9" si="0">B5-C5</f>
        <v>0</v>
      </c>
      <c r="E5" s="65"/>
      <c r="F5" s="66">
        <f t="shared" ref="F5:F9" si="1">B5-E5</f>
        <v>0</v>
      </c>
      <c r="G5" s="67"/>
      <c r="H5" s="69"/>
    </row>
    <row r="6" spans="1:8" ht="27.95" customHeight="1">
      <c r="A6" s="64" t="s">
        <v>129</v>
      </c>
      <c r="B6" s="65">
        <f>B7+B8</f>
        <v>261569.11</v>
      </c>
      <c r="C6" s="65">
        <f>C7+C8</f>
        <v>261569.11</v>
      </c>
      <c r="D6" s="65">
        <f>D7+D8</f>
        <v>0</v>
      </c>
      <c r="E6" s="65">
        <f>E7+E8</f>
        <v>318809.99</v>
      </c>
      <c r="F6" s="66">
        <f t="shared" si="1"/>
        <v>-57240.88</v>
      </c>
      <c r="G6" s="67"/>
      <c r="H6" s="69"/>
    </row>
    <row r="7" spans="1:8" ht="27.95" customHeight="1">
      <c r="A7" s="64" t="s">
        <v>130</v>
      </c>
      <c r="B7" s="65"/>
      <c r="C7" s="65"/>
      <c r="D7" s="65">
        <f t="shared" si="0"/>
        <v>0</v>
      </c>
      <c r="E7" s="65"/>
      <c r="F7" s="66">
        <f t="shared" si="1"/>
        <v>0</v>
      </c>
      <c r="G7" s="67"/>
      <c r="H7" s="69"/>
    </row>
    <row r="8" spans="1:8" ht="27.95" customHeight="1">
      <c r="A8" s="64" t="s">
        <v>131</v>
      </c>
      <c r="B8" s="15">
        <v>261569.11</v>
      </c>
      <c r="C8" s="15">
        <v>261569.11</v>
      </c>
      <c r="D8" s="65">
        <f t="shared" si="0"/>
        <v>0</v>
      </c>
      <c r="E8" s="65">
        <v>318809.99</v>
      </c>
      <c r="F8" s="66">
        <f t="shared" si="1"/>
        <v>-57240.88</v>
      </c>
      <c r="G8" s="67"/>
      <c r="H8" s="68"/>
    </row>
    <row r="9" spans="1:8" ht="27.95" customHeight="1">
      <c r="A9" s="64" t="s">
        <v>132</v>
      </c>
      <c r="B9" s="15">
        <v>77424</v>
      </c>
      <c r="C9" s="15">
        <v>77424</v>
      </c>
      <c r="D9" s="65">
        <f t="shared" si="0"/>
        <v>0</v>
      </c>
      <c r="E9" s="70">
        <v>94608</v>
      </c>
      <c r="F9" s="66">
        <f t="shared" si="1"/>
        <v>-17184</v>
      </c>
      <c r="G9" s="67"/>
      <c r="H9" s="68"/>
    </row>
    <row r="17" spans="11:17">
      <c r="K17" s="71"/>
      <c r="Q17" s="71"/>
    </row>
    <row r="18" spans="11:17">
      <c r="K18" s="71"/>
      <c r="N18" s="71"/>
      <c r="P18" s="71"/>
      <c r="Q18" s="71"/>
    </row>
    <row r="19" spans="11:17">
      <c r="K19" s="71"/>
    </row>
  </sheetData>
  <mergeCells count="1">
    <mergeCell ref="A1:G1"/>
  </mergeCells>
  <phoneticPr fontId="74" type="noConversion"/>
  <pageMargins left="0.59055118110236204" right="0.55118110236220497" top="0.98425196850393704" bottom="0.98425196850393704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B580"/>
  <sheetViews>
    <sheetView topLeftCell="A37" zoomScale="120" zoomScaleNormal="120" workbookViewId="0">
      <selection activeCell="D19" sqref="D19"/>
    </sheetView>
  </sheetViews>
  <sheetFormatPr defaultColWidth="9" defaultRowHeight="13.5"/>
  <cols>
    <col min="1" max="1" width="33" style="35" customWidth="1"/>
    <col min="2" max="2" width="42.25" style="41" customWidth="1"/>
    <col min="3" max="16384" width="9" style="35"/>
  </cols>
  <sheetData>
    <row r="1" spans="1:2" ht="24">
      <c r="A1" s="182" t="s">
        <v>133</v>
      </c>
      <c r="B1" s="183"/>
    </row>
    <row r="2" spans="1:2" ht="21" customHeight="1">
      <c r="A2" s="42" t="s">
        <v>20</v>
      </c>
      <c r="B2" s="43" t="s">
        <v>100</v>
      </c>
    </row>
    <row r="3" spans="1:2" s="40" customFormat="1" ht="20.100000000000001" customHeight="1">
      <c r="A3" s="44" t="s">
        <v>134</v>
      </c>
      <c r="B3" s="45" t="s">
        <v>117</v>
      </c>
    </row>
    <row r="4" spans="1:2" s="40" customFormat="1" ht="20.100000000000001" customHeight="1">
      <c r="A4" s="46" t="s">
        <v>34</v>
      </c>
      <c r="B4" s="47">
        <v>12413365.1</v>
      </c>
    </row>
    <row r="5" spans="1:2" s="40" customFormat="1" ht="20.100000000000001" customHeight="1">
      <c r="A5" s="46" t="s">
        <v>135</v>
      </c>
      <c r="B5" s="47">
        <v>1012203.17</v>
      </c>
    </row>
    <row r="6" spans="1:2" s="40" customFormat="1" ht="20.100000000000001" customHeight="1">
      <c r="A6" s="46" t="s">
        <v>136</v>
      </c>
      <c r="B6" s="47">
        <v>763093.17</v>
      </c>
    </row>
    <row r="7" spans="1:2" s="40" customFormat="1" ht="20.100000000000001" customHeight="1">
      <c r="A7" s="46" t="s">
        <v>137</v>
      </c>
      <c r="B7" s="47"/>
    </row>
    <row r="8" spans="1:2" s="40" customFormat="1" ht="20.100000000000001" customHeight="1">
      <c r="A8" s="46" t="s">
        <v>138</v>
      </c>
      <c r="B8" s="47">
        <v>160000</v>
      </c>
    </row>
    <row r="9" spans="1:2" s="40" customFormat="1" ht="20.100000000000001" customHeight="1">
      <c r="A9" s="46" t="s">
        <v>139</v>
      </c>
      <c r="B9" s="47"/>
    </row>
    <row r="10" spans="1:2" s="40" customFormat="1" ht="20.100000000000001" customHeight="1">
      <c r="A10" s="46" t="s">
        <v>140</v>
      </c>
      <c r="B10" s="47">
        <v>72000</v>
      </c>
    </row>
    <row r="11" spans="1:2" s="40" customFormat="1" ht="20.100000000000001" customHeight="1">
      <c r="A11" s="46" t="s">
        <v>141</v>
      </c>
      <c r="B11" s="47">
        <v>17110</v>
      </c>
    </row>
    <row r="12" spans="1:2" s="40" customFormat="1" ht="20.100000000000001" customHeight="1">
      <c r="A12" s="46" t="s">
        <v>142</v>
      </c>
      <c r="B12" s="47"/>
    </row>
    <row r="13" spans="1:2" s="40" customFormat="1" ht="20.100000000000001" customHeight="1">
      <c r="A13" s="46" t="s">
        <v>143</v>
      </c>
      <c r="B13" s="47"/>
    </row>
    <row r="14" spans="1:2" s="40" customFormat="1" ht="20.100000000000001" customHeight="1">
      <c r="A14" s="46" t="s">
        <v>144</v>
      </c>
      <c r="B14" s="47"/>
    </row>
    <row r="15" spans="1:2" s="40" customFormat="1" ht="20.100000000000001" customHeight="1">
      <c r="A15" s="46" t="s">
        <v>136</v>
      </c>
      <c r="B15" s="47"/>
    </row>
    <row r="16" spans="1:2" s="40" customFormat="1" ht="20.100000000000001" customHeight="1">
      <c r="A16" s="46" t="s">
        <v>137</v>
      </c>
      <c r="B16" s="47"/>
    </row>
    <row r="17" spans="1:2" s="40" customFormat="1" ht="20.100000000000001" customHeight="1">
      <c r="A17" s="46" t="s">
        <v>145</v>
      </c>
      <c r="B17" s="47"/>
    </row>
    <row r="18" spans="1:2" s="40" customFormat="1" ht="20.100000000000001" customHeight="1">
      <c r="A18" s="46" t="s">
        <v>146</v>
      </c>
      <c r="B18" s="47"/>
    </row>
    <row r="19" spans="1:2" s="40" customFormat="1" ht="20.100000000000001" customHeight="1">
      <c r="A19" s="46" t="s">
        <v>147</v>
      </c>
      <c r="B19" s="47"/>
    </row>
    <row r="20" spans="1:2" s="40" customFormat="1" ht="20.100000000000001" customHeight="1">
      <c r="A20" s="46" t="s">
        <v>142</v>
      </c>
      <c r="B20" s="47"/>
    </row>
    <row r="21" spans="1:2" s="40" customFormat="1" ht="20.100000000000001" customHeight="1">
      <c r="A21" s="46" t="s">
        <v>148</v>
      </c>
      <c r="B21" s="47"/>
    </row>
    <row r="22" spans="1:2" s="40" customFormat="1" ht="20.100000000000001" customHeight="1">
      <c r="A22" s="46" t="s">
        <v>149</v>
      </c>
      <c r="B22" s="48">
        <v>3853480.08</v>
      </c>
    </row>
    <row r="23" spans="1:2" s="40" customFormat="1" ht="20.100000000000001" customHeight="1">
      <c r="A23" s="46" t="s">
        <v>136</v>
      </c>
      <c r="B23" s="49">
        <v>2552599.6</v>
      </c>
    </row>
    <row r="24" spans="1:2" s="40" customFormat="1" ht="20.100000000000001" customHeight="1">
      <c r="A24" s="46" t="s">
        <v>137</v>
      </c>
      <c r="B24" s="49">
        <v>1045880.48</v>
      </c>
    </row>
    <row r="25" spans="1:2" s="40" customFormat="1" ht="20.100000000000001" customHeight="1">
      <c r="A25" s="46" t="s">
        <v>150</v>
      </c>
      <c r="B25" s="47"/>
    </row>
    <row r="26" spans="1:2" s="40" customFormat="1" ht="20.100000000000001" customHeight="1">
      <c r="A26" s="46" t="s">
        <v>151</v>
      </c>
      <c r="B26" s="47"/>
    </row>
    <row r="27" spans="1:2" s="40" customFormat="1" ht="20.100000000000001" customHeight="1">
      <c r="A27" s="46" t="s">
        <v>152</v>
      </c>
      <c r="B27" s="47"/>
    </row>
    <row r="28" spans="1:2" s="40" customFormat="1" ht="20.100000000000001" customHeight="1">
      <c r="A28" s="46" t="s">
        <v>153</v>
      </c>
      <c r="B28" s="49">
        <v>255000</v>
      </c>
    </row>
    <row r="29" spans="1:2" s="40" customFormat="1" ht="20.100000000000001" customHeight="1">
      <c r="A29" s="46" t="s">
        <v>142</v>
      </c>
      <c r="B29" s="47"/>
    </row>
    <row r="30" spans="1:2" s="40" customFormat="1" ht="20.100000000000001" customHeight="1">
      <c r="A30" s="46" t="s">
        <v>154</v>
      </c>
      <c r="B30" s="47"/>
    </row>
    <row r="31" spans="1:2" s="40" customFormat="1" ht="20.100000000000001" customHeight="1">
      <c r="A31" s="46" t="s">
        <v>155</v>
      </c>
      <c r="B31" s="47"/>
    </row>
    <row r="32" spans="1:2" s="40" customFormat="1" ht="20.100000000000001" customHeight="1">
      <c r="A32" s="46" t="s">
        <v>136</v>
      </c>
      <c r="B32" s="47"/>
    </row>
    <row r="33" spans="1:2" s="40" customFormat="1" ht="20.100000000000001" customHeight="1">
      <c r="A33" s="46" t="s">
        <v>137</v>
      </c>
      <c r="B33" s="47"/>
    </row>
    <row r="34" spans="1:2" s="40" customFormat="1" ht="20.100000000000001" customHeight="1">
      <c r="A34" s="46" t="s">
        <v>156</v>
      </c>
      <c r="B34" s="47"/>
    </row>
    <row r="35" spans="1:2" s="40" customFormat="1" ht="20.100000000000001" customHeight="1">
      <c r="A35" s="46" t="s">
        <v>142</v>
      </c>
      <c r="B35" s="47"/>
    </row>
    <row r="36" spans="1:2" s="40" customFormat="1" ht="20.100000000000001" customHeight="1">
      <c r="A36" s="46" t="s">
        <v>157</v>
      </c>
      <c r="B36" s="47">
        <v>166637</v>
      </c>
    </row>
    <row r="37" spans="1:2" s="40" customFormat="1" ht="20.100000000000001" customHeight="1">
      <c r="A37" s="46" t="s">
        <v>136</v>
      </c>
      <c r="B37" s="47"/>
    </row>
    <row r="38" spans="1:2" s="40" customFormat="1" ht="20.100000000000001" customHeight="1">
      <c r="A38" s="46" t="s">
        <v>158</v>
      </c>
      <c r="B38" s="47"/>
    </row>
    <row r="39" spans="1:2" s="40" customFormat="1" ht="20.100000000000001" customHeight="1">
      <c r="A39" s="46" t="s">
        <v>159</v>
      </c>
      <c r="B39" s="47">
        <v>84110</v>
      </c>
    </row>
    <row r="40" spans="1:2" s="40" customFormat="1" ht="20.100000000000001" customHeight="1">
      <c r="A40" s="46" t="s">
        <v>160</v>
      </c>
      <c r="B40" s="47"/>
    </row>
    <row r="41" spans="1:2" s="40" customFormat="1" ht="20.100000000000001" customHeight="1">
      <c r="A41" s="46" t="s">
        <v>161</v>
      </c>
      <c r="B41" s="47">
        <v>82527</v>
      </c>
    </row>
    <row r="42" spans="1:2" s="40" customFormat="1" ht="20.100000000000001" customHeight="1">
      <c r="A42" s="46" t="s">
        <v>162</v>
      </c>
      <c r="B42" s="47"/>
    </row>
    <row r="43" spans="1:2" s="40" customFormat="1" ht="20.100000000000001" customHeight="1">
      <c r="A43" s="46" t="s">
        <v>163</v>
      </c>
      <c r="B43" s="47">
        <v>1278727.97</v>
      </c>
    </row>
    <row r="44" spans="1:2" s="40" customFormat="1" ht="20.100000000000001" customHeight="1">
      <c r="A44" s="46" t="s">
        <v>136</v>
      </c>
      <c r="B44" s="49">
        <v>1139182.97</v>
      </c>
    </row>
    <row r="45" spans="1:2" s="40" customFormat="1" ht="20.100000000000001" customHeight="1">
      <c r="A45" s="46" t="s">
        <v>137</v>
      </c>
      <c r="B45" s="49">
        <v>139545</v>
      </c>
    </row>
    <row r="46" spans="1:2" s="40" customFormat="1" ht="20.100000000000001" customHeight="1">
      <c r="A46" s="46" t="s">
        <v>164</v>
      </c>
      <c r="B46" s="47"/>
    </row>
    <row r="47" spans="1:2" s="40" customFormat="1" ht="20.100000000000001" customHeight="1">
      <c r="A47" s="46" t="s">
        <v>165</v>
      </c>
      <c r="B47" s="47"/>
    </row>
    <row r="48" spans="1:2" s="40" customFormat="1" ht="20.100000000000001" customHeight="1">
      <c r="A48" s="46" t="s">
        <v>142</v>
      </c>
      <c r="B48" s="47"/>
    </row>
    <row r="49" spans="1:2" s="40" customFormat="1" ht="20.100000000000001" customHeight="1">
      <c r="A49" s="46" t="s">
        <v>166</v>
      </c>
      <c r="B49" s="47"/>
    </row>
    <row r="50" spans="1:2" s="40" customFormat="1" ht="20.100000000000001" customHeight="1">
      <c r="A50" s="46" t="s">
        <v>167</v>
      </c>
      <c r="B50" s="47">
        <v>176084.88</v>
      </c>
    </row>
    <row r="51" spans="1:2" s="40" customFormat="1" ht="20.100000000000001" customHeight="1">
      <c r="A51" s="46" t="s">
        <v>168</v>
      </c>
      <c r="B51" s="47">
        <v>176084.88</v>
      </c>
    </row>
    <row r="52" spans="1:2" s="40" customFormat="1" ht="20.100000000000001" customHeight="1">
      <c r="A52" s="46" t="s">
        <v>169</v>
      </c>
      <c r="B52" s="47"/>
    </row>
    <row r="53" spans="1:2" s="40" customFormat="1" ht="20.100000000000001" customHeight="1">
      <c r="A53" s="46" t="s">
        <v>170</v>
      </c>
      <c r="B53" s="47"/>
    </row>
    <row r="54" spans="1:2" s="40" customFormat="1" ht="20.100000000000001" customHeight="1">
      <c r="A54" s="46" t="s">
        <v>171</v>
      </c>
      <c r="B54" s="47"/>
    </row>
    <row r="55" spans="1:2" s="40" customFormat="1" ht="20.100000000000001" customHeight="1">
      <c r="A55" s="46" t="s">
        <v>172</v>
      </c>
      <c r="B55" s="47"/>
    </row>
    <row r="56" spans="1:2" s="40" customFormat="1" ht="20.100000000000001" customHeight="1">
      <c r="A56" s="46" t="s">
        <v>173</v>
      </c>
      <c r="B56" s="47"/>
    </row>
    <row r="57" spans="1:2" s="40" customFormat="1" ht="20.100000000000001" customHeight="1">
      <c r="A57" s="46" t="s">
        <v>174</v>
      </c>
      <c r="B57" s="47">
        <v>644710.75</v>
      </c>
    </row>
    <row r="58" spans="1:2" s="40" customFormat="1" ht="20.100000000000001" customHeight="1">
      <c r="A58" s="46" t="s">
        <v>136</v>
      </c>
      <c r="B58" s="49">
        <v>515232.75</v>
      </c>
    </row>
    <row r="59" spans="1:2" s="40" customFormat="1" ht="20.100000000000001" customHeight="1">
      <c r="A59" s="46" t="s">
        <v>137</v>
      </c>
      <c r="B59" s="49">
        <v>129478</v>
      </c>
    </row>
    <row r="60" spans="1:2" s="40" customFormat="1" ht="20.100000000000001" customHeight="1">
      <c r="A60" s="46" t="s">
        <v>175</v>
      </c>
      <c r="B60" s="47"/>
    </row>
    <row r="61" spans="1:2" s="40" customFormat="1" ht="20.100000000000001" customHeight="1">
      <c r="A61" s="46" t="s">
        <v>142</v>
      </c>
      <c r="B61" s="47"/>
    </row>
    <row r="62" spans="1:2" s="40" customFormat="1" ht="20.100000000000001" customHeight="1">
      <c r="A62" s="46" t="s">
        <v>176</v>
      </c>
      <c r="B62" s="47"/>
    </row>
    <row r="63" spans="1:2" s="40" customFormat="1" ht="20.100000000000001" customHeight="1">
      <c r="A63" s="46" t="s">
        <v>177</v>
      </c>
      <c r="B63" s="47"/>
    </row>
    <row r="64" spans="1:2" s="40" customFormat="1" ht="20.100000000000001" customHeight="1">
      <c r="A64" s="46" t="s">
        <v>136</v>
      </c>
      <c r="B64" s="47"/>
    </row>
    <row r="65" spans="1:2" s="40" customFormat="1" ht="20.100000000000001" customHeight="1">
      <c r="A65" s="46" t="s">
        <v>137</v>
      </c>
      <c r="B65" s="47"/>
    </row>
    <row r="66" spans="1:2" s="40" customFormat="1" ht="20.100000000000001" customHeight="1">
      <c r="A66" s="46" t="s">
        <v>142</v>
      </c>
      <c r="B66" s="47"/>
    </row>
    <row r="67" spans="1:2" s="40" customFormat="1" ht="20.100000000000001" customHeight="1">
      <c r="A67" s="46" t="s">
        <v>178</v>
      </c>
      <c r="B67" s="47"/>
    </row>
    <row r="68" spans="1:2" s="40" customFormat="1" ht="20.100000000000001" customHeight="1">
      <c r="A68" s="46" t="s">
        <v>179</v>
      </c>
      <c r="B68" s="47"/>
    </row>
    <row r="69" spans="1:2" s="40" customFormat="1" ht="20.100000000000001" customHeight="1">
      <c r="A69" s="46" t="s">
        <v>180</v>
      </c>
      <c r="B69" s="47"/>
    </row>
    <row r="70" spans="1:2" s="40" customFormat="1" ht="20.100000000000001" customHeight="1">
      <c r="A70" s="46" t="s">
        <v>181</v>
      </c>
      <c r="B70" s="47"/>
    </row>
    <row r="71" spans="1:2" s="40" customFormat="1" ht="20.100000000000001" customHeight="1">
      <c r="A71" s="46" t="s">
        <v>136</v>
      </c>
      <c r="B71" s="47"/>
    </row>
    <row r="72" spans="1:2" s="40" customFormat="1" ht="20.100000000000001" customHeight="1">
      <c r="A72" s="46" t="s">
        <v>182</v>
      </c>
      <c r="B72" s="47"/>
    </row>
    <row r="73" spans="1:2" s="40" customFormat="1" ht="20.100000000000001" customHeight="1">
      <c r="A73" s="46" t="s">
        <v>183</v>
      </c>
      <c r="B73" s="47"/>
    </row>
    <row r="74" spans="1:2" s="40" customFormat="1" ht="20.100000000000001" customHeight="1">
      <c r="A74" s="46" t="s">
        <v>136</v>
      </c>
      <c r="B74" s="47"/>
    </row>
    <row r="75" spans="1:2" s="40" customFormat="1" ht="20.100000000000001" customHeight="1">
      <c r="A75" s="46" t="s">
        <v>137</v>
      </c>
      <c r="B75" s="47"/>
    </row>
    <row r="76" spans="1:2" s="40" customFormat="1" ht="20.100000000000001" customHeight="1">
      <c r="A76" s="46" t="s">
        <v>147</v>
      </c>
      <c r="B76" s="47"/>
    </row>
    <row r="77" spans="1:2" s="40" customFormat="1" ht="20.100000000000001" customHeight="1">
      <c r="A77" s="46" t="s">
        <v>142</v>
      </c>
      <c r="B77" s="47"/>
    </row>
    <row r="78" spans="1:2" s="40" customFormat="1" ht="20.100000000000001" customHeight="1">
      <c r="A78" s="46" t="s">
        <v>184</v>
      </c>
      <c r="B78" s="47"/>
    </row>
    <row r="79" spans="1:2" s="40" customFormat="1" ht="20.100000000000001" customHeight="1">
      <c r="A79" s="46" t="s">
        <v>185</v>
      </c>
      <c r="B79" s="47">
        <v>363038.98</v>
      </c>
    </row>
    <row r="80" spans="1:2" s="40" customFormat="1" ht="20.100000000000001" customHeight="1">
      <c r="A80" s="46" t="s">
        <v>136</v>
      </c>
      <c r="B80" s="49">
        <v>242302.78</v>
      </c>
    </row>
    <row r="81" spans="1:2" s="40" customFormat="1" ht="20.100000000000001" customHeight="1">
      <c r="A81" s="46" t="s">
        <v>137</v>
      </c>
      <c r="B81" s="49">
        <v>120736.2</v>
      </c>
    </row>
    <row r="82" spans="1:2" s="40" customFormat="1" ht="20.100000000000001" customHeight="1">
      <c r="A82" s="46" t="s">
        <v>142</v>
      </c>
      <c r="B82" s="47"/>
    </row>
    <row r="83" spans="1:2" s="40" customFormat="1" ht="20.100000000000001" customHeight="1">
      <c r="A83" s="46" t="s">
        <v>186</v>
      </c>
      <c r="B83" s="47"/>
    </row>
    <row r="84" spans="1:2" s="40" customFormat="1" ht="20.100000000000001" customHeight="1">
      <c r="A84" s="46" t="s">
        <v>187</v>
      </c>
      <c r="B84" s="48">
        <v>1180016.44</v>
      </c>
    </row>
    <row r="85" spans="1:2" s="40" customFormat="1" ht="20.100000000000001" customHeight="1">
      <c r="A85" s="46" t="s">
        <v>136</v>
      </c>
      <c r="B85" s="49">
        <v>1174551.44</v>
      </c>
    </row>
    <row r="86" spans="1:2" s="40" customFormat="1" ht="20.100000000000001" customHeight="1">
      <c r="A86" s="46" t="s">
        <v>137</v>
      </c>
      <c r="B86" s="49">
        <v>5465</v>
      </c>
    </row>
    <row r="87" spans="1:2" s="40" customFormat="1" ht="20.100000000000001" customHeight="1">
      <c r="A87" s="46" t="s">
        <v>142</v>
      </c>
      <c r="B87" s="47"/>
    </row>
    <row r="88" spans="1:2" s="40" customFormat="1" ht="20.100000000000001" customHeight="1">
      <c r="A88" s="46" t="s">
        <v>188</v>
      </c>
      <c r="B88" s="47"/>
    </row>
    <row r="89" spans="1:2" s="40" customFormat="1" ht="20.100000000000001" customHeight="1">
      <c r="A89" s="46" t="s">
        <v>189</v>
      </c>
      <c r="B89" s="47">
        <v>2444134.58</v>
      </c>
    </row>
    <row r="90" spans="1:2" s="40" customFormat="1" ht="20.100000000000001" customHeight="1">
      <c r="A90" s="46" t="s">
        <v>136</v>
      </c>
      <c r="B90" s="49">
        <v>483793.89</v>
      </c>
    </row>
    <row r="91" spans="1:2" s="40" customFormat="1" ht="20.100000000000001" customHeight="1">
      <c r="A91" s="46" t="s">
        <v>137</v>
      </c>
      <c r="B91" s="49">
        <v>1546690.79</v>
      </c>
    </row>
    <row r="92" spans="1:2" s="40" customFormat="1" ht="20.100000000000001" customHeight="1">
      <c r="A92" s="46" t="s">
        <v>190</v>
      </c>
      <c r="B92" s="47"/>
    </row>
    <row r="93" spans="1:2" s="40" customFormat="1" ht="20.100000000000001" customHeight="1">
      <c r="A93" s="46" t="s">
        <v>142</v>
      </c>
      <c r="B93" s="47"/>
    </row>
    <row r="94" spans="1:2" s="40" customFormat="1" ht="20.100000000000001" customHeight="1">
      <c r="A94" s="46" t="s">
        <v>191</v>
      </c>
      <c r="B94" s="49">
        <v>413649.9</v>
      </c>
    </row>
    <row r="95" spans="1:2" s="40" customFormat="1" ht="20.100000000000001" customHeight="1">
      <c r="A95" s="46" t="s">
        <v>192</v>
      </c>
      <c r="B95" s="47">
        <v>265171.61</v>
      </c>
    </row>
    <row r="96" spans="1:2" s="40" customFormat="1" ht="20.100000000000001" customHeight="1">
      <c r="A96" s="46" t="s">
        <v>136</v>
      </c>
      <c r="B96" s="49">
        <v>205171.61</v>
      </c>
    </row>
    <row r="97" spans="1:2" s="40" customFormat="1" ht="20.100000000000001" customHeight="1">
      <c r="A97" s="46" t="s">
        <v>137</v>
      </c>
      <c r="B97" s="49">
        <v>60000</v>
      </c>
    </row>
    <row r="98" spans="1:2" s="40" customFormat="1" ht="20.100000000000001" customHeight="1">
      <c r="A98" s="46" t="s">
        <v>142</v>
      </c>
      <c r="B98" s="47"/>
    </row>
    <row r="99" spans="1:2" s="40" customFormat="1" ht="20.100000000000001" customHeight="1">
      <c r="A99" s="46" t="s">
        <v>193</v>
      </c>
      <c r="B99" s="47"/>
    </row>
    <row r="100" spans="1:2" s="40" customFormat="1" ht="20.100000000000001" customHeight="1">
      <c r="A100" s="46" t="s">
        <v>194</v>
      </c>
      <c r="B100" s="47"/>
    </row>
    <row r="101" spans="1:2" s="40" customFormat="1" ht="20.100000000000001" customHeight="1">
      <c r="A101" s="46" t="s">
        <v>136</v>
      </c>
      <c r="B101" s="47"/>
    </row>
    <row r="102" spans="1:2" s="40" customFormat="1" ht="20.100000000000001" customHeight="1">
      <c r="A102" s="46" t="s">
        <v>137</v>
      </c>
      <c r="B102" s="47"/>
    </row>
    <row r="103" spans="1:2" s="40" customFormat="1" ht="20.100000000000001" customHeight="1">
      <c r="A103" s="46" t="s">
        <v>195</v>
      </c>
      <c r="B103" s="47"/>
    </row>
    <row r="104" spans="1:2" s="40" customFormat="1" ht="20.100000000000001" customHeight="1">
      <c r="A104" s="46" t="s">
        <v>142</v>
      </c>
      <c r="B104" s="47"/>
    </row>
    <row r="105" spans="1:2" s="40" customFormat="1" ht="20.100000000000001" customHeight="1">
      <c r="A105" s="46" t="s">
        <v>196</v>
      </c>
      <c r="B105" s="47"/>
    </row>
    <row r="106" spans="1:2" s="40" customFormat="1" ht="20.100000000000001" customHeight="1">
      <c r="A106" s="46" t="s">
        <v>197</v>
      </c>
      <c r="B106" s="49">
        <v>828335.64</v>
      </c>
    </row>
    <row r="107" spans="1:2" s="40" customFormat="1" ht="20.100000000000001" customHeight="1">
      <c r="A107" s="46" t="s">
        <v>136</v>
      </c>
      <c r="B107" s="47"/>
    </row>
    <row r="108" spans="1:2" s="40" customFormat="1" ht="20.100000000000001" customHeight="1">
      <c r="A108" s="46" t="s">
        <v>137</v>
      </c>
      <c r="B108" s="47"/>
    </row>
    <row r="109" spans="1:2" s="40" customFormat="1" ht="20.100000000000001" customHeight="1">
      <c r="A109" s="46" t="s">
        <v>142</v>
      </c>
      <c r="B109" s="47"/>
    </row>
    <row r="110" spans="1:2" s="40" customFormat="1" ht="20.100000000000001" customHeight="1">
      <c r="A110" s="46" t="s">
        <v>198</v>
      </c>
      <c r="B110" s="49">
        <v>828335.64</v>
      </c>
    </row>
    <row r="111" spans="1:2" s="40" customFormat="1" ht="20.100000000000001" customHeight="1">
      <c r="A111" s="46" t="s">
        <v>199</v>
      </c>
      <c r="B111" s="47"/>
    </row>
    <row r="112" spans="1:2" s="40" customFormat="1" ht="20.100000000000001" customHeight="1">
      <c r="A112" s="46" t="s">
        <v>136</v>
      </c>
      <c r="B112" s="47"/>
    </row>
    <row r="113" spans="1:2" s="40" customFormat="1" ht="20.100000000000001" customHeight="1">
      <c r="A113" s="46" t="s">
        <v>137</v>
      </c>
      <c r="B113" s="47"/>
    </row>
    <row r="114" spans="1:2" s="40" customFormat="1" ht="20.100000000000001" customHeight="1">
      <c r="A114" s="46" t="s">
        <v>142</v>
      </c>
      <c r="B114" s="47"/>
    </row>
    <row r="115" spans="1:2" s="40" customFormat="1" ht="20.100000000000001" customHeight="1">
      <c r="A115" s="46" t="s">
        <v>200</v>
      </c>
      <c r="B115" s="48">
        <v>200824</v>
      </c>
    </row>
    <row r="116" spans="1:2" s="40" customFormat="1" ht="20.100000000000001" customHeight="1">
      <c r="A116" s="46" t="s">
        <v>201</v>
      </c>
      <c r="B116" s="47"/>
    </row>
    <row r="117" spans="1:2" s="40" customFormat="1" ht="20.100000000000001" customHeight="1">
      <c r="A117" s="46" t="s">
        <v>202</v>
      </c>
      <c r="B117" s="47"/>
    </row>
    <row r="118" spans="1:2" s="40" customFormat="1" ht="20.100000000000001" customHeight="1">
      <c r="A118" s="46" t="s">
        <v>164</v>
      </c>
      <c r="B118" s="47"/>
    </row>
    <row r="119" spans="1:2" s="40" customFormat="1" ht="20.100000000000001" customHeight="1">
      <c r="A119" s="46" t="s">
        <v>203</v>
      </c>
      <c r="B119" s="47"/>
    </row>
    <row r="120" spans="1:2" s="40" customFormat="1" ht="20.100000000000001" customHeight="1">
      <c r="A120" s="46" t="s">
        <v>204</v>
      </c>
      <c r="B120" s="47"/>
    </row>
    <row r="121" spans="1:2" s="40" customFormat="1" ht="20.100000000000001" customHeight="1">
      <c r="A121" s="46" t="s">
        <v>205</v>
      </c>
      <c r="B121" s="49">
        <v>200824</v>
      </c>
    </row>
    <row r="122" spans="1:2" s="40" customFormat="1" ht="20.100000000000001" customHeight="1">
      <c r="A122" s="46" t="s">
        <v>206</v>
      </c>
      <c r="B122" s="47"/>
    </row>
    <row r="123" spans="1:2" s="40" customFormat="1" ht="20.100000000000001" customHeight="1">
      <c r="A123" s="46" t="s">
        <v>207</v>
      </c>
      <c r="B123" s="47"/>
    </row>
    <row r="124" spans="1:2" s="40" customFormat="1" ht="20.100000000000001" customHeight="1">
      <c r="A124" s="46" t="s">
        <v>36</v>
      </c>
      <c r="B124" s="47">
        <v>193055.48</v>
      </c>
    </row>
    <row r="125" spans="1:2" s="40" customFormat="1" ht="20.100000000000001" customHeight="1">
      <c r="A125" s="46" t="s">
        <v>208</v>
      </c>
      <c r="B125" s="47">
        <v>193055.48</v>
      </c>
    </row>
    <row r="126" spans="1:2" s="40" customFormat="1" ht="20.100000000000001" customHeight="1">
      <c r="A126" s="46" t="s">
        <v>209</v>
      </c>
      <c r="B126" s="47"/>
    </row>
    <row r="127" spans="1:2" s="40" customFormat="1" ht="20.100000000000001" customHeight="1">
      <c r="A127" s="46" t="s">
        <v>210</v>
      </c>
      <c r="B127" s="49">
        <v>70583.48</v>
      </c>
    </row>
    <row r="128" spans="1:2" s="40" customFormat="1" ht="20.100000000000001" customHeight="1">
      <c r="A128" s="46" t="s">
        <v>211</v>
      </c>
      <c r="B128" s="49">
        <v>15000</v>
      </c>
    </row>
    <row r="129" spans="1:2" s="40" customFormat="1" ht="20.100000000000001" customHeight="1">
      <c r="A129" s="46" t="s">
        <v>212</v>
      </c>
      <c r="B129" s="47"/>
    </row>
    <row r="130" spans="1:2" s="40" customFormat="1" ht="20.100000000000001" customHeight="1">
      <c r="A130" s="46" t="s">
        <v>213</v>
      </c>
      <c r="B130" s="49">
        <v>107472</v>
      </c>
    </row>
    <row r="131" spans="1:2" s="40" customFormat="1" ht="20.100000000000001" customHeight="1">
      <c r="A131" s="46" t="s">
        <v>38</v>
      </c>
      <c r="B131" s="50">
        <v>10983273.890000001</v>
      </c>
    </row>
    <row r="132" spans="1:2" s="40" customFormat="1" ht="20.100000000000001" customHeight="1">
      <c r="A132" s="46" t="s">
        <v>214</v>
      </c>
      <c r="B132" s="47"/>
    </row>
    <row r="133" spans="1:2" s="40" customFormat="1" ht="20.100000000000001" customHeight="1">
      <c r="A133" s="46" t="s">
        <v>136</v>
      </c>
      <c r="B133" s="47"/>
    </row>
    <row r="134" spans="1:2" s="40" customFormat="1" ht="20.100000000000001" customHeight="1">
      <c r="A134" s="46" t="s">
        <v>137</v>
      </c>
      <c r="B134" s="47"/>
    </row>
    <row r="135" spans="1:2" s="40" customFormat="1" ht="20.100000000000001" customHeight="1">
      <c r="A135" s="46" t="s">
        <v>164</v>
      </c>
      <c r="B135" s="47"/>
    </row>
    <row r="136" spans="1:2" s="40" customFormat="1" ht="20.100000000000001" customHeight="1">
      <c r="A136" s="46" t="s">
        <v>215</v>
      </c>
      <c r="B136" s="47"/>
    </row>
    <row r="137" spans="1:2" s="40" customFormat="1" ht="20.100000000000001" customHeight="1">
      <c r="A137" s="46" t="s">
        <v>216</v>
      </c>
      <c r="B137" s="47"/>
    </row>
    <row r="138" spans="1:2" s="40" customFormat="1" ht="20.100000000000001" customHeight="1">
      <c r="A138" s="46" t="s">
        <v>217</v>
      </c>
      <c r="B138" s="47"/>
    </row>
    <row r="139" spans="1:2" s="40" customFormat="1" ht="20.100000000000001" customHeight="1">
      <c r="A139" s="46" t="s">
        <v>218</v>
      </c>
      <c r="B139" s="47"/>
    </row>
    <row r="140" spans="1:2" s="40" customFormat="1" ht="20.100000000000001" customHeight="1">
      <c r="A140" s="46" t="s">
        <v>219</v>
      </c>
      <c r="B140" s="47"/>
    </row>
    <row r="141" spans="1:2" s="40" customFormat="1" ht="20.100000000000001" customHeight="1">
      <c r="A141" s="46" t="s">
        <v>220</v>
      </c>
      <c r="B141" s="47">
        <v>497954.41</v>
      </c>
    </row>
    <row r="142" spans="1:2" s="40" customFormat="1" ht="20.100000000000001" customHeight="1">
      <c r="A142" s="46" t="s">
        <v>136</v>
      </c>
      <c r="B142" s="49">
        <v>224300.87</v>
      </c>
    </row>
    <row r="143" spans="1:2" s="40" customFormat="1" ht="20.100000000000001" customHeight="1">
      <c r="A143" s="46" t="s">
        <v>137</v>
      </c>
      <c r="B143" s="47"/>
    </row>
    <row r="144" spans="1:2" s="40" customFormat="1" ht="20.100000000000001" customHeight="1">
      <c r="A144" s="46" t="s">
        <v>221</v>
      </c>
      <c r="B144" s="49">
        <v>116492.2</v>
      </c>
    </row>
    <row r="145" spans="1:2" s="40" customFormat="1" ht="20.100000000000001" customHeight="1">
      <c r="A145" s="46" t="s">
        <v>222</v>
      </c>
      <c r="B145" s="49">
        <v>86582</v>
      </c>
    </row>
    <row r="146" spans="1:2" s="40" customFormat="1" ht="20.100000000000001" customHeight="1">
      <c r="A146" s="46" t="s">
        <v>223</v>
      </c>
      <c r="B146" s="47"/>
    </row>
    <row r="147" spans="1:2" s="40" customFormat="1" ht="20.100000000000001" customHeight="1">
      <c r="A147" s="46" t="s">
        <v>224</v>
      </c>
      <c r="B147" s="47"/>
    </row>
    <row r="148" spans="1:2" s="40" customFormat="1" ht="20.100000000000001" customHeight="1">
      <c r="A148" s="46" t="s">
        <v>225</v>
      </c>
      <c r="B148" s="47"/>
    </row>
    <row r="149" spans="1:2" s="40" customFormat="1" ht="20.100000000000001" customHeight="1">
      <c r="A149" s="46" t="s">
        <v>226</v>
      </c>
      <c r="B149" s="49">
        <v>70579.34</v>
      </c>
    </row>
    <row r="150" spans="1:2" s="40" customFormat="1" ht="20.100000000000001" customHeight="1">
      <c r="A150" s="46" t="s">
        <v>227</v>
      </c>
      <c r="B150" s="47"/>
    </row>
    <row r="151" spans="1:2" s="40" customFormat="1" ht="20.100000000000001" customHeight="1">
      <c r="A151" s="46" t="s">
        <v>228</v>
      </c>
      <c r="B151" s="47"/>
    </row>
    <row r="152" spans="1:2" s="40" customFormat="1" ht="20.100000000000001" customHeight="1">
      <c r="A152" s="46" t="s">
        <v>142</v>
      </c>
      <c r="B152" s="47"/>
    </row>
    <row r="153" spans="1:2" s="40" customFormat="1" ht="20.100000000000001" customHeight="1">
      <c r="A153" s="46" t="s">
        <v>229</v>
      </c>
      <c r="B153" s="47"/>
    </row>
    <row r="154" spans="1:2" s="40" customFormat="1" ht="20.100000000000001" customHeight="1">
      <c r="A154" s="46" t="s">
        <v>230</v>
      </c>
      <c r="B154" s="49">
        <v>10485319.48</v>
      </c>
    </row>
    <row r="155" spans="1:2" s="40" customFormat="1" ht="20.100000000000001" customHeight="1">
      <c r="A155" s="46" t="s">
        <v>231</v>
      </c>
      <c r="B155" s="49">
        <v>10485319.48</v>
      </c>
    </row>
    <row r="156" spans="1:2" s="40" customFormat="1" ht="20.100000000000001" customHeight="1">
      <c r="A156" s="46" t="s">
        <v>40</v>
      </c>
      <c r="B156" s="49"/>
    </row>
    <row r="157" spans="1:2" s="40" customFormat="1" ht="20.100000000000001" customHeight="1">
      <c r="A157" s="46" t="s">
        <v>232</v>
      </c>
      <c r="B157" s="47"/>
    </row>
    <row r="158" spans="1:2" s="40" customFormat="1" ht="20.100000000000001" customHeight="1">
      <c r="A158" s="46" t="s">
        <v>136</v>
      </c>
      <c r="B158" s="47"/>
    </row>
    <row r="159" spans="1:2" s="40" customFormat="1" ht="20.100000000000001" customHeight="1">
      <c r="A159" s="46" t="s">
        <v>137</v>
      </c>
      <c r="B159" s="47"/>
    </row>
    <row r="160" spans="1:2" s="40" customFormat="1" ht="20.100000000000001" customHeight="1">
      <c r="A160" s="46" t="s">
        <v>233</v>
      </c>
      <c r="B160" s="47"/>
    </row>
    <row r="161" spans="1:2" s="40" customFormat="1" ht="20.100000000000001" customHeight="1">
      <c r="A161" s="46" t="s">
        <v>234</v>
      </c>
      <c r="B161" s="47"/>
    </row>
    <row r="162" spans="1:2" s="40" customFormat="1" ht="20.100000000000001" customHeight="1">
      <c r="A162" s="46" t="s">
        <v>235</v>
      </c>
      <c r="B162" s="47"/>
    </row>
    <row r="163" spans="1:2" s="40" customFormat="1" ht="20.100000000000001" customHeight="1">
      <c r="A163" s="46" t="s">
        <v>236</v>
      </c>
      <c r="B163" s="47"/>
    </row>
    <row r="164" spans="1:2" s="40" customFormat="1" ht="20.100000000000001" customHeight="1">
      <c r="A164" s="46" t="s">
        <v>237</v>
      </c>
      <c r="B164" s="47"/>
    </row>
    <row r="165" spans="1:2" s="40" customFormat="1" ht="20.100000000000001" customHeight="1">
      <c r="A165" s="46" t="s">
        <v>238</v>
      </c>
      <c r="B165" s="47"/>
    </row>
    <row r="166" spans="1:2" s="40" customFormat="1" ht="20.100000000000001" customHeight="1">
      <c r="A166" s="46" t="s">
        <v>239</v>
      </c>
      <c r="B166" s="47"/>
    </row>
    <row r="167" spans="1:2" s="40" customFormat="1" ht="20.100000000000001" customHeight="1">
      <c r="A167" s="46" t="s">
        <v>240</v>
      </c>
      <c r="B167" s="47"/>
    </row>
    <row r="168" spans="1:2" s="40" customFormat="1" ht="20.100000000000001" customHeight="1">
      <c r="A168" s="46" t="s">
        <v>241</v>
      </c>
      <c r="B168" s="47"/>
    </row>
    <row r="169" spans="1:2" s="40" customFormat="1" ht="20.100000000000001" customHeight="1">
      <c r="A169" s="46" t="s">
        <v>242</v>
      </c>
      <c r="B169" s="47"/>
    </row>
    <row r="170" spans="1:2" s="40" customFormat="1" ht="20.100000000000001" customHeight="1">
      <c r="A170" s="46" t="s">
        <v>243</v>
      </c>
      <c r="B170" s="47"/>
    </row>
    <row r="171" spans="1:2" s="40" customFormat="1" ht="20.100000000000001" customHeight="1">
      <c r="A171" s="46" t="s">
        <v>244</v>
      </c>
      <c r="B171" s="47"/>
    </row>
    <row r="172" spans="1:2" s="40" customFormat="1" ht="20.100000000000001" customHeight="1">
      <c r="A172" s="46" t="s">
        <v>245</v>
      </c>
      <c r="B172" s="47"/>
    </row>
    <row r="173" spans="1:2" s="40" customFormat="1" ht="20.100000000000001" customHeight="1">
      <c r="A173" s="46" t="s">
        <v>246</v>
      </c>
      <c r="B173" s="47"/>
    </row>
    <row r="174" spans="1:2" s="40" customFormat="1" ht="20.100000000000001" customHeight="1">
      <c r="A174" s="46" t="s">
        <v>247</v>
      </c>
      <c r="B174" s="47"/>
    </row>
    <row r="175" spans="1:2" s="40" customFormat="1" ht="20.100000000000001" customHeight="1">
      <c r="A175" s="46" t="s">
        <v>248</v>
      </c>
      <c r="B175" s="47"/>
    </row>
    <row r="176" spans="1:2" s="40" customFormat="1" ht="20.100000000000001" customHeight="1">
      <c r="A176" s="46" t="s">
        <v>249</v>
      </c>
      <c r="B176" s="47"/>
    </row>
    <row r="177" spans="1:2" s="40" customFormat="1" ht="20.100000000000001" customHeight="1">
      <c r="A177" s="46" t="s">
        <v>250</v>
      </c>
      <c r="B177" s="47"/>
    </row>
    <row r="178" spans="1:2" s="40" customFormat="1" ht="20.100000000000001" customHeight="1">
      <c r="A178" s="46" t="s">
        <v>251</v>
      </c>
      <c r="B178" s="47"/>
    </row>
    <row r="179" spans="1:2" s="40" customFormat="1" ht="20.100000000000001" customHeight="1">
      <c r="A179" s="46" t="s">
        <v>252</v>
      </c>
      <c r="B179" s="47"/>
    </row>
    <row r="180" spans="1:2" s="40" customFormat="1" ht="20.100000000000001" customHeight="1">
      <c r="A180" s="46" t="s">
        <v>253</v>
      </c>
      <c r="B180" s="47"/>
    </row>
    <row r="181" spans="1:2" s="40" customFormat="1" ht="20.100000000000001" customHeight="1">
      <c r="A181" s="46" t="s">
        <v>254</v>
      </c>
      <c r="B181" s="47"/>
    </row>
    <row r="182" spans="1:2" s="40" customFormat="1" ht="20.100000000000001" customHeight="1">
      <c r="A182" s="46" t="s">
        <v>255</v>
      </c>
      <c r="B182" s="47"/>
    </row>
    <row r="183" spans="1:2" s="40" customFormat="1" ht="20.100000000000001" customHeight="1">
      <c r="A183" s="46" t="s">
        <v>256</v>
      </c>
      <c r="B183" s="47"/>
    </row>
    <row r="184" spans="1:2" s="40" customFormat="1" ht="20.100000000000001" customHeight="1">
      <c r="A184" s="46" t="s">
        <v>257</v>
      </c>
      <c r="B184" s="47"/>
    </row>
    <row r="185" spans="1:2" s="40" customFormat="1" ht="20.100000000000001" customHeight="1">
      <c r="A185" s="46" t="s">
        <v>258</v>
      </c>
      <c r="B185" s="47"/>
    </row>
    <row r="186" spans="1:2" s="40" customFormat="1" ht="20.100000000000001" customHeight="1">
      <c r="A186" s="46" t="s">
        <v>259</v>
      </c>
      <c r="B186" s="47"/>
    </row>
    <row r="187" spans="1:2" s="40" customFormat="1" ht="20.100000000000001" customHeight="1">
      <c r="A187" s="46" t="s">
        <v>42</v>
      </c>
      <c r="B187" s="47"/>
    </row>
    <row r="188" spans="1:2" s="40" customFormat="1" ht="20.100000000000001" customHeight="1">
      <c r="A188" s="46" t="s">
        <v>260</v>
      </c>
      <c r="B188" s="47"/>
    </row>
    <row r="189" spans="1:2" s="40" customFormat="1" ht="20.100000000000001" customHeight="1">
      <c r="A189" s="46" t="s">
        <v>136</v>
      </c>
      <c r="B189" s="47"/>
    </row>
    <row r="190" spans="1:2" s="40" customFormat="1" ht="20.100000000000001" customHeight="1">
      <c r="A190" s="46" t="s">
        <v>137</v>
      </c>
      <c r="B190" s="47"/>
    </row>
    <row r="191" spans="1:2" s="40" customFormat="1" ht="20.100000000000001" customHeight="1">
      <c r="A191" s="46" t="s">
        <v>261</v>
      </c>
      <c r="B191" s="47"/>
    </row>
    <row r="192" spans="1:2" s="40" customFormat="1" ht="20.100000000000001" customHeight="1">
      <c r="A192" s="46" t="s">
        <v>262</v>
      </c>
      <c r="B192" s="47"/>
    </row>
    <row r="193" spans="1:2" s="40" customFormat="1" ht="20.100000000000001" customHeight="1">
      <c r="A193" s="46" t="s">
        <v>263</v>
      </c>
      <c r="B193" s="47"/>
    </row>
    <row r="194" spans="1:2" s="40" customFormat="1" ht="20.100000000000001" customHeight="1">
      <c r="A194" s="46" t="s">
        <v>264</v>
      </c>
      <c r="B194" s="47"/>
    </row>
    <row r="195" spans="1:2" s="40" customFormat="1" ht="20.100000000000001" customHeight="1">
      <c r="A195" s="46" t="s">
        <v>265</v>
      </c>
      <c r="B195" s="47"/>
    </row>
    <row r="196" spans="1:2" s="40" customFormat="1" ht="20.100000000000001" customHeight="1">
      <c r="A196" s="46" t="s">
        <v>266</v>
      </c>
      <c r="B196" s="47"/>
    </row>
    <row r="197" spans="1:2" s="40" customFormat="1" ht="20.100000000000001" customHeight="1">
      <c r="A197" s="46" t="s">
        <v>267</v>
      </c>
      <c r="B197" s="47"/>
    </row>
    <row r="198" spans="1:2" s="40" customFormat="1" ht="20.100000000000001" customHeight="1">
      <c r="A198" s="46" t="s">
        <v>268</v>
      </c>
      <c r="B198" s="47"/>
    </row>
    <row r="199" spans="1:2" s="40" customFormat="1" ht="20.100000000000001" customHeight="1">
      <c r="A199" s="46" t="s">
        <v>269</v>
      </c>
      <c r="B199" s="47"/>
    </row>
    <row r="200" spans="1:2" s="40" customFormat="1" ht="20.100000000000001" customHeight="1">
      <c r="A200" s="46" t="s">
        <v>270</v>
      </c>
      <c r="B200" s="47"/>
    </row>
    <row r="201" spans="1:2" s="40" customFormat="1" ht="20.100000000000001" customHeight="1">
      <c r="A201" s="46" t="s">
        <v>271</v>
      </c>
      <c r="B201" s="47"/>
    </row>
    <row r="202" spans="1:2" s="40" customFormat="1" ht="20.100000000000001" customHeight="1">
      <c r="A202" s="46" t="s">
        <v>272</v>
      </c>
      <c r="B202" s="47"/>
    </row>
    <row r="203" spans="1:2" s="40" customFormat="1" ht="20.100000000000001" customHeight="1">
      <c r="A203" s="46" t="s">
        <v>273</v>
      </c>
      <c r="B203" s="47"/>
    </row>
    <row r="204" spans="1:2" s="40" customFormat="1" ht="20.100000000000001" customHeight="1">
      <c r="A204" s="46" t="s">
        <v>274</v>
      </c>
      <c r="B204" s="47"/>
    </row>
    <row r="205" spans="1:2" s="40" customFormat="1" ht="20.100000000000001" customHeight="1">
      <c r="A205" s="46" t="s">
        <v>275</v>
      </c>
      <c r="B205" s="47"/>
    </row>
    <row r="206" spans="1:2" s="40" customFormat="1" ht="20.100000000000001" customHeight="1">
      <c r="A206" s="46" t="s">
        <v>276</v>
      </c>
      <c r="B206" s="47"/>
    </row>
    <row r="207" spans="1:2" s="40" customFormat="1" ht="20.100000000000001" customHeight="1">
      <c r="A207" s="46" t="s">
        <v>82</v>
      </c>
      <c r="B207" s="47">
        <v>1673392.13</v>
      </c>
    </row>
    <row r="208" spans="1:2" s="40" customFormat="1" ht="20.100000000000001" customHeight="1">
      <c r="A208" s="46" t="s">
        <v>277</v>
      </c>
      <c r="B208" s="47">
        <v>1564047.13</v>
      </c>
    </row>
    <row r="209" spans="1:2" s="40" customFormat="1" ht="20.100000000000001" customHeight="1">
      <c r="A209" s="46" t="s">
        <v>136</v>
      </c>
      <c r="B209" s="47"/>
    </row>
    <row r="210" spans="1:2" s="40" customFormat="1" ht="20.100000000000001" customHeight="1">
      <c r="A210" s="46" t="s">
        <v>137</v>
      </c>
      <c r="B210" s="47"/>
    </row>
    <row r="211" spans="1:2" s="40" customFormat="1" ht="20.100000000000001" customHeight="1">
      <c r="A211" s="46" t="s">
        <v>278</v>
      </c>
      <c r="B211" s="47"/>
    </row>
    <row r="212" spans="1:2" s="40" customFormat="1" ht="20.100000000000001" customHeight="1">
      <c r="A212" s="46" t="s">
        <v>279</v>
      </c>
      <c r="B212" s="47"/>
    </row>
    <row r="213" spans="1:2" s="40" customFormat="1" ht="20.100000000000001" customHeight="1">
      <c r="A213" s="46" t="s">
        <v>280</v>
      </c>
      <c r="B213" s="47">
        <v>1122786.48</v>
      </c>
    </row>
    <row r="214" spans="1:2" s="40" customFormat="1" ht="20.100000000000001" customHeight="1">
      <c r="A214" s="46" t="s">
        <v>281</v>
      </c>
      <c r="B214" s="47"/>
    </row>
    <row r="215" spans="1:2" s="40" customFormat="1" ht="20.100000000000001" customHeight="1">
      <c r="A215" s="46" t="s">
        <v>282</v>
      </c>
      <c r="B215" s="47"/>
    </row>
    <row r="216" spans="1:2" s="40" customFormat="1" ht="20.100000000000001" customHeight="1">
      <c r="A216" s="46" t="s">
        <v>283</v>
      </c>
      <c r="B216" s="47"/>
    </row>
    <row r="217" spans="1:2" s="40" customFormat="1" ht="20.100000000000001" customHeight="1">
      <c r="A217" s="46" t="s">
        <v>284</v>
      </c>
      <c r="B217" s="47"/>
    </row>
    <row r="218" spans="1:2" s="40" customFormat="1" ht="20.100000000000001" customHeight="1">
      <c r="A218" s="46" t="s">
        <v>285</v>
      </c>
      <c r="B218" s="47">
        <v>441260.65</v>
      </c>
    </row>
    <row r="219" spans="1:2" s="40" customFormat="1" ht="20.100000000000001" customHeight="1">
      <c r="A219" s="46" t="s">
        <v>286</v>
      </c>
      <c r="B219" s="47"/>
    </row>
    <row r="220" spans="1:2" s="40" customFormat="1" ht="20.100000000000001" customHeight="1">
      <c r="A220" s="46" t="s">
        <v>287</v>
      </c>
      <c r="B220" s="47"/>
    </row>
    <row r="221" spans="1:2" s="40" customFormat="1" ht="20.100000000000001" customHeight="1">
      <c r="A221" s="46" t="s">
        <v>288</v>
      </c>
      <c r="B221" s="47"/>
    </row>
    <row r="222" spans="1:2" s="40" customFormat="1" ht="20.100000000000001" customHeight="1">
      <c r="A222" s="46" t="s">
        <v>289</v>
      </c>
      <c r="B222" s="47"/>
    </row>
    <row r="223" spans="1:2" s="40" customFormat="1" ht="20.100000000000001" customHeight="1">
      <c r="A223" s="46" t="s">
        <v>290</v>
      </c>
      <c r="B223" s="47">
        <v>109345</v>
      </c>
    </row>
    <row r="224" spans="1:2" s="40" customFormat="1" ht="20.100000000000001" customHeight="1">
      <c r="A224" s="46" t="s">
        <v>291</v>
      </c>
      <c r="B224" s="47"/>
    </row>
    <row r="225" spans="1:2" s="40" customFormat="1" ht="20.100000000000001" customHeight="1">
      <c r="A225" s="46" t="s">
        <v>292</v>
      </c>
      <c r="B225" s="47">
        <v>109345</v>
      </c>
    </row>
    <row r="226" spans="1:2" s="40" customFormat="1" ht="20.100000000000001" customHeight="1">
      <c r="A226" s="46" t="s">
        <v>293</v>
      </c>
      <c r="B226" s="47"/>
    </row>
    <row r="227" spans="1:2" s="40" customFormat="1" ht="20.100000000000001" customHeight="1">
      <c r="A227" s="46" t="s">
        <v>294</v>
      </c>
      <c r="B227" s="47"/>
    </row>
    <row r="228" spans="1:2" s="40" customFormat="1" ht="20.100000000000001" customHeight="1">
      <c r="A228" s="46" t="s">
        <v>295</v>
      </c>
      <c r="B228" s="47"/>
    </row>
    <row r="229" spans="1:2" s="40" customFormat="1" ht="20.100000000000001" customHeight="1">
      <c r="A229" s="46" t="s">
        <v>296</v>
      </c>
      <c r="B229" s="47"/>
    </row>
    <row r="230" spans="1:2" s="40" customFormat="1" ht="20.100000000000001" customHeight="1">
      <c r="A230" s="46" t="s">
        <v>297</v>
      </c>
      <c r="B230" s="47"/>
    </row>
    <row r="231" spans="1:2" s="40" customFormat="1" ht="20.100000000000001" customHeight="1">
      <c r="A231" s="46" t="s">
        <v>298</v>
      </c>
      <c r="B231" s="47"/>
    </row>
    <row r="232" spans="1:2" s="40" customFormat="1" ht="20.100000000000001" customHeight="1">
      <c r="A232" s="46" t="s">
        <v>299</v>
      </c>
      <c r="B232" s="47"/>
    </row>
    <row r="233" spans="1:2" s="40" customFormat="1" ht="20.100000000000001" customHeight="1">
      <c r="A233" s="46" t="s">
        <v>300</v>
      </c>
      <c r="B233" s="47"/>
    </row>
    <row r="234" spans="1:2" s="40" customFormat="1" ht="20.100000000000001" customHeight="1">
      <c r="A234" s="46" t="s">
        <v>301</v>
      </c>
      <c r="B234" s="47"/>
    </row>
    <row r="235" spans="1:2" s="40" customFormat="1" ht="20.100000000000001" customHeight="1">
      <c r="A235" s="46" t="s">
        <v>302</v>
      </c>
      <c r="B235" s="47"/>
    </row>
    <row r="236" spans="1:2" s="40" customFormat="1" ht="20.100000000000001" customHeight="1">
      <c r="A236" s="46" t="s">
        <v>303</v>
      </c>
      <c r="B236" s="47"/>
    </row>
    <row r="237" spans="1:2" s="40" customFormat="1" ht="20.100000000000001" customHeight="1">
      <c r="A237" s="46" t="s">
        <v>46</v>
      </c>
      <c r="B237" s="47">
        <v>41386885.850000001</v>
      </c>
    </row>
    <row r="238" spans="1:2" s="40" customFormat="1" ht="20.100000000000001" customHeight="1">
      <c r="A238" s="46" t="s">
        <v>304</v>
      </c>
      <c r="B238" s="47">
        <v>1779025.28</v>
      </c>
    </row>
    <row r="239" spans="1:2" s="40" customFormat="1" ht="20.100000000000001" customHeight="1">
      <c r="A239" s="46" t="s">
        <v>136</v>
      </c>
      <c r="B239" s="47"/>
    </row>
    <row r="240" spans="1:2" s="40" customFormat="1" ht="20.100000000000001" customHeight="1">
      <c r="A240" s="46" t="s">
        <v>137</v>
      </c>
      <c r="B240" s="47"/>
    </row>
    <row r="241" spans="1:2" s="40" customFormat="1" ht="20.100000000000001" customHeight="1">
      <c r="A241" s="46" t="s">
        <v>305</v>
      </c>
      <c r="B241" s="47"/>
    </row>
    <row r="242" spans="1:2" s="40" customFormat="1" ht="20.100000000000001" customHeight="1">
      <c r="A242" s="46" t="s">
        <v>306</v>
      </c>
      <c r="B242" s="47"/>
    </row>
    <row r="243" spans="1:2" s="40" customFormat="1" ht="20.100000000000001" customHeight="1">
      <c r="A243" s="46" t="s">
        <v>307</v>
      </c>
      <c r="B243" s="47"/>
    </row>
    <row r="244" spans="1:2" s="40" customFormat="1" ht="20.100000000000001" customHeight="1">
      <c r="A244" s="46" t="s">
        <v>308</v>
      </c>
      <c r="B244" s="47"/>
    </row>
    <row r="245" spans="1:2" s="40" customFormat="1" ht="20.100000000000001" customHeight="1">
      <c r="A245" s="46" t="s">
        <v>309</v>
      </c>
      <c r="B245" s="47"/>
    </row>
    <row r="246" spans="1:2" s="40" customFormat="1" ht="20.100000000000001" customHeight="1">
      <c r="A246" s="46" t="s">
        <v>310</v>
      </c>
      <c r="B246" s="47"/>
    </row>
    <row r="247" spans="1:2" s="40" customFormat="1" ht="20.100000000000001" customHeight="1">
      <c r="A247" s="46" t="s">
        <v>311</v>
      </c>
      <c r="B247" s="47"/>
    </row>
    <row r="248" spans="1:2" s="40" customFormat="1" ht="20.100000000000001" customHeight="1">
      <c r="A248" s="46" t="s">
        <v>312</v>
      </c>
      <c r="B248" s="47">
        <v>1779025.28</v>
      </c>
    </row>
    <row r="249" spans="1:2" ht="20.100000000000001" customHeight="1">
      <c r="A249" s="51" t="s">
        <v>313</v>
      </c>
      <c r="B249" s="47">
        <v>25498911.27</v>
      </c>
    </row>
    <row r="250" spans="1:2" ht="20.100000000000001" customHeight="1">
      <c r="A250" s="51" t="s">
        <v>136</v>
      </c>
      <c r="B250" s="49">
        <v>701508.68</v>
      </c>
    </row>
    <row r="251" spans="1:2" ht="20.100000000000001" customHeight="1">
      <c r="A251" s="51" t="s">
        <v>137</v>
      </c>
      <c r="B251" s="49">
        <v>736164.45</v>
      </c>
    </row>
    <row r="252" spans="1:2" ht="20.100000000000001" customHeight="1">
      <c r="A252" s="51" t="s">
        <v>314</v>
      </c>
      <c r="B252" s="47"/>
    </row>
    <row r="253" spans="1:2" ht="20.100000000000001" customHeight="1">
      <c r="A253" s="51" t="s">
        <v>315</v>
      </c>
      <c r="B253" s="49">
        <v>24018403.140000001</v>
      </c>
    </row>
    <row r="254" spans="1:2" ht="20.100000000000001" customHeight="1">
      <c r="A254" s="51" t="s">
        <v>316</v>
      </c>
      <c r="B254" s="49">
        <v>42835</v>
      </c>
    </row>
    <row r="255" spans="1:2" ht="20.100000000000001" customHeight="1">
      <c r="A255" s="51" t="s">
        <v>317</v>
      </c>
      <c r="B255" s="48">
        <v>3032040.8</v>
      </c>
    </row>
    <row r="256" spans="1:2" ht="20.100000000000001" customHeight="1">
      <c r="A256" s="51" t="s">
        <v>318</v>
      </c>
      <c r="B256" s="47"/>
    </row>
    <row r="257" spans="1:2" ht="20.100000000000001" customHeight="1">
      <c r="A257" s="51" t="s">
        <v>319</v>
      </c>
      <c r="B257" s="47"/>
    </row>
    <row r="258" spans="1:2" ht="20.100000000000001" customHeight="1">
      <c r="A258" s="51" t="s">
        <v>320</v>
      </c>
      <c r="B258" s="47"/>
    </row>
    <row r="259" spans="1:2" ht="20.100000000000001" customHeight="1">
      <c r="A259" s="51" t="s">
        <v>321</v>
      </c>
      <c r="B259" s="47">
        <v>1126272.5</v>
      </c>
    </row>
    <row r="260" spans="1:2" ht="20.100000000000001" customHeight="1">
      <c r="A260" s="51" t="s">
        <v>322</v>
      </c>
      <c r="B260" s="47">
        <v>451814.3</v>
      </c>
    </row>
    <row r="261" spans="1:2" ht="20.100000000000001" customHeight="1">
      <c r="A261" s="51" t="s">
        <v>323</v>
      </c>
      <c r="B261" s="49">
        <v>1453954</v>
      </c>
    </row>
    <row r="262" spans="1:2" ht="20.100000000000001" customHeight="1">
      <c r="A262" s="51" t="s">
        <v>324</v>
      </c>
      <c r="B262" s="47"/>
    </row>
    <row r="263" spans="1:2" ht="20.100000000000001" customHeight="1">
      <c r="A263" s="51" t="s">
        <v>325</v>
      </c>
      <c r="B263" s="47"/>
    </row>
    <row r="264" spans="1:2" ht="20.100000000000001" customHeight="1">
      <c r="A264" s="51" t="s">
        <v>326</v>
      </c>
      <c r="B264" s="47"/>
    </row>
    <row r="265" spans="1:2" ht="20.100000000000001" customHeight="1">
      <c r="A265" s="51" t="s">
        <v>327</v>
      </c>
      <c r="B265" s="47"/>
    </row>
    <row r="266" spans="1:2" ht="20.100000000000001" customHeight="1">
      <c r="A266" s="51" t="s">
        <v>328</v>
      </c>
      <c r="B266" s="47"/>
    </row>
    <row r="267" spans="1:2" ht="20.100000000000001" customHeight="1">
      <c r="A267" s="51" t="s">
        <v>329</v>
      </c>
      <c r="B267" s="47"/>
    </row>
    <row r="268" spans="1:2" ht="20.100000000000001" customHeight="1">
      <c r="A268" s="51" t="s">
        <v>330</v>
      </c>
      <c r="B268" s="47">
        <v>5450030.9699999997</v>
      </c>
    </row>
    <row r="269" spans="1:2" ht="20.100000000000001" customHeight="1">
      <c r="A269" s="51" t="s">
        <v>331</v>
      </c>
      <c r="B269" s="47">
        <v>118754</v>
      </c>
    </row>
    <row r="270" spans="1:2" ht="20.100000000000001" customHeight="1">
      <c r="A270" s="51" t="s">
        <v>332</v>
      </c>
      <c r="B270" s="47">
        <v>2351827.67</v>
      </c>
    </row>
    <row r="271" spans="1:2" ht="20.100000000000001" customHeight="1">
      <c r="A271" s="51" t="s">
        <v>333</v>
      </c>
      <c r="B271" s="47">
        <v>2261011.5</v>
      </c>
    </row>
    <row r="272" spans="1:2" ht="20.100000000000001" customHeight="1">
      <c r="A272" s="51" t="s">
        <v>334</v>
      </c>
      <c r="B272" s="47">
        <v>703437.8</v>
      </c>
    </row>
    <row r="273" spans="1:2" ht="20.100000000000001" customHeight="1">
      <c r="A273" s="51" t="s">
        <v>335</v>
      </c>
      <c r="B273" s="47"/>
    </row>
    <row r="274" spans="1:2" ht="20.100000000000001" customHeight="1">
      <c r="A274" s="51" t="s">
        <v>336</v>
      </c>
      <c r="B274" s="47">
        <v>15000</v>
      </c>
    </row>
    <row r="275" spans="1:2" ht="20.100000000000001" customHeight="1">
      <c r="A275" s="51" t="s">
        <v>337</v>
      </c>
      <c r="B275" s="47">
        <v>62617.5</v>
      </c>
    </row>
    <row r="276" spans="1:2" ht="20.100000000000001" customHeight="1">
      <c r="A276" s="51" t="s">
        <v>338</v>
      </c>
      <c r="B276" s="47"/>
    </row>
    <row r="277" spans="1:2" ht="20.100000000000001" customHeight="1">
      <c r="A277" s="51" t="s">
        <v>339</v>
      </c>
      <c r="B277" s="47"/>
    </row>
    <row r="278" spans="1:2" ht="20.100000000000001" customHeight="1">
      <c r="A278" s="51" t="s">
        <v>340</v>
      </c>
      <c r="B278" s="47"/>
    </row>
    <row r="279" spans="1:2" ht="20.100000000000001" customHeight="1">
      <c r="A279" s="51" t="s">
        <v>341</v>
      </c>
      <c r="B279" s="47"/>
    </row>
    <row r="280" spans="1:2" ht="20.100000000000001" customHeight="1">
      <c r="A280" s="51" t="s">
        <v>342</v>
      </c>
      <c r="B280" s="47">
        <v>62617.5</v>
      </c>
    </row>
    <row r="281" spans="1:2" ht="20.100000000000001" customHeight="1">
      <c r="A281" s="51" t="s">
        <v>343</v>
      </c>
      <c r="B281" s="47"/>
    </row>
    <row r="282" spans="1:2" ht="20.100000000000001" customHeight="1">
      <c r="A282" s="51" t="s">
        <v>344</v>
      </c>
      <c r="B282" s="47">
        <v>701300</v>
      </c>
    </row>
    <row r="283" spans="1:2" ht="20.100000000000001" customHeight="1">
      <c r="A283" s="51" t="s">
        <v>345</v>
      </c>
      <c r="B283" s="47"/>
    </row>
    <row r="284" spans="1:2" ht="20.100000000000001" customHeight="1">
      <c r="A284" s="51" t="s">
        <v>346</v>
      </c>
      <c r="B284" s="47">
        <v>701300</v>
      </c>
    </row>
    <row r="285" spans="1:2" ht="20.100000000000001" customHeight="1">
      <c r="A285" s="51" t="s">
        <v>347</v>
      </c>
      <c r="B285" s="47"/>
    </row>
    <row r="286" spans="1:2" ht="20.100000000000001" customHeight="1">
      <c r="A286" s="51" t="s">
        <v>348</v>
      </c>
      <c r="B286" s="47"/>
    </row>
    <row r="287" spans="1:2" ht="20.100000000000001" customHeight="1">
      <c r="A287" s="51" t="s">
        <v>349</v>
      </c>
      <c r="B287" s="47"/>
    </row>
    <row r="288" spans="1:2" ht="20.100000000000001" customHeight="1">
      <c r="A288" s="51" t="s">
        <v>350</v>
      </c>
      <c r="B288" s="47">
        <v>868486.1</v>
      </c>
    </row>
    <row r="289" spans="1:2" ht="20.100000000000001" customHeight="1">
      <c r="A289" s="51" t="s">
        <v>136</v>
      </c>
      <c r="B289" s="47"/>
    </row>
    <row r="290" spans="1:2" ht="20.100000000000001" customHeight="1">
      <c r="A290" s="51" t="s">
        <v>351</v>
      </c>
      <c r="B290" s="47">
        <v>35350</v>
      </c>
    </row>
    <row r="291" spans="1:2" ht="20.100000000000001" customHeight="1">
      <c r="A291" s="51" t="s">
        <v>352</v>
      </c>
      <c r="B291" s="47">
        <v>115452.1</v>
      </c>
    </row>
    <row r="292" spans="1:2" ht="20.100000000000001" customHeight="1">
      <c r="A292" s="51" t="s">
        <v>353</v>
      </c>
      <c r="B292" s="47">
        <v>616968</v>
      </c>
    </row>
    <row r="293" spans="1:2" ht="20.100000000000001" customHeight="1">
      <c r="A293" s="51" t="s">
        <v>354</v>
      </c>
      <c r="B293" s="47">
        <v>100716</v>
      </c>
    </row>
    <row r="294" spans="1:2" ht="20.100000000000001" customHeight="1">
      <c r="A294" s="51" t="s">
        <v>355</v>
      </c>
      <c r="B294" s="47"/>
    </row>
    <row r="295" spans="1:2" ht="20.100000000000001" customHeight="1">
      <c r="A295" s="51" t="s">
        <v>356</v>
      </c>
      <c r="B295" s="47"/>
    </row>
    <row r="296" spans="1:2" ht="20.100000000000001" customHeight="1">
      <c r="A296" s="51" t="s">
        <v>357</v>
      </c>
      <c r="B296" s="47">
        <v>2520220</v>
      </c>
    </row>
    <row r="297" spans="1:2" ht="20.100000000000001" customHeight="1">
      <c r="A297" s="51" t="s">
        <v>358</v>
      </c>
      <c r="B297" s="47">
        <v>2329356.19</v>
      </c>
    </row>
    <row r="298" spans="1:2" ht="20.100000000000001" customHeight="1">
      <c r="A298" s="51" t="s">
        <v>359</v>
      </c>
      <c r="B298" s="47">
        <v>190863.81</v>
      </c>
    </row>
    <row r="299" spans="1:2" ht="20.100000000000001" customHeight="1">
      <c r="A299" s="51" t="s">
        <v>360</v>
      </c>
      <c r="B299" s="47">
        <v>887815.77</v>
      </c>
    </row>
    <row r="300" spans="1:2" ht="20.100000000000001" customHeight="1">
      <c r="A300" s="51" t="s">
        <v>361</v>
      </c>
      <c r="B300" s="47">
        <v>887815.77</v>
      </c>
    </row>
    <row r="301" spans="1:2" ht="20.100000000000001" customHeight="1">
      <c r="A301" s="51" t="s">
        <v>362</v>
      </c>
      <c r="B301" s="47"/>
    </row>
    <row r="302" spans="1:2" ht="20.100000000000001" customHeight="1">
      <c r="A302" s="51" t="s">
        <v>363</v>
      </c>
      <c r="B302" s="47">
        <v>40755</v>
      </c>
    </row>
    <row r="303" spans="1:2" ht="20.100000000000001" customHeight="1">
      <c r="A303" s="51" t="s">
        <v>364</v>
      </c>
      <c r="B303" s="47">
        <v>40755</v>
      </c>
    </row>
    <row r="304" spans="1:2" ht="20.100000000000001" customHeight="1">
      <c r="A304" s="51" t="s">
        <v>365</v>
      </c>
      <c r="B304" s="47"/>
    </row>
    <row r="305" spans="1:2" ht="20.100000000000001" customHeight="1">
      <c r="A305" s="51" t="s">
        <v>366</v>
      </c>
      <c r="B305" s="47"/>
    </row>
    <row r="306" spans="1:2" ht="20.100000000000001" customHeight="1">
      <c r="A306" s="51" t="s">
        <v>367</v>
      </c>
      <c r="B306" s="47"/>
    </row>
    <row r="307" spans="1:2" ht="20.100000000000001" customHeight="1">
      <c r="A307" s="51" t="s">
        <v>368</v>
      </c>
      <c r="B307" s="47"/>
    </row>
    <row r="308" spans="1:2" ht="20.100000000000001" customHeight="1">
      <c r="A308" s="51" t="s">
        <v>369</v>
      </c>
      <c r="B308" s="47">
        <v>335727.16</v>
      </c>
    </row>
    <row r="309" spans="1:2" ht="20.100000000000001" customHeight="1">
      <c r="A309" s="51" t="s">
        <v>136</v>
      </c>
      <c r="B309" s="47"/>
    </row>
    <row r="310" spans="1:2" ht="20.100000000000001" customHeight="1">
      <c r="A310" s="51" t="s">
        <v>137</v>
      </c>
      <c r="B310" s="47"/>
    </row>
    <row r="311" spans="1:2" ht="20.100000000000001" customHeight="1">
      <c r="A311" s="51" t="s">
        <v>370</v>
      </c>
      <c r="B311" s="47"/>
    </row>
    <row r="312" spans="1:2" ht="20.100000000000001" customHeight="1">
      <c r="A312" s="51" t="s">
        <v>142</v>
      </c>
      <c r="B312" s="47">
        <v>335727.16</v>
      </c>
    </row>
    <row r="313" spans="1:2" ht="20.100000000000001" customHeight="1">
      <c r="A313" s="51" t="s">
        <v>371</v>
      </c>
      <c r="B313" s="47"/>
    </row>
    <row r="314" spans="1:2" ht="20.100000000000001" customHeight="1">
      <c r="A314" s="51" t="s">
        <v>372</v>
      </c>
      <c r="B314" s="48">
        <v>209956</v>
      </c>
    </row>
    <row r="315" spans="1:2" ht="20.100000000000001" customHeight="1">
      <c r="A315" s="51" t="s">
        <v>373</v>
      </c>
      <c r="B315" s="49">
        <v>209956</v>
      </c>
    </row>
    <row r="316" spans="1:2" ht="20.100000000000001" customHeight="1">
      <c r="A316" s="51" t="s">
        <v>374</v>
      </c>
      <c r="B316" s="47">
        <v>4726143.5999999996</v>
      </c>
    </row>
    <row r="317" spans="1:2" ht="20.100000000000001" customHeight="1">
      <c r="A317" s="51" t="s">
        <v>375</v>
      </c>
      <c r="B317" s="47">
        <v>452491.67</v>
      </c>
    </row>
    <row r="318" spans="1:2" ht="20.100000000000001" customHeight="1">
      <c r="A318" s="51" t="s">
        <v>136</v>
      </c>
      <c r="B318" s="49">
        <v>452491.67</v>
      </c>
    </row>
    <row r="319" spans="1:2" ht="20.100000000000001" customHeight="1">
      <c r="A319" s="51" t="s">
        <v>137</v>
      </c>
      <c r="B319" s="47"/>
    </row>
    <row r="320" spans="1:2" ht="20.100000000000001" customHeight="1">
      <c r="A320" s="51" t="s">
        <v>376</v>
      </c>
      <c r="B320" s="47"/>
    </row>
    <row r="321" spans="1:2" ht="20.100000000000001" customHeight="1">
      <c r="A321" s="51" t="s">
        <v>377</v>
      </c>
      <c r="B321" s="47"/>
    </row>
    <row r="322" spans="1:2" ht="20.100000000000001" customHeight="1">
      <c r="A322" s="51" t="s">
        <v>378</v>
      </c>
      <c r="B322" s="47"/>
    </row>
    <row r="323" spans="1:2" ht="20.100000000000001" customHeight="1">
      <c r="A323" s="51" t="s">
        <v>379</v>
      </c>
      <c r="B323" s="47"/>
    </row>
    <row r="324" spans="1:2" ht="20.100000000000001" customHeight="1">
      <c r="A324" s="51" t="s">
        <v>380</v>
      </c>
      <c r="B324" s="47"/>
    </row>
    <row r="325" spans="1:2" ht="20.100000000000001" customHeight="1">
      <c r="A325" s="51" t="s">
        <v>381</v>
      </c>
      <c r="B325" s="47"/>
    </row>
    <row r="326" spans="1:2" ht="20.100000000000001" customHeight="1">
      <c r="A326" s="51" t="s">
        <v>382</v>
      </c>
      <c r="B326" s="47"/>
    </row>
    <row r="327" spans="1:2" ht="20.100000000000001" customHeight="1">
      <c r="A327" s="51" t="s">
        <v>383</v>
      </c>
      <c r="B327" s="47"/>
    </row>
    <row r="328" spans="1:2" ht="20.100000000000001" customHeight="1">
      <c r="A328" s="51" t="s">
        <v>384</v>
      </c>
      <c r="B328" s="47"/>
    </row>
    <row r="329" spans="1:2" ht="20.100000000000001" customHeight="1">
      <c r="A329" s="51" t="s">
        <v>385</v>
      </c>
      <c r="B329" s="47"/>
    </row>
    <row r="330" spans="1:2" ht="20.100000000000001" customHeight="1">
      <c r="A330" s="51" t="s">
        <v>386</v>
      </c>
      <c r="B330" s="47"/>
    </row>
    <row r="331" spans="1:2" ht="20.100000000000001" customHeight="1">
      <c r="A331" s="51" t="s">
        <v>387</v>
      </c>
      <c r="B331" s="47"/>
    </row>
    <row r="332" spans="1:2" ht="20.100000000000001" customHeight="1">
      <c r="A332" s="51" t="s">
        <v>388</v>
      </c>
      <c r="B332" s="47"/>
    </row>
    <row r="333" spans="1:2" ht="20.100000000000001" customHeight="1">
      <c r="A333" s="51" t="s">
        <v>389</v>
      </c>
      <c r="B333" s="47"/>
    </row>
    <row r="334" spans="1:2" ht="20.100000000000001" customHeight="1">
      <c r="A334" s="51" t="s">
        <v>390</v>
      </c>
      <c r="B334" s="47"/>
    </row>
    <row r="335" spans="1:2" ht="20.100000000000001" customHeight="1">
      <c r="A335" s="51" t="s">
        <v>391</v>
      </c>
      <c r="B335" s="47"/>
    </row>
    <row r="336" spans="1:2" ht="20.100000000000001" customHeight="1">
      <c r="A336" s="51" t="s">
        <v>392</v>
      </c>
      <c r="B336" s="47"/>
    </row>
    <row r="337" spans="1:2" ht="20.100000000000001" customHeight="1">
      <c r="A337" s="51" t="s">
        <v>393</v>
      </c>
      <c r="B337" s="47"/>
    </row>
    <row r="338" spans="1:2" ht="20.100000000000001" customHeight="1">
      <c r="A338" s="51" t="s">
        <v>394</v>
      </c>
      <c r="B338" s="47">
        <v>2623552</v>
      </c>
    </row>
    <row r="339" spans="1:2" ht="20.100000000000001" customHeight="1">
      <c r="A339" s="51" t="s">
        <v>395</v>
      </c>
      <c r="B339" s="47"/>
    </row>
    <row r="340" spans="1:2" ht="20.100000000000001" customHeight="1">
      <c r="A340" s="51" t="s">
        <v>396</v>
      </c>
      <c r="B340" s="47">
        <v>2623552</v>
      </c>
    </row>
    <row r="341" spans="1:2" ht="20.100000000000001" customHeight="1">
      <c r="A341" s="51" t="s">
        <v>397</v>
      </c>
      <c r="B341" s="47"/>
    </row>
    <row r="342" spans="1:2" ht="20.100000000000001" customHeight="1">
      <c r="A342" s="51" t="s">
        <v>398</v>
      </c>
      <c r="B342" s="47">
        <v>1154989.93</v>
      </c>
    </row>
    <row r="343" spans="1:2" ht="20.100000000000001" customHeight="1">
      <c r="A343" s="51" t="s">
        <v>399</v>
      </c>
      <c r="B343" s="47">
        <v>668904.85</v>
      </c>
    </row>
    <row r="344" spans="1:2" ht="20.100000000000001" customHeight="1">
      <c r="A344" s="51" t="s">
        <v>400</v>
      </c>
      <c r="B344" s="47">
        <v>342382.44</v>
      </c>
    </row>
    <row r="345" spans="1:2" ht="20.100000000000001" customHeight="1">
      <c r="A345" s="51" t="s">
        <v>401</v>
      </c>
      <c r="B345" s="52">
        <v>143702.64000000001</v>
      </c>
    </row>
    <row r="346" spans="1:2" ht="20.100000000000001" customHeight="1">
      <c r="A346" s="51" t="s">
        <v>402</v>
      </c>
      <c r="B346" s="47"/>
    </row>
    <row r="347" spans="1:2" ht="20.100000000000001" customHeight="1">
      <c r="A347" s="51" t="s">
        <v>403</v>
      </c>
      <c r="B347" s="47"/>
    </row>
    <row r="348" spans="1:2" ht="20.100000000000001" customHeight="1">
      <c r="A348" s="51" t="s">
        <v>404</v>
      </c>
      <c r="B348" s="47"/>
    </row>
    <row r="349" spans="1:2" ht="20.100000000000001" customHeight="1">
      <c r="A349" s="51" t="s">
        <v>405</v>
      </c>
      <c r="B349" s="47"/>
    </row>
    <row r="350" spans="1:2" ht="20.100000000000001" customHeight="1">
      <c r="A350" s="51" t="s">
        <v>406</v>
      </c>
      <c r="B350" s="47"/>
    </row>
    <row r="351" spans="1:2" ht="20.100000000000001" customHeight="1">
      <c r="A351" s="51" t="s">
        <v>407</v>
      </c>
      <c r="B351" s="47">
        <v>495110</v>
      </c>
    </row>
    <row r="352" spans="1:2" ht="20.100000000000001" customHeight="1">
      <c r="A352" s="51" t="s">
        <v>408</v>
      </c>
      <c r="B352" s="47">
        <v>495110</v>
      </c>
    </row>
    <row r="353" spans="1:2" ht="20.100000000000001" customHeight="1">
      <c r="A353" s="51" t="s">
        <v>409</v>
      </c>
      <c r="B353" s="47"/>
    </row>
    <row r="354" spans="1:2" ht="20.100000000000001" customHeight="1">
      <c r="A354" s="51" t="s">
        <v>410</v>
      </c>
      <c r="B354" s="47"/>
    </row>
    <row r="355" spans="1:2" ht="20.100000000000001" customHeight="1">
      <c r="A355" s="51" t="s">
        <v>136</v>
      </c>
      <c r="B355" s="47"/>
    </row>
    <row r="356" spans="1:2" ht="20.100000000000001" customHeight="1">
      <c r="A356" s="51" t="s">
        <v>137</v>
      </c>
      <c r="B356" s="47"/>
    </row>
    <row r="357" spans="1:2" ht="20.100000000000001" customHeight="1">
      <c r="A357" s="51" t="s">
        <v>411</v>
      </c>
      <c r="B357" s="47"/>
    </row>
    <row r="358" spans="1:2" ht="20.100000000000001" customHeight="1">
      <c r="A358" s="51" t="s">
        <v>412</v>
      </c>
      <c r="B358" s="47"/>
    </row>
    <row r="359" spans="1:2" ht="20.100000000000001" customHeight="1">
      <c r="A359" s="51" t="s">
        <v>413</v>
      </c>
      <c r="B359" s="47"/>
    </row>
    <row r="360" spans="1:2" ht="20.100000000000001" customHeight="1">
      <c r="A360" s="51" t="s">
        <v>414</v>
      </c>
      <c r="B360" s="47"/>
    </row>
    <row r="361" spans="1:2" ht="20.100000000000001" customHeight="1">
      <c r="A361" s="51" t="s">
        <v>415</v>
      </c>
      <c r="B361" s="47"/>
    </row>
    <row r="362" spans="1:2" ht="20.100000000000001" customHeight="1">
      <c r="A362" s="51" t="s">
        <v>416</v>
      </c>
      <c r="B362" s="47"/>
    </row>
    <row r="363" spans="1:2" ht="20.100000000000001" customHeight="1">
      <c r="A363" s="51" t="s">
        <v>417</v>
      </c>
      <c r="B363" s="47"/>
    </row>
    <row r="364" spans="1:2" ht="20.100000000000001" customHeight="1">
      <c r="A364" s="51" t="s">
        <v>50</v>
      </c>
      <c r="B364" s="47">
        <v>55489.75</v>
      </c>
    </row>
    <row r="365" spans="1:2" ht="20.100000000000001" customHeight="1">
      <c r="A365" s="51" t="s">
        <v>418</v>
      </c>
      <c r="B365" s="47">
        <v>3047.53</v>
      </c>
    </row>
    <row r="366" spans="1:2" ht="20.100000000000001" customHeight="1">
      <c r="A366" s="51" t="s">
        <v>136</v>
      </c>
      <c r="B366" s="47"/>
    </row>
    <row r="367" spans="1:2" ht="20.100000000000001" customHeight="1">
      <c r="A367" s="51" t="s">
        <v>137</v>
      </c>
      <c r="B367" s="47"/>
    </row>
    <row r="368" spans="1:2" ht="20.100000000000001" customHeight="1">
      <c r="A368" s="51" t="s">
        <v>419</v>
      </c>
      <c r="B368" s="47"/>
    </row>
    <row r="369" spans="1:2" ht="20.100000000000001" customHeight="1">
      <c r="A369" s="51" t="s">
        <v>420</v>
      </c>
      <c r="B369" s="47">
        <v>3047.53</v>
      </c>
    </row>
    <row r="370" spans="1:2" ht="20.100000000000001" customHeight="1">
      <c r="A370" s="51" t="s">
        <v>421</v>
      </c>
      <c r="B370" s="47"/>
    </row>
    <row r="371" spans="1:2" ht="20.100000000000001" customHeight="1">
      <c r="A371" s="51" t="s">
        <v>422</v>
      </c>
      <c r="B371" s="47"/>
    </row>
    <row r="372" spans="1:2" ht="20.100000000000001" customHeight="1">
      <c r="A372" s="51" t="s">
        <v>423</v>
      </c>
      <c r="B372" s="47">
        <v>21183.22</v>
      </c>
    </row>
    <row r="373" spans="1:2" ht="20.100000000000001" customHeight="1">
      <c r="A373" s="51" t="s">
        <v>424</v>
      </c>
      <c r="B373" s="47">
        <v>21183.22</v>
      </c>
    </row>
    <row r="374" spans="1:2" ht="20.100000000000001" customHeight="1">
      <c r="A374" s="51" t="s">
        <v>425</v>
      </c>
      <c r="B374" s="47"/>
    </row>
    <row r="375" spans="1:2" ht="20.100000000000001" customHeight="1">
      <c r="A375" s="51" t="s">
        <v>426</v>
      </c>
      <c r="B375" s="47"/>
    </row>
    <row r="376" spans="1:2" ht="20.100000000000001" customHeight="1">
      <c r="A376" s="51" t="s">
        <v>427</v>
      </c>
      <c r="B376" s="47"/>
    </row>
    <row r="377" spans="1:2" ht="20.100000000000001" customHeight="1">
      <c r="A377" s="51" t="s">
        <v>428</v>
      </c>
      <c r="B377" s="47"/>
    </row>
    <row r="378" spans="1:2" ht="20.100000000000001" customHeight="1">
      <c r="A378" s="51" t="s">
        <v>429</v>
      </c>
      <c r="B378" s="47"/>
    </row>
    <row r="379" spans="1:2" ht="20.100000000000001" customHeight="1">
      <c r="A379" s="51" t="s">
        <v>430</v>
      </c>
      <c r="B379" s="47"/>
    </row>
    <row r="380" spans="1:2" ht="20.100000000000001" customHeight="1">
      <c r="A380" s="51" t="s">
        <v>431</v>
      </c>
      <c r="B380" s="47"/>
    </row>
    <row r="381" spans="1:2" ht="20.100000000000001" customHeight="1">
      <c r="A381" s="51" t="s">
        <v>432</v>
      </c>
      <c r="B381" s="47"/>
    </row>
    <row r="382" spans="1:2" ht="20.100000000000001" customHeight="1">
      <c r="A382" s="51" t="s">
        <v>433</v>
      </c>
      <c r="B382" s="47"/>
    </row>
    <row r="383" spans="1:2" ht="20.100000000000001" customHeight="1">
      <c r="A383" s="51" t="s">
        <v>434</v>
      </c>
      <c r="B383" s="47"/>
    </row>
    <row r="384" spans="1:2" ht="20.100000000000001" customHeight="1">
      <c r="A384" s="51" t="s">
        <v>435</v>
      </c>
      <c r="B384" s="47"/>
    </row>
    <row r="385" spans="1:2" ht="20.100000000000001" customHeight="1">
      <c r="A385" s="51" t="s">
        <v>436</v>
      </c>
      <c r="B385" s="47"/>
    </row>
    <row r="386" spans="1:2" ht="20.100000000000001" customHeight="1">
      <c r="A386" s="51" t="s">
        <v>437</v>
      </c>
      <c r="B386" s="47"/>
    </row>
    <row r="387" spans="1:2" ht="20.100000000000001" customHeight="1">
      <c r="A387" s="51" t="s">
        <v>438</v>
      </c>
      <c r="B387" s="47">
        <v>31259</v>
      </c>
    </row>
    <row r="388" spans="1:2" ht="20.100000000000001" customHeight="1">
      <c r="A388" s="51" t="s">
        <v>439</v>
      </c>
      <c r="B388" s="47"/>
    </row>
    <row r="389" spans="1:2" ht="20.100000000000001" customHeight="1">
      <c r="A389" s="51" t="s">
        <v>440</v>
      </c>
      <c r="B389" s="47"/>
    </row>
    <row r="390" spans="1:2" ht="20.100000000000001" customHeight="1">
      <c r="A390" s="51" t="s">
        <v>441</v>
      </c>
      <c r="B390" s="47">
        <v>31259</v>
      </c>
    </row>
    <row r="391" spans="1:2" ht="20.100000000000001" customHeight="1">
      <c r="A391" s="51" t="s">
        <v>442</v>
      </c>
      <c r="B391" s="47"/>
    </row>
    <row r="392" spans="1:2" ht="20.100000000000001" customHeight="1">
      <c r="A392" s="51" t="s">
        <v>443</v>
      </c>
      <c r="B392" s="47"/>
    </row>
    <row r="393" spans="1:2" ht="20.100000000000001" customHeight="1">
      <c r="A393" s="51" t="s">
        <v>52</v>
      </c>
      <c r="B393" s="47">
        <v>18248140.510000002</v>
      </c>
    </row>
    <row r="394" spans="1:2" ht="20.100000000000001" customHeight="1">
      <c r="A394" s="51" t="s">
        <v>444</v>
      </c>
      <c r="B394" s="47">
        <v>6617333.3300000001</v>
      </c>
    </row>
    <row r="395" spans="1:2" ht="20.100000000000001" customHeight="1">
      <c r="A395" s="51" t="s">
        <v>136</v>
      </c>
      <c r="B395" s="49">
        <v>1105664.29</v>
      </c>
    </row>
    <row r="396" spans="1:2" ht="20.100000000000001" customHeight="1">
      <c r="A396" s="51" t="s">
        <v>137</v>
      </c>
      <c r="B396" s="49">
        <v>2173133.2999999998</v>
      </c>
    </row>
    <row r="397" spans="1:2" ht="20.100000000000001" customHeight="1">
      <c r="A397" s="51" t="s">
        <v>445</v>
      </c>
      <c r="B397" s="47">
        <v>340419.5</v>
      </c>
    </row>
    <row r="398" spans="1:2" ht="20.100000000000001" customHeight="1">
      <c r="A398" s="51" t="s">
        <v>446</v>
      </c>
      <c r="B398" s="47"/>
    </row>
    <row r="399" spans="1:2" ht="20.100000000000001" customHeight="1">
      <c r="A399" s="51" t="s">
        <v>447</v>
      </c>
      <c r="B399" s="47">
        <v>2998116.24</v>
      </c>
    </row>
    <row r="400" spans="1:2" ht="20.100000000000001" customHeight="1">
      <c r="A400" s="51" t="s">
        <v>448</v>
      </c>
      <c r="B400" s="47">
        <v>2789934.5</v>
      </c>
    </row>
    <row r="401" spans="1:2" ht="20.100000000000001" customHeight="1">
      <c r="A401" s="51" t="s">
        <v>449</v>
      </c>
      <c r="B401" s="47">
        <v>2789934.5</v>
      </c>
    </row>
    <row r="402" spans="1:2" ht="20.100000000000001" customHeight="1">
      <c r="A402" s="51" t="s">
        <v>450</v>
      </c>
      <c r="B402" s="49">
        <v>5769174.6799999997</v>
      </c>
    </row>
    <row r="403" spans="1:2" ht="20.100000000000001" customHeight="1">
      <c r="A403" s="51" t="s">
        <v>451</v>
      </c>
      <c r="B403" s="49">
        <v>5769174.6799999997</v>
      </c>
    </row>
    <row r="404" spans="1:2" ht="20.100000000000001" customHeight="1">
      <c r="A404" s="51" t="s">
        <v>452</v>
      </c>
      <c r="B404" s="47"/>
    </row>
    <row r="405" spans="1:2" ht="20.100000000000001" customHeight="1">
      <c r="A405" s="51" t="s">
        <v>453</v>
      </c>
      <c r="B405" s="47"/>
    </row>
    <row r="406" spans="1:2" ht="20.100000000000001" customHeight="1">
      <c r="A406" s="51" t="s">
        <v>454</v>
      </c>
      <c r="B406" s="49">
        <v>3071698</v>
      </c>
    </row>
    <row r="407" spans="1:2" ht="20.100000000000001" customHeight="1">
      <c r="A407" s="51" t="s">
        <v>455</v>
      </c>
      <c r="B407" s="49">
        <v>3071698</v>
      </c>
    </row>
    <row r="408" spans="1:2" ht="20.100000000000001" customHeight="1">
      <c r="A408" s="51" t="s">
        <v>54</v>
      </c>
      <c r="B408" s="47">
        <v>4117296.13</v>
      </c>
    </row>
    <row r="409" spans="1:2" ht="20.100000000000001" customHeight="1">
      <c r="A409" s="51" t="s">
        <v>456</v>
      </c>
      <c r="B409" s="48">
        <v>3833365.53</v>
      </c>
    </row>
    <row r="410" spans="1:2" ht="20.100000000000001" customHeight="1">
      <c r="A410" s="51" t="s">
        <v>136</v>
      </c>
      <c r="B410" s="49">
        <v>648230.56000000006</v>
      </c>
    </row>
    <row r="411" spans="1:2" ht="20.100000000000001" customHeight="1">
      <c r="A411" s="51" t="s">
        <v>137</v>
      </c>
      <c r="B411" s="49">
        <v>701713</v>
      </c>
    </row>
    <row r="412" spans="1:2" ht="20.100000000000001" customHeight="1">
      <c r="A412" s="51" t="s">
        <v>142</v>
      </c>
      <c r="B412" s="49">
        <v>2389063.2200000002</v>
      </c>
    </row>
    <row r="413" spans="1:2" ht="20.100000000000001" customHeight="1">
      <c r="A413" s="51" t="s">
        <v>457</v>
      </c>
      <c r="B413" s="47"/>
    </row>
    <row r="414" spans="1:2" ht="20.100000000000001" customHeight="1">
      <c r="A414" s="51" t="s">
        <v>458</v>
      </c>
      <c r="B414" s="49">
        <v>94358.75</v>
      </c>
    </row>
    <row r="415" spans="1:2" ht="20.100000000000001" customHeight="1">
      <c r="A415" s="51" t="s">
        <v>459</v>
      </c>
      <c r="B415" s="47"/>
    </row>
    <row r="416" spans="1:2" ht="20.100000000000001" customHeight="1">
      <c r="A416" s="51" t="s">
        <v>460</v>
      </c>
      <c r="B416" s="47"/>
    </row>
    <row r="417" spans="1:2" ht="20.100000000000001" customHeight="1">
      <c r="A417" s="51" t="s">
        <v>461</v>
      </c>
      <c r="B417" s="47"/>
    </row>
    <row r="418" spans="1:2" ht="20.100000000000001" customHeight="1">
      <c r="A418" s="51" t="s">
        <v>462</v>
      </c>
      <c r="B418" s="47"/>
    </row>
    <row r="419" spans="1:2" ht="20.100000000000001" customHeight="1">
      <c r="A419" s="51" t="s">
        <v>463</v>
      </c>
      <c r="B419" s="47"/>
    </row>
    <row r="420" spans="1:2" ht="20.100000000000001" customHeight="1">
      <c r="A420" s="51" t="s">
        <v>464</v>
      </c>
      <c r="B420" s="47"/>
    </row>
    <row r="421" spans="1:2" ht="20.100000000000001" customHeight="1">
      <c r="A421" s="51" t="s">
        <v>465</v>
      </c>
      <c r="B421" s="47"/>
    </row>
    <row r="422" spans="1:2" ht="20.100000000000001" customHeight="1">
      <c r="A422" s="51" t="s">
        <v>466</v>
      </c>
      <c r="B422" s="47"/>
    </row>
    <row r="423" spans="1:2" ht="20.100000000000001" customHeight="1">
      <c r="A423" s="51" t="s">
        <v>467</v>
      </c>
      <c r="B423" s="47"/>
    </row>
    <row r="424" spans="1:2" ht="20.100000000000001" customHeight="1">
      <c r="A424" s="51" t="s">
        <v>468</v>
      </c>
      <c r="B424" s="47"/>
    </row>
    <row r="425" spans="1:2" ht="20.100000000000001" customHeight="1">
      <c r="A425" s="51" t="s">
        <v>469</v>
      </c>
      <c r="B425" s="47"/>
    </row>
    <row r="426" spans="1:2" ht="20.100000000000001" customHeight="1">
      <c r="A426" s="51" t="s">
        <v>470</v>
      </c>
      <c r="B426" s="47"/>
    </row>
    <row r="427" spans="1:2" ht="20.100000000000001" customHeight="1">
      <c r="A427" s="51" t="s">
        <v>471</v>
      </c>
      <c r="B427" s="47"/>
    </row>
    <row r="428" spans="1:2" ht="20.100000000000001" customHeight="1">
      <c r="A428" s="51" t="s">
        <v>472</v>
      </c>
      <c r="B428" s="47">
        <v>180926.6</v>
      </c>
    </row>
    <row r="429" spans="1:2" ht="20.100000000000001" customHeight="1">
      <c r="A429" s="51" t="s">
        <v>136</v>
      </c>
      <c r="B429" s="47"/>
    </row>
    <row r="430" spans="1:2" ht="20.100000000000001" customHeight="1">
      <c r="A430" s="51" t="s">
        <v>137</v>
      </c>
      <c r="B430" s="47"/>
    </row>
    <row r="431" spans="1:2" ht="20.100000000000001" customHeight="1">
      <c r="A431" s="51" t="s">
        <v>473</v>
      </c>
      <c r="B431" s="47"/>
    </row>
    <row r="432" spans="1:2" ht="20.100000000000001" customHeight="1">
      <c r="A432" s="51" t="s">
        <v>474</v>
      </c>
      <c r="B432" s="49">
        <v>116926.6</v>
      </c>
    </row>
    <row r="433" spans="1:2" ht="20.100000000000001" customHeight="1">
      <c r="A433" s="51" t="s">
        <v>475</v>
      </c>
      <c r="B433" s="47"/>
    </row>
    <row r="434" spans="1:2" ht="20.100000000000001" customHeight="1">
      <c r="A434" s="51" t="s">
        <v>476</v>
      </c>
      <c r="B434" s="47"/>
    </row>
    <row r="435" spans="1:2" ht="20.100000000000001" customHeight="1">
      <c r="A435" s="51" t="s">
        <v>477</v>
      </c>
      <c r="B435" s="47"/>
    </row>
    <row r="436" spans="1:2" ht="20.100000000000001" customHeight="1">
      <c r="A436" s="51" t="s">
        <v>478</v>
      </c>
      <c r="B436" s="47"/>
    </row>
    <row r="437" spans="1:2" ht="20.100000000000001" customHeight="1">
      <c r="A437" s="51" t="s">
        <v>479</v>
      </c>
      <c r="B437" s="47"/>
    </row>
    <row r="438" spans="1:2" ht="20.100000000000001" customHeight="1">
      <c r="A438" s="51" t="s">
        <v>480</v>
      </c>
      <c r="B438" s="47"/>
    </row>
    <row r="439" spans="1:2" ht="20.100000000000001" customHeight="1">
      <c r="A439" s="51" t="s">
        <v>481</v>
      </c>
      <c r="B439" s="49">
        <v>64000</v>
      </c>
    </row>
    <row r="440" spans="1:2" ht="20.100000000000001" customHeight="1">
      <c r="A440" s="51" t="s">
        <v>482</v>
      </c>
      <c r="B440" s="47"/>
    </row>
    <row r="441" spans="1:2" ht="20.100000000000001" customHeight="1">
      <c r="A441" s="51" t="s">
        <v>483</v>
      </c>
      <c r="B441" s="47">
        <v>53004</v>
      </c>
    </row>
    <row r="442" spans="1:2" ht="20.100000000000001" customHeight="1">
      <c r="A442" s="51" t="s">
        <v>136</v>
      </c>
      <c r="B442" s="47"/>
    </row>
    <row r="443" spans="1:2" ht="20.100000000000001" customHeight="1">
      <c r="A443" s="51" t="s">
        <v>137</v>
      </c>
      <c r="B443" s="47"/>
    </row>
    <row r="444" spans="1:2" ht="20.100000000000001" customHeight="1">
      <c r="A444" s="51" t="s">
        <v>484</v>
      </c>
      <c r="B444" s="47"/>
    </row>
    <row r="445" spans="1:2" ht="20.100000000000001" customHeight="1">
      <c r="A445" s="51" t="s">
        <v>485</v>
      </c>
      <c r="B445" s="47"/>
    </row>
    <row r="446" spans="1:2" ht="20.100000000000001" customHeight="1">
      <c r="A446" s="51" t="s">
        <v>486</v>
      </c>
      <c r="B446" s="47"/>
    </row>
    <row r="447" spans="1:2" ht="20.100000000000001" customHeight="1">
      <c r="A447" s="51" t="s">
        <v>487</v>
      </c>
      <c r="B447" s="47"/>
    </row>
    <row r="448" spans="1:2" ht="20.100000000000001" customHeight="1">
      <c r="A448" s="51" t="s">
        <v>488</v>
      </c>
      <c r="B448" s="47"/>
    </row>
    <row r="449" spans="1:2" ht="20.100000000000001" customHeight="1">
      <c r="A449" s="51" t="s">
        <v>489</v>
      </c>
      <c r="B449" s="47"/>
    </row>
    <row r="450" spans="1:2" ht="20.100000000000001" customHeight="1">
      <c r="A450" s="51" t="s">
        <v>490</v>
      </c>
      <c r="B450" s="47">
        <v>43004</v>
      </c>
    </row>
    <row r="451" spans="1:2" ht="20.100000000000001" customHeight="1">
      <c r="A451" s="51" t="s">
        <v>491</v>
      </c>
      <c r="B451" s="47"/>
    </row>
    <row r="452" spans="1:2" ht="20.100000000000001" customHeight="1">
      <c r="A452" s="51" t="s">
        <v>492</v>
      </c>
      <c r="B452" s="47"/>
    </row>
    <row r="453" spans="1:2" ht="20.100000000000001" customHeight="1">
      <c r="A453" s="51" t="s">
        <v>493</v>
      </c>
      <c r="B453" s="49">
        <v>10000</v>
      </c>
    </row>
    <row r="454" spans="1:2" ht="20.100000000000001" customHeight="1">
      <c r="A454" s="51" t="s">
        <v>494</v>
      </c>
      <c r="B454" s="47"/>
    </row>
    <row r="455" spans="1:2" ht="20.100000000000001" customHeight="1">
      <c r="A455" s="51" t="s">
        <v>495</v>
      </c>
      <c r="B455" s="47"/>
    </row>
    <row r="456" spans="1:2" ht="20.100000000000001" customHeight="1">
      <c r="A456" s="51" t="s">
        <v>496</v>
      </c>
      <c r="B456" s="47"/>
    </row>
    <row r="457" spans="1:2" ht="20.100000000000001" customHeight="1">
      <c r="A457" s="51" t="s">
        <v>497</v>
      </c>
      <c r="B457" s="47"/>
    </row>
    <row r="458" spans="1:2" ht="20.100000000000001" customHeight="1">
      <c r="A458" s="51" t="s">
        <v>498</v>
      </c>
      <c r="B458" s="47"/>
    </row>
    <row r="459" spans="1:2" ht="20.100000000000001" customHeight="1">
      <c r="A459" s="51" t="s">
        <v>499</v>
      </c>
      <c r="B459" s="47"/>
    </row>
    <row r="460" spans="1:2" ht="20.100000000000001" customHeight="1">
      <c r="A460" s="51" t="s">
        <v>500</v>
      </c>
      <c r="B460" s="47"/>
    </row>
    <row r="461" spans="1:2" ht="20.100000000000001" customHeight="1">
      <c r="A461" s="51" t="s">
        <v>501</v>
      </c>
      <c r="B461" s="47"/>
    </row>
    <row r="462" spans="1:2" ht="20.100000000000001" customHeight="1">
      <c r="A462" s="51" t="s">
        <v>502</v>
      </c>
      <c r="B462" s="47">
        <v>50000</v>
      </c>
    </row>
    <row r="463" spans="1:2" ht="20.100000000000001" customHeight="1">
      <c r="A463" s="51" t="s">
        <v>503</v>
      </c>
      <c r="B463" s="47"/>
    </row>
    <row r="464" spans="1:2" ht="20.100000000000001" customHeight="1">
      <c r="A464" s="51" t="s">
        <v>504</v>
      </c>
      <c r="B464" s="47">
        <v>50000</v>
      </c>
    </row>
    <row r="465" spans="1:2" ht="20.100000000000001" customHeight="1">
      <c r="A465" s="51" t="s">
        <v>505</v>
      </c>
      <c r="B465" s="47"/>
    </row>
    <row r="466" spans="1:2" ht="20.100000000000001" customHeight="1">
      <c r="A466" s="51" t="s">
        <v>506</v>
      </c>
      <c r="B466" s="47"/>
    </row>
    <row r="467" spans="1:2" ht="20.100000000000001" customHeight="1">
      <c r="A467" s="51" t="s">
        <v>507</v>
      </c>
      <c r="B467" s="47"/>
    </row>
    <row r="468" spans="1:2" ht="20.100000000000001" customHeight="1">
      <c r="A468" s="51" t="s">
        <v>508</v>
      </c>
      <c r="B468" s="47"/>
    </row>
    <row r="469" spans="1:2" ht="20.100000000000001" customHeight="1">
      <c r="A469" s="51" t="s">
        <v>509</v>
      </c>
      <c r="B469" s="47"/>
    </row>
    <row r="470" spans="1:2" ht="20.100000000000001" customHeight="1">
      <c r="A470" s="51" t="s">
        <v>510</v>
      </c>
      <c r="B470" s="47"/>
    </row>
    <row r="471" spans="1:2" ht="20.100000000000001" customHeight="1">
      <c r="A471" s="51" t="s">
        <v>56</v>
      </c>
      <c r="B471" s="47">
        <v>278842</v>
      </c>
    </row>
    <row r="472" spans="1:2" ht="20.100000000000001" customHeight="1">
      <c r="A472" s="51" t="s">
        <v>511</v>
      </c>
      <c r="B472" s="47">
        <v>137090</v>
      </c>
    </row>
    <row r="473" spans="1:2" ht="20.100000000000001" customHeight="1">
      <c r="A473" s="51" t="s">
        <v>136</v>
      </c>
      <c r="B473" s="47"/>
    </row>
    <row r="474" spans="1:2" ht="20.100000000000001" customHeight="1">
      <c r="A474" s="51" t="s">
        <v>137</v>
      </c>
      <c r="B474" s="47"/>
    </row>
    <row r="475" spans="1:2" ht="20.100000000000001" customHeight="1">
      <c r="A475" s="51" t="s">
        <v>512</v>
      </c>
      <c r="B475" s="47"/>
    </row>
    <row r="476" spans="1:2" ht="20.100000000000001" customHeight="1">
      <c r="A476" s="51" t="s">
        <v>513</v>
      </c>
      <c r="B476" s="47">
        <v>137090</v>
      </c>
    </row>
    <row r="477" spans="1:2" ht="20.100000000000001" customHeight="1">
      <c r="A477" s="51" t="s">
        <v>514</v>
      </c>
      <c r="B477" s="47"/>
    </row>
    <row r="478" spans="1:2" ht="20.100000000000001" customHeight="1">
      <c r="A478" s="51" t="s">
        <v>515</v>
      </c>
      <c r="B478" s="47"/>
    </row>
    <row r="479" spans="1:2" ht="20.100000000000001" customHeight="1">
      <c r="A479" s="51" t="s">
        <v>516</v>
      </c>
      <c r="B479" s="47"/>
    </row>
    <row r="480" spans="1:2" ht="20.100000000000001" customHeight="1">
      <c r="A480" s="51" t="s">
        <v>517</v>
      </c>
      <c r="B480" s="47"/>
    </row>
    <row r="481" spans="1:2" ht="20.100000000000001" customHeight="1">
      <c r="A481" s="51" t="s">
        <v>518</v>
      </c>
      <c r="B481" s="47"/>
    </row>
    <row r="482" spans="1:2" ht="20.100000000000001" customHeight="1">
      <c r="A482" s="51" t="s">
        <v>519</v>
      </c>
      <c r="B482" s="47"/>
    </row>
    <row r="483" spans="1:2" ht="20.100000000000001" customHeight="1">
      <c r="A483" s="51" t="s">
        <v>520</v>
      </c>
      <c r="B483" s="47">
        <v>141752</v>
      </c>
    </row>
    <row r="484" spans="1:2" ht="20.100000000000001" customHeight="1">
      <c r="A484" s="51" t="s">
        <v>521</v>
      </c>
      <c r="B484" s="47"/>
    </row>
    <row r="485" spans="1:2" ht="20.100000000000001" customHeight="1">
      <c r="A485" s="51" t="s">
        <v>522</v>
      </c>
      <c r="B485" s="47">
        <v>141752</v>
      </c>
    </row>
    <row r="486" spans="1:2" ht="20.100000000000001" customHeight="1">
      <c r="A486" s="51" t="s">
        <v>523</v>
      </c>
      <c r="B486" s="47"/>
    </row>
    <row r="487" spans="1:2" ht="20.100000000000001" customHeight="1">
      <c r="A487" s="51" t="s">
        <v>524</v>
      </c>
      <c r="B487" s="47"/>
    </row>
    <row r="488" spans="1:2" ht="20.100000000000001" customHeight="1">
      <c r="A488" s="51" t="s">
        <v>525</v>
      </c>
      <c r="B488" s="47"/>
    </row>
    <row r="489" spans="1:2" ht="20.100000000000001" customHeight="1">
      <c r="A489" s="51" t="s">
        <v>526</v>
      </c>
      <c r="B489" s="47"/>
    </row>
    <row r="490" spans="1:2" ht="20.100000000000001" customHeight="1">
      <c r="A490" s="51" t="s">
        <v>527</v>
      </c>
      <c r="B490" s="47"/>
    </row>
    <row r="491" spans="1:2" ht="20.100000000000001" customHeight="1">
      <c r="A491" s="51" t="s">
        <v>528</v>
      </c>
      <c r="B491" s="47"/>
    </row>
    <row r="492" spans="1:2" ht="20.100000000000001" customHeight="1">
      <c r="A492" s="51" t="s">
        <v>529</v>
      </c>
      <c r="B492" s="47"/>
    </row>
    <row r="493" spans="1:2" ht="20.100000000000001" customHeight="1">
      <c r="A493" s="51" t="s">
        <v>530</v>
      </c>
      <c r="B493" s="47"/>
    </row>
    <row r="494" spans="1:2" ht="20.100000000000001" customHeight="1">
      <c r="A494" s="51" t="s">
        <v>136</v>
      </c>
      <c r="B494" s="47"/>
    </row>
    <row r="495" spans="1:2" ht="20.100000000000001" customHeight="1">
      <c r="A495" s="51" t="s">
        <v>137</v>
      </c>
      <c r="B495" s="47"/>
    </row>
    <row r="496" spans="1:2" ht="20.100000000000001" customHeight="1">
      <c r="A496" s="51" t="s">
        <v>531</v>
      </c>
      <c r="B496" s="47"/>
    </row>
    <row r="497" spans="1:2" ht="20.100000000000001" customHeight="1">
      <c r="A497" s="51" t="s">
        <v>532</v>
      </c>
      <c r="B497" s="47"/>
    </row>
    <row r="498" spans="1:2" ht="20.100000000000001" customHeight="1">
      <c r="A498" s="51" t="s">
        <v>533</v>
      </c>
      <c r="B498" s="47"/>
    </row>
    <row r="499" spans="1:2" ht="20.100000000000001" customHeight="1">
      <c r="A499" s="51" t="s">
        <v>534</v>
      </c>
      <c r="B499" s="47"/>
    </row>
    <row r="500" spans="1:2" ht="20.100000000000001" customHeight="1">
      <c r="A500" s="51" t="s">
        <v>136</v>
      </c>
      <c r="B500" s="47"/>
    </row>
    <row r="501" spans="1:2" ht="20.100000000000001" customHeight="1">
      <c r="A501" s="51" t="s">
        <v>137</v>
      </c>
      <c r="B501" s="47"/>
    </row>
    <row r="502" spans="1:2" ht="20.100000000000001" customHeight="1">
      <c r="A502" s="51" t="s">
        <v>535</v>
      </c>
      <c r="B502" s="47"/>
    </row>
    <row r="503" spans="1:2" ht="20.100000000000001" customHeight="1">
      <c r="A503" s="51" t="s">
        <v>536</v>
      </c>
      <c r="B503" s="47"/>
    </row>
    <row r="504" spans="1:2" ht="20.100000000000001" customHeight="1">
      <c r="A504" s="51" t="s">
        <v>537</v>
      </c>
      <c r="B504" s="47"/>
    </row>
    <row r="505" spans="1:2" ht="20.100000000000001" customHeight="1">
      <c r="A505" s="51" t="s">
        <v>538</v>
      </c>
      <c r="B505" s="47"/>
    </row>
    <row r="506" spans="1:2" ht="20.100000000000001" customHeight="1">
      <c r="A506" s="51" t="s">
        <v>539</v>
      </c>
      <c r="B506" s="47"/>
    </row>
    <row r="507" spans="1:2" ht="20.100000000000001" customHeight="1">
      <c r="A507" s="51" t="s">
        <v>540</v>
      </c>
      <c r="B507" s="47"/>
    </row>
    <row r="508" spans="1:2" ht="20.100000000000001" customHeight="1">
      <c r="A508" s="51" t="s">
        <v>60</v>
      </c>
      <c r="B508" s="47">
        <v>933552</v>
      </c>
    </row>
    <row r="509" spans="1:2" ht="20.100000000000001" customHeight="1">
      <c r="A509" s="51" t="s">
        <v>541</v>
      </c>
      <c r="B509" s="47">
        <v>933552</v>
      </c>
    </row>
    <row r="510" spans="1:2" ht="20.100000000000001" customHeight="1">
      <c r="A510" s="51" t="s">
        <v>136</v>
      </c>
      <c r="B510" s="47"/>
    </row>
    <row r="511" spans="1:2" ht="20.100000000000001" customHeight="1">
      <c r="A511" s="51" t="s">
        <v>137</v>
      </c>
      <c r="B511" s="47"/>
    </row>
    <row r="512" spans="1:2" ht="20.100000000000001" customHeight="1">
      <c r="A512" s="51" t="s">
        <v>542</v>
      </c>
      <c r="B512" s="47">
        <v>933552</v>
      </c>
    </row>
    <row r="513" spans="1:2" ht="20.100000000000001" customHeight="1">
      <c r="A513" s="51" t="s">
        <v>543</v>
      </c>
      <c r="B513" s="47"/>
    </row>
    <row r="514" spans="1:2" ht="20.100000000000001" customHeight="1">
      <c r="A514" s="51" t="s">
        <v>544</v>
      </c>
      <c r="B514" s="47"/>
    </row>
    <row r="515" spans="1:2" ht="20.100000000000001" customHeight="1">
      <c r="A515" s="51" t="s">
        <v>545</v>
      </c>
      <c r="B515" s="47"/>
    </row>
    <row r="516" spans="1:2" ht="20.100000000000001" customHeight="1">
      <c r="A516" s="51" t="s">
        <v>546</v>
      </c>
      <c r="B516" s="47"/>
    </row>
    <row r="517" spans="1:2" ht="20.100000000000001" customHeight="1">
      <c r="A517" s="51" t="s">
        <v>62</v>
      </c>
      <c r="B517" s="47"/>
    </row>
    <row r="518" spans="1:2" ht="20.100000000000001" customHeight="1">
      <c r="A518" s="51" t="s">
        <v>547</v>
      </c>
      <c r="B518" s="47"/>
    </row>
    <row r="519" spans="1:2" ht="20.100000000000001" customHeight="1">
      <c r="A519" s="51" t="s">
        <v>136</v>
      </c>
      <c r="B519" s="47"/>
    </row>
    <row r="520" spans="1:2" ht="20.100000000000001" customHeight="1">
      <c r="A520" s="51" t="s">
        <v>137</v>
      </c>
      <c r="B520" s="47"/>
    </row>
    <row r="521" spans="1:2" ht="20.100000000000001" customHeight="1">
      <c r="A521" s="51" t="s">
        <v>548</v>
      </c>
      <c r="B521" s="47"/>
    </row>
    <row r="522" spans="1:2" ht="20.100000000000001" customHeight="1">
      <c r="A522" s="51" t="s">
        <v>549</v>
      </c>
      <c r="B522" s="47"/>
    </row>
    <row r="523" spans="1:2" ht="20.100000000000001" customHeight="1">
      <c r="A523" s="51" t="s">
        <v>550</v>
      </c>
      <c r="B523" s="47"/>
    </row>
    <row r="524" spans="1:2" ht="20.100000000000001" customHeight="1">
      <c r="A524" s="51" t="s">
        <v>551</v>
      </c>
      <c r="B524" s="47"/>
    </row>
    <row r="525" spans="1:2" ht="20.100000000000001" customHeight="1">
      <c r="A525" s="51" t="s">
        <v>552</v>
      </c>
      <c r="B525" s="47">
        <v>78640</v>
      </c>
    </row>
    <row r="526" spans="1:2" ht="20.100000000000001" customHeight="1">
      <c r="A526" s="51" t="s">
        <v>553</v>
      </c>
      <c r="B526" s="47"/>
    </row>
    <row r="527" spans="1:2" ht="20.100000000000001" customHeight="1">
      <c r="A527" s="51" t="s">
        <v>554</v>
      </c>
      <c r="B527" s="47"/>
    </row>
    <row r="528" spans="1:2" ht="20.100000000000001" customHeight="1">
      <c r="A528" s="51" t="s">
        <v>555</v>
      </c>
      <c r="B528" s="47"/>
    </row>
    <row r="529" spans="1:2" ht="20.100000000000001" customHeight="1">
      <c r="A529" s="51" t="s">
        <v>556</v>
      </c>
      <c r="B529" s="47"/>
    </row>
    <row r="530" spans="1:2" ht="20.100000000000001" customHeight="1">
      <c r="A530" s="51" t="s">
        <v>557</v>
      </c>
      <c r="B530" s="47"/>
    </row>
    <row r="531" spans="1:2" ht="20.100000000000001" customHeight="1">
      <c r="A531" s="51" t="s">
        <v>558</v>
      </c>
      <c r="B531" s="47"/>
    </row>
    <row r="532" spans="1:2" ht="20.100000000000001" customHeight="1">
      <c r="A532" s="51" t="s">
        <v>559</v>
      </c>
      <c r="B532" s="47"/>
    </row>
    <row r="533" spans="1:2" ht="20.100000000000001" customHeight="1">
      <c r="A533" s="51" t="s">
        <v>560</v>
      </c>
      <c r="B533" s="49">
        <v>78640</v>
      </c>
    </row>
    <row r="534" spans="1:2" ht="20.100000000000001" customHeight="1">
      <c r="A534" s="51" t="s">
        <v>561</v>
      </c>
      <c r="B534" s="49">
        <v>78640</v>
      </c>
    </row>
    <row r="535" spans="1:2" ht="20.100000000000001" customHeight="1">
      <c r="A535" s="51" t="s">
        <v>68</v>
      </c>
      <c r="B535" s="47">
        <v>1197556.92</v>
      </c>
    </row>
    <row r="536" spans="1:2" ht="20.100000000000001" customHeight="1">
      <c r="A536" s="51" t="s">
        <v>562</v>
      </c>
      <c r="B536" s="47">
        <v>7704</v>
      </c>
    </row>
    <row r="537" spans="1:2" ht="20.100000000000001" customHeight="1">
      <c r="A537" s="51" t="s">
        <v>563</v>
      </c>
      <c r="B537" s="47"/>
    </row>
    <row r="538" spans="1:2" ht="20.100000000000001" customHeight="1">
      <c r="A538" s="51" t="s">
        <v>564</v>
      </c>
      <c r="B538" s="47"/>
    </row>
    <row r="539" spans="1:2" ht="20.100000000000001" customHeight="1">
      <c r="A539" s="51" t="s">
        <v>565</v>
      </c>
      <c r="B539" s="47"/>
    </row>
    <row r="540" spans="1:2" ht="20.100000000000001" customHeight="1">
      <c r="A540" s="51" t="s">
        <v>566</v>
      </c>
      <c r="B540" s="47">
        <v>7704</v>
      </c>
    </row>
    <row r="541" spans="1:2" ht="20.100000000000001" customHeight="1">
      <c r="A541" s="51" t="s">
        <v>567</v>
      </c>
      <c r="B541" s="47"/>
    </row>
    <row r="542" spans="1:2" ht="20.100000000000001" customHeight="1">
      <c r="A542" s="51" t="s">
        <v>568</v>
      </c>
      <c r="B542" s="47"/>
    </row>
    <row r="543" spans="1:2" ht="20.100000000000001" customHeight="1">
      <c r="A543" s="51" t="s">
        <v>569</v>
      </c>
      <c r="B543" s="47">
        <v>1189852.92</v>
      </c>
    </row>
    <row r="544" spans="1:2" ht="20.100000000000001" customHeight="1">
      <c r="A544" s="51" t="s">
        <v>570</v>
      </c>
      <c r="B544" s="47">
        <v>1007009.92</v>
      </c>
    </row>
    <row r="545" spans="1:2" ht="20.100000000000001" customHeight="1">
      <c r="A545" s="51" t="s">
        <v>571</v>
      </c>
      <c r="B545" s="47">
        <v>182843</v>
      </c>
    </row>
    <row r="546" spans="1:2" ht="20.100000000000001" customHeight="1">
      <c r="A546" s="51" t="s">
        <v>70</v>
      </c>
      <c r="B546" s="47"/>
    </row>
    <row r="547" spans="1:2" ht="20.100000000000001" customHeight="1">
      <c r="A547" s="51" t="s">
        <v>572</v>
      </c>
      <c r="B547" s="47"/>
    </row>
    <row r="548" spans="1:2" ht="20.100000000000001" customHeight="1">
      <c r="A548" s="51" t="s">
        <v>573</v>
      </c>
      <c r="B548" s="47"/>
    </row>
    <row r="549" spans="1:2" ht="20.100000000000001" customHeight="1">
      <c r="A549" s="51" t="s">
        <v>574</v>
      </c>
      <c r="B549" s="47"/>
    </row>
    <row r="550" spans="1:2" ht="20.100000000000001" customHeight="1">
      <c r="A550" s="51" t="s">
        <v>575</v>
      </c>
      <c r="B550" s="47"/>
    </row>
    <row r="551" spans="1:2" ht="20.100000000000001" customHeight="1">
      <c r="A551" s="51" t="s">
        <v>576</v>
      </c>
      <c r="B551" s="47"/>
    </row>
    <row r="552" spans="1:2" ht="20.100000000000001" customHeight="1">
      <c r="A552" s="51" t="s">
        <v>72</v>
      </c>
      <c r="B552" s="47">
        <v>1780462.34</v>
      </c>
    </row>
    <row r="553" spans="1:2" ht="20.100000000000001" customHeight="1">
      <c r="A553" s="51" t="s">
        <v>577</v>
      </c>
      <c r="B553" s="47">
        <v>1258275.48</v>
      </c>
    </row>
    <row r="554" spans="1:2" ht="20.100000000000001" customHeight="1">
      <c r="A554" s="51" t="s">
        <v>136</v>
      </c>
      <c r="B554" s="49">
        <v>202581.88</v>
      </c>
    </row>
    <row r="555" spans="1:2" ht="20.100000000000001" customHeight="1">
      <c r="A555" s="51" t="s">
        <v>137</v>
      </c>
      <c r="B555" s="49">
        <v>1055693.6000000001</v>
      </c>
    </row>
    <row r="556" spans="1:2" ht="20.100000000000001" customHeight="1">
      <c r="A556" s="51" t="s">
        <v>578</v>
      </c>
      <c r="B556" s="47"/>
    </row>
    <row r="557" spans="1:2" ht="20.100000000000001" customHeight="1">
      <c r="A557" s="51" t="s">
        <v>579</v>
      </c>
      <c r="B557" s="47"/>
    </row>
    <row r="558" spans="1:2" ht="20.100000000000001" customHeight="1">
      <c r="A558" s="51" t="s">
        <v>580</v>
      </c>
      <c r="B558" s="47"/>
    </row>
    <row r="559" spans="1:2" ht="20.100000000000001" customHeight="1">
      <c r="A559" s="51" t="s">
        <v>142</v>
      </c>
      <c r="B559" s="47"/>
    </row>
    <row r="560" spans="1:2" ht="20.100000000000001" customHeight="1">
      <c r="A560" s="51" t="s">
        <v>581</v>
      </c>
      <c r="B560" s="47"/>
    </row>
    <row r="561" spans="1:2" ht="20.100000000000001" customHeight="1">
      <c r="A561" s="51" t="s">
        <v>582</v>
      </c>
      <c r="B561" s="47"/>
    </row>
    <row r="562" spans="1:2" ht="20.100000000000001" customHeight="1">
      <c r="A562" s="51" t="s">
        <v>583</v>
      </c>
      <c r="B562" s="47"/>
    </row>
    <row r="563" spans="1:2" ht="20.100000000000001" customHeight="1">
      <c r="A563" s="51" t="s">
        <v>584</v>
      </c>
      <c r="B563" s="47"/>
    </row>
    <row r="564" spans="1:2" ht="20.100000000000001" customHeight="1">
      <c r="A564" s="51" t="s">
        <v>585</v>
      </c>
      <c r="B564" s="47"/>
    </row>
    <row r="565" spans="1:2" ht="20.100000000000001" customHeight="1">
      <c r="A565" s="51" t="s">
        <v>586</v>
      </c>
      <c r="B565" s="47"/>
    </row>
    <row r="566" spans="1:2" ht="20.100000000000001" customHeight="1">
      <c r="A566" s="51" t="s">
        <v>587</v>
      </c>
      <c r="B566" s="47">
        <v>522186.86</v>
      </c>
    </row>
    <row r="567" spans="1:2" ht="20.100000000000001" customHeight="1">
      <c r="A567" s="51" t="s">
        <v>588</v>
      </c>
      <c r="B567" s="47">
        <v>522186.86</v>
      </c>
    </row>
    <row r="568" spans="1:2" ht="20.100000000000001" customHeight="1">
      <c r="A568" s="51" t="s">
        <v>589</v>
      </c>
      <c r="B568" s="47"/>
    </row>
    <row r="569" spans="1:2" ht="20.100000000000001" customHeight="1">
      <c r="A569" s="51" t="s">
        <v>590</v>
      </c>
      <c r="B569" s="47"/>
    </row>
    <row r="570" spans="1:2" ht="20.100000000000001" customHeight="1">
      <c r="A570" s="51" t="s">
        <v>591</v>
      </c>
      <c r="B570" s="47"/>
    </row>
    <row r="571" spans="1:2" ht="20.100000000000001" customHeight="1">
      <c r="A571" s="51" t="s">
        <v>592</v>
      </c>
      <c r="B571" s="47"/>
    </row>
    <row r="572" spans="1:2" ht="20.100000000000001" customHeight="1">
      <c r="A572" s="51" t="s">
        <v>593</v>
      </c>
      <c r="B572" s="47"/>
    </row>
    <row r="573" spans="1:2" ht="20.100000000000001" customHeight="1">
      <c r="A573" s="51" t="s">
        <v>594</v>
      </c>
      <c r="B573" s="47"/>
    </row>
    <row r="574" spans="1:2" ht="20.100000000000001" customHeight="1">
      <c r="A574" s="51" t="s">
        <v>595</v>
      </c>
      <c r="B574" s="47"/>
    </row>
    <row r="575" spans="1:2" ht="20.100000000000001" customHeight="1">
      <c r="A575" s="51" t="s">
        <v>76</v>
      </c>
      <c r="B575" s="47"/>
    </row>
    <row r="576" spans="1:2" ht="20.100000000000001" customHeight="1">
      <c r="A576" s="51" t="s">
        <v>596</v>
      </c>
      <c r="B576" s="47"/>
    </row>
    <row r="577" spans="1:2" ht="20.100000000000001" customHeight="1">
      <c r="A577" s="51" t="s">
        <v>597</v>
      </c>
      <c r="B577" s="47"/>
    </row>
    <row r="578" spans="1:2" ht="20.100000000000001" customHeight="1">
      <c r="A578" s="51" t="s">
        <v>598</v>
      </c>
      <c r="B578" s="47"/>
    </row>
    <row r="579" spans="1:2" ht="20.100000000000001" customHeight="1">
      <c r="A579" s="51" t="s">
        <v>78</v>
      </c>
      <c r="B579" s="47"/>
    </row>
    <row r="580" spans="1:2">
      <c r="A580" s="51" t="s">
        <v>599</v>
      </c>
      <c r="B580" s="47"/>
    </row>
  </sheetData>
  <autoFilter ref="A3:B580">
    <extLst/>
  </autoFilter>
  <mergeCells count="1">
    <mergeCell ref="A1:B1"/>
  </mergeCells>
  <phoneticPr fontId="74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7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E110"/>
  <sheetViews>
    <sheetView showZeros="0" workbookViewId="0">
      <pane xSplit="1" ySplit="3" topLeftCell="B39" activePane="bottomRight" state="frozen"/>
      <selection pane="topRight"/>
      <selection pane="bottomLeft"/>
      <selection pane="bottomRight" activeCell="D49" sqref="D49"/>
    </sheetView>
  </sheetViews>
  <sheetFormatPr defaultColWidth="9" defaultRowHeight="13.5"/>
  <cols>
    <col min="1" max="1" width="35.5" customWidth="1"/>
    <col min="2" max="2" width="14.875" style="25" customWidth="1"/>
    <col min="3" max="3" width="30.375" customWidth="1"/>
    <col min="4" max="4" width="16.25" style="26" customWidth="1"/>
    <col min="5" max="5" width="38.25" customWidth="1"/>
  </cols>
  <sheetData>
    <row r="1" spans="1:5" ht="39.950000000000003" customHeight="1">
      <c r="A1" s="184" t="s">
        <v>600</v>
      </c>
      <c r="B1" s="185"/>
      <c r="C1" s="184"/>
      <c r="D1" s="186"/>
    </row>
    <row r="2" spans="1:5" ht="23.1" customHeight="1">
      <c r="A2" s="2" t="s">
        <v>20</v>
      </c>
      <c r="B2" s="187" t="s">
        <v>100</v>
      </c>
      <c r="C2" s="188"/>
      <c r="D2" s="189"/>
    </row>
    <row r="3" spans="1:5" ht="21.95" customHeight="1">
      <c r="A3" s="27" t="s">
        <v>31</v>
      </c>
      <c r="B3" s="28" t="s">
        <v>117</v>
      </c>
      <c r="C3" s="27" t="s">
        <v>32</v>
      </c>
      <c r="D3" s="28" t="s">
        <v>117</v>
      </c>
    </row>
    <row r="4" spans="1:5" ht="21.95" customHeight="1">
      <c r="A4" s="27" t="s">
        <v>601</v>
      </c>
      <c r="B4" s="28">
        <f>B5+B75+B76+B97</f>
        <v>178690654.13</v>
      </c>
      <c r="C4" s="27" t="s">
        <v>602</v>
      </c>
      <c r="D4" s="28">
        <f>D5+D71+D97+D105</f>
        <v>98555462.359999999</v>
      </c>
    </row>
    <row r="5" spans="1:5" ht="13.35" customHeight="1">
      <c r="A5" s="27" t="s">
        <v>84</v>
      </c>
      <c r="B5" s="29">
        <f>B13+B49</f>
        <v>172673122.59</v>
      </c>
      <c r="C5" s="27" t="s">
        <v>603</v>
      </c>
      <c r="D5" s="30"/>
      <c r="E5" s="31"/>
    </row>
    <row r="6" spans="1:5" ht="13.35" customHeight="1">
      <c r="A6" s="32" t="s">
        <v>604</v>
      </c>
      <c r="B6" s="29"/>
      <c r="C6" s="32" t="s">
        <v>605</v>
      </c>
      <c r="D6" s="30"/>
    </row>
    <row r="7" spans="1:5" ht="13.35" customHeight="1">
      <c r="A7" s="32" t="s">
        <v>606</v>
      </c>
      <c r="B7" s="29"/>
      <c r="C7" s="32" t="s">
        <v>607</v>
      </c>
      <c r="D7" s="30"/>
      <c r="E7" s="31"/>
    </row>
    <row r="8" spans="1:5" ht="13.35" customHeight="1">
      <c r="A8" s="32" t="s">
        <v>608</v>
      </c>
      <c r="B8" s="29"/>
      <c r="C8" s="32" t="s">
        <v>609</v>
      </c>
      <c r="D8" s="30"/>
    </row>
    <row r="9" spans="1:5" ht="13.35" customHeight="1">
      <c r="A9" s="32" t="s">
        <v>610</v>
      </c>
      <c r="B9" s="29"/>
      <c r="C9" s="32" t="s">
        <v>611</v>
      </c>
      <c r="D9" s="30"/>
    </row>
    <row r="10" spans="1:5" ht="13.35" customHeight="1">
      <c r="A10" s="32" t="s">
        <v>612</v>
      </c>
      <c r="B10" s="29"/>
      <c r="C10" s="32" t="s">
        <v>613</v>
      </c>
      <c r="D10" s="30"/>
    </row>
    <row r="11" spans="1:5" ht="13.35" customHeight="1">
      <c r="A11" s="32" t="s">
        <v>614</v>
      </c>
      <c r="B11" s="29"/>
      <c r="C11" s="32" t="s">
        <v>615</v>
      </c>
      <c r="D11" s="30"/>
    </row>
    <row r="12" spans="1:5" ht="13.35" customHeight="1">
      <c r="A12" s="32" t="s">
        <v>616</v>
      </c>
      <c r="B12" s="29"/>
      <c r="C12" s="32" t="s">
        <v>617</v>
      </c>
      <c r="D12" s="30"/>
    </row>
    <row r="13" spans="1:5" ht="13.35" customHeight="1">
      <c r="A13" s="32" t="s">
        <v>618</v>
      </c>
      <c r="B13" s="29">
        <v>12947570</v>
      </c>
      <c r="C13" s="32" t="s">
        <v>619</v>
      </c>
      <c r="D13" s="30"/>
    </row>
    <row r="14" spans="1:5" ht="13.35" customHeight="1">
      <c r="A14" s="32" t="s">
        <v>620</v>
      </c>
      <c r="B14" s="29"/>
      <c r="C14" s="32" t="s">
        <v>621</v>
      </c>
      <c r="D14" s="30"/>
    </row>
    <row r="15" spans="1:5" ht="13.35" customHeight="1">
      <c r="A15" s="32" t="s">
        <v>622</v>
      </c>
      <c r="B15" s="29"/>
      <c r="C15" s="32" t="s">
        <v>623</v>
      </c>
      <c r="D15" s="30"/>
    </row>
    <row r="16" spans="1:5" ht="13.35" customHeight="1">
      <c r="A16" s="32" t="s">
        <v>624</v>
      </c>
      <c r="B16" s="33">
        <v>5622500</v>
      </c>
      <c r="C16" s="32" t="s">
        <v>625</v>
      </c>
      <c r="D16" s="30"/>
    </row>
    <row r="17" spans="1:5" ht="13.35" customHeight="1">
      <c r="A17" s="32" t="s">
        <v>626</v>
      </c>
      <c r="B17" s="29"/>
      <c r="C17" s="32" t="s">
        <v>627</v>
      </c>
      <c r="D17" s="30"/>
    </row>
    <row r="18" spans="1:5" ht="13.35" customHeight="1">
      <c r="A18" s="32" t="s">
        <v>628</v>
      </c>
      <c r="B18" s="29"/>
      <c r="C18" s="32" t="s">
        <v>629</v>
      </c>
      <c r="D18" s="30"/>
    </row>
    <row r="19" spans="1:5" ht="13.35" customHeight="1">
      <c r="A19" s="32" t="s">
        <v>630</v>
      </c>
      <c r="B19" s="29"/>
      <c r="C19" s="32" t="s">
        <v>631</v>
      </c>
      <c r="D19" s="30"/>
    </row>
    <row r="20" spans="1:5" ht="13.35" customHeight="1">
      <c r="A20" s="32" t="s">
        <v>632</v>
      </c>
      <c r="B20" s="29"/>
      <c r="C20" s="32" t="s">
        <v>633</v>
      </c>
      <c r="D20" s="30"/>
    </row>
    <row r="21" spans="1:5" ht="13.35" customHeight="1">
      <c r="A21" s="32" t="s">
        <v>634</v>
      </c>
      <c r="B21" s="29"/>
      <c r="C21" s="32" t="s">
        <v>635</v>
      </c>
      <c r="D21" s="30"/>
    </row>
    <row r="22" spans="1:5" ht="13.35" customHeight="1">
      <c r="A22" s="32" t="s">
        <v>636</v>
      </c>
      <c r="B22" s="33">
        <v>2091600</v>
      </c>
      <c r="C22" s="32" t="s">
        <v>637</v>
      </c>
      <c r="D22" s="30"/>
    </row>
    <row r="23" spans="1:5" ht="13.35" customHeight="1">
      <c r="A23" s="32" t="s">
        <v>638</v>
      </c>
      <c r="B23" s="29"/>
      <c r="C23" s="32" t="s">
        <v>639</v>
      </c>
      <c r="D23" s="30"/>
    </row>
    <row r="24" spans="1:5" ht="13.35" customHeight="1">
      <c r="A24" s="32" t="s">
        <v>640</v>
      </c>
      <c r="B24" s="29"/>
      <c r="C24" s="32" t="s">
        <v>641</v>
      </c>
      <c r="D24" s="30"/>
    </row>
    <row r="25" spans="1:5" ht="13.35" customHeight="1">
      <c r="A25" s="32" t="s">
        <v>642</v>
      </c>
      <c r="B25" s="29"/>
      <c r="C25" s="34" t="s">
        <v>643</v>
      </c>
      <c r="D25" s="30"/>
    </row>
    <row r="26" spans="1:5" ht="13.35" customHeight="1">
      <c r="A26" s="32" t="s">
        <v>644</v>
      </c>
      <c r="B26" s="29"/>
      <c r="C26" s="32" t="s">
        <v>645</v>
      </c>
      <c r="D26" s="30"/>
    </row>
    <row r="27" spans="1:5" ht="13.35" customHeight="1">
      <c r="A27" s="32" t="s">
        <v>646</v>
      </c>
      <c r="B27" s="29"/>
      <c r="C27" s="32" t="s">
        <v>647</v>
      </c>
      <c r="D27" s="30"/>
    </row>
    <row r="28" spans="1:5" ht="13.35" customHeight="1">
      <c r="A28" s="32" t="s">
        <v>648</v>
      </c>
      <c r="B28" s="29"/>
      <c r="C28" s="32" t="s">
        <v>649</v>
      </c>
      <c r="D28" s="30"/>
    </row>
    <row r="29" spans="1:5" ht="13.35" customHeight="1">
      <c r="A29" s="32" t="s">
        <v>650</v>
      </c>
      <c r="B29" s="29"/>
      <c r="C29" s="32" t="s">
        <v>651</v>
      </c>
      <c r="D29" s="30"/>
    </row>
    <row r="30" spans="1:5" ht="13.35" customHeight="1">
      <c r="A30" s="32" t="s">
        <v>652</v>
      </c>
      <c r="B30" s="29"/>
      <c r="C30" s="32" t="s">
        <v>653</v>
      </c>
      <c r="D30" s="30"/>
    </row>
    <row r="31" spans="1:5" ht="13.35" customHeight="1">
      <c r="A31" s="32" t="s">
        <v>654</v>
      </c>
      <c r="B31" s="29"/>
      <c r="C31" s="32" t="s">
        <v>655</v>
      </c>
      <c r="D31" s="30"/>
      <c r="E31" s="35"/>
    </row>
    <row r="32" spans="1:5" ht="13.35" customHeight="1">
      <c r="A32" s="32" t="s">
        <v>656</v>
      </c>
      <c r="B32" s="29"/>
      <c r="C32" s="32" t="s">
        <v>657</v>
      </c>
      <c r="D32" s="30"/>
    </row>
    <row r="33" spans="1:4" ht="13.35" customHeight="1">
      <c r="A33" s="32" t="s">
        <v>658</v>
      </c>
      <c r="B33" s="29"/>
      <c r="C33" s="32" t="s">
        <v>659</v>
      </c>
      <c r="D33" s="30"/>
    </row>
    <row r="34" spans="1:4" ht="13.35" customHeight="1">
      <c r="A34" s="32" t="s">
        <v>660</v>
      </c>
      <c r="B34" s="29"/>
      <c r="C34" s="32" t="s">
        <v>661</v>
      </c>
      <c r="D34" s="30"/>
    </row>
    <row r="35" spans="1:4" ht="13.35" customHeight="1">
      <c r="A35" s="32" t="s">
        <v>662</v>
      </c>
      <c r="B35" s="29"/>
      <c r="C35" s="32" t="s">
        <v>663</v>
      </c>
      <c r="D35" s="30"/>
    </row>
    <row r="36" spans="1:4" ht="13.35" customHeight="1">
      <c r="A36" s="32" t="s">
        <v>664</v>
      </c>
      <c r="B36" s="29"/>
      <c r="C36" s="32" t="s">
        <v>665</v>
      </c>
      <c r="D36" s="30"/>
    </row>
    <row r="37" spans="1:4" ht="13.35" customHeight="1">
      <c r="A37" s="32" t="s">
        <v>666</v>
      </c>
      <c r="B37" s="29"/>
      <c r="C37" s="32" t="s">
        <v>667</v>
      </c>
      <c r="D37" s="30"/>
    </row>
    <row r="38" spans="1:4" ht="13.35" customHeight="1">
      <c r="A38" s="32" t="s">
        <v>668</v>
      </c>
      <c r="B38" s="29"/>
      <c r="C38" s="32" t="s">
        <v>669</v>
      </c>
      <c r="D38" s="30"/>
    </row>
    <row r="39" spans="1:4" ht="13.35" customHeight="1">
      <c r="A39" s="32" t="s">
        <v>670</v>
      </c>
      <c r="B39" s="29"/>
      <c r="C39" s="32" t="s">
        <v>671</v>
      </c>
      <c r="D39" s="30"/>
    </row>
    <row r="40" spans="1:4" ht="13.35" customHeight="1">
      <c r="A40" s="32" t="s">
        <v>672</v>
      </c>
      <c r="B40" s="29"/>
      <c r="C40" s="32" t="s">
        <v>673</v>
      </c>
      <c r="D40" s="30"/>
    </row>
    <row r="41" spans="1:4" ht="13.35" customHeight="1">
      <c r="A41" s="32" t="s">
        <v>674</v>
      </c>
      <c r="B41" s="29"/>
      <c r="C41" s="32" t="s">
        <v>675</v>
      </c>
      <c r="D41" s="30"/>
    </row>
    <row r="42" spans="1:4" ht="13.35" customHeight="1">
      <c r="A42" s="32" t="s">
        <v>676</v>
      </c>
      <c r="B42" s="29"/>
      <c r="C42" s="32" t="s">
        <v>677</v>
      </c>
      <c r="D42" s="30">
        <v>0</v>
      </c>
    </row>
    <row r="43" spans="1:4" ht="13.35" customHeight="1">
      <c r="A43" s="32" t="s">
        <v>678</v>
      </c>
      <c r="B43" s="29"/>
      <c r="C43" s="32" t="s">
        <v>679</v>
      </c>
      <c r="D43" s="30">
        <v>0</v>
      </c>
    </row>
    <row r="44" spans="1:4" ht="13.35" customHeight="1">
      <c r="A44" s="32" t="s">
        <v>680</v>
      </c>
      <c r="B44" s="29"/>
      <c r="C44" s="32" t="s">
        <v>681</v>
      </c>
      <c r="D44" s="30">
        <v>0</v>
      </c>
    </row>
    <row r="45" spans="1:4" ht="13.35" customHeight="1">
      <c r="A45" s="32" t="s">
        <v>682</v>
      </c>
      <c r="B45" s="29"/>
      <c r="C45" s="32" t="s">
        <v>683</v>
      </c>
      <c r="D45" s="30">
        <v>0</v>
      </c>
    </row>
    <row r="46" spans="1:4" ht="13.35" customHeight="1">
      <c r="A46" s="32" t="s">
        <v>684</v>
      </c>
      <c r="B46" s="29"/>
      <c r="C46" s="32" t="s">
        <v>685</v>
      </c>
      <c r="D46" s="30">
        <v>0</v>
      </c>
    </row>
    <row r="47" spans="1:4" ht="13.35" customHeight="1">
      <c r="A47" s="32" t="s">
        <v>686</v>
      </c>
      <c r="B47" s="29"/>
      <c r="C47" s="32" t="s">
        <v>687</v>
      </c>
      <c r="D47" s="30">
        <v>0</v>
      </c>
    </row>
    <row r="48" spans="1:4" ht="13.35" customHeight="1">
      <c r="A48" s="32" t="s">
        <v>688</v>
      </c>
      <c r="B48" s="33">
        <v>5233470</v>
      </c>
      <c r="C48" s="32" t="s">
        <v>689</v>
      </c>
      <c r="D48" s="30"/>
    </row>
    <row r="49" spans="1:4" ht="13.35" customHeight="1">
      <c r="A49" s="32" t="s">
        <v>690</v>
      </c>
      <c r="B49" s="29">
        <v>159725552.59</v>
      </c>
      <c r="C49" s="32" t="s">
        <v>691</v>
      </c>
      <c r="D49" s="30"/>
    </row>
    <row r="50" spans="1:4" ht="13.35" customHeight="1">
      <c r="A50" s="32" t="s">
        <v>692</v>
      </c>
      <c r="B50" s="36">
        <v>1536693</v>
      </c>
      <c r="C50" s="32" t="s">
        <v>692</v>
      </c>
      <c r="D50" s="30"/>
    </row>
    <row r="51" spans="1:4" ht="13.35" customHeight="1">
      <c r="A51" s="32" t="s">
        <v>693</v>
      </c>
      <c r="B51" s="36"/>
      <c r="C51" s="32" t="s">
        <v>693</v>
      </c>
      <c r="D51" s="30"/>
    </row>
    <row r="52" spans="1:4" ht="13.35" customHeight="1">
      <c r="A52" s="32" t="s">
        <v>694</v>
      </c>
      <c r="B52" s="36">
        <v>60000</v>
      </c>
      <c r="C52" s="32" t="s">
        <v>694</v>
      </c>
      <c r="D52" s="30"/>
    </row>
    <row r="53" spans="1:4" ht="13.35" customHeight="1">
      <c r="A53" s="32" t="s">
        <v>695</v>
      </c>
      <c r="B53" s="36">
        <v>313850</v>
      </c>
      <c r="C53" s="32" t="s">
        <v>695</v>
      </c>
      <c r="D53" s="30"/>
    </row>
    <row r="54" spans="1:4" ht="13.35" customHeight="1">
      <c r="A54" s="32" t="s">
        <v>696</v>
      </c>
      <c r="B54" s="36"/>
      <c r="C54" s="32" t="s">
        <v>696</v>
      </c>
      <c r="D54" s="30"/>
    </row>
    <row r="55" spans="1:4" ht="13.35" customHeight="1">
      <c r="A55" s="32" t="s">
        <v>697</v>
      </c>
      <c r="B55" s="36"/>
      <c r="C55" s="32" t="s">
        <v>697</v>
      </c>
      <c r="D55" s="30"/>
    </row>
    <row r="56" spans="1:4" ht="13.35" customHeight="1">
      <c r="A56" s="32" t="s">
        <v>698</v>
      </c>
      <c r="B56" s="36">
        <v>100000</v>
      </c>
      <c r="C56" s="32" t="s">
        <v>698</v>
      </c>
      <c r="D56" s="30"/>
    </row>
    <row r="57" spans="1:4" ht="13.35" customHeight="1">
      <c r="A57" s="32" t="s">
        <v>699</v>
      </c>
      <c r="B57" s="36">
        <v>7218801.75</v>
      </c>
      <c r="C57" s="32" t="s">
        <v>699</v>
      </c>
      <c r="D57" s="30"/>
    </row>
    <row r="58" spans="1:4" ht="13.35" customHeight="1">
      <c r="A58" s="32" t="s">
        <v>700</v>
      </c>
      <c r="B58" s="36">
        <v>3457030</v>
      </c>
      <c r="C58" s="32" t="s">
        <v>700</v>
      </c>
      <c r="D58" s="30"/>
    </row>
    <row r="59" spans="1:4" ht="13.35" customHeight="1">
      <c r="A59" s="32" t="s">
        <v>701</v>
      </c>
      <c r="B59" s="36">
        <v>380000</v>
      </c>
      <c r="C59" s="32" t="s">
        <v>701</v>
      </c>
      <c r="D59" s="30"/>
    </row>
    <row r="60" spans="1:4" ht="13.35" customHeight="1">
      <c r="A60" s="32" t="s">
        <v>702</v>
      </c>
      <c r="B60" s="36">
        <v>140369066.24000001</v>
      </c>
      <c r="C60" s="32" t="s">
        <v>702</v>
      </c>
      <c r="D60" s="30"/>
    </row>
    <row r="61" spans="1:4" ht="13.35" customHeight="1">
      <c r="A61" s="32" t="s">
        <v>703</v>
      </c>
      <c r="B61" s="36">
        <v>261266.6</v>
      </c>
      <c r="C61" s="32" t="s">
        <v>703</v>
      </c>
      <c r="D61" s="30"/>
    </row>
    <row r="62" spans="1:4" ht="13.35" customHeight="1">
      <c r="A62" s="32" t="s">
        <v>704</v>
      </c>
      <c r="B62" s="36"/>
      <c r="C62" s="32" t="s">
        <v>704</v>
      </c>
      <c r="D62" s="30"/>
    </row>
    <row r="63" spans="1:4" ht="13.35" customHeight="1">
      <c r="A63" s="32" t="s">
        <v>705</v>
      </c>
      <c r="B63" s="36"/>
      <c r="C63" s="32" t="s">
        <v>705</v>
      </c>
      <c r="D63" s="30">
        <v>0</v>
      </c>
    </row>
    <row r="64" spans="1:4" ht="13.35" customHeight="1">
      <c r="A64" s="32" t="s">
        <v>706</v>
      </c>
      <c r="B64" s="36">
        <v>829152</v>
      </c>
      <c r="C64" s="32" t="s">
        <v>706</v>
      </c>
      <c r="D64" s="30">
        <v>0</v>
      </c>
    </row>
    <row r="65" spans="1:4" ht="13.35" customHeight="1">
      <c r="A65" s="32" t="s">
        <v>707</v>
      </c>
      <c r="B65" s="36"/>
      <c r="C65" s="32" t="s">
        <v>707</v>
      </c>
      <c r="D65" s="30">
        <v>0</v>
      </c>
    </row>
    <row r="66" spans="1:4" ht="13.35" customHeight="1">
      <c r="A66" s="32" t="s">
        <v>708</v>
      </c>
      <c r="B66" s="36"/>
      <c r="C66" s="32" t="s">
        <v>708</v>
      </c>
      <c r="D66" s="30"/>
    </row>
    <row r="67" spans="1:4" ht="13.35" customHeight="1">
      <c r="A67" s="32" t="s">
        <v>709</v>
      </c>
      <c r="B67" s="36">
        <v>5173973</v>
      </c>
      <c r="C67" s="32" t="s">
        <v>709</v>
      </c>
      <c r="D67" s="30"/>
    </row>
    <row r="68" spans="1:4" ht="13.35" customHeight="1">
      <c r="A68" s="32" t="s">
        <v>710</v>
      </c>
      <c r="B68" s="36"/>
      <c r="C68" s="32" t="s">
        <v>710</v>
      </c>
      <c r="D68" s="30"/>
    </row>
    <row r="69" spans="1:4" ht="13.35" customHeight="1">
      <c r="A69" s="32" t="s">
        <v>711</v>
      </c>
      <c r="B69" s="36"/>
      <c r="C69" s="32" t="s">
        <v>711</v>
      </c>
      <c r="D69" s="30"/>
    </row>
    <row r="70" spans="1:4" ht="13.35" customHeight="1">
      <c r="A70" s="34" t="s">
        <v>712</v>
      </c>
      <c r="B70" s="36">
        <v>25720</v>
      </c>
      <c r="C70" s="32" t="s">
        <v>713</v>
      </c>
      <c r="D70" s="30"/>
    </row>
    <row r="71" spans="1:4" ht="13.35" customHeight="1">
      <c r="A71" s="32" t="s">
        <v>714</v>
      </c>
      <c r="B71" s="36"/>
      <c r="C71" s="32" t="s">
        <v>89</v>
      </c>
      <c r="D71" s="29">
        <f>D72+D73</f>
        <v>84796889.040000007</v>
      </c>
    </row>
    <row r="72" spans="1:4" ht="13.35" customHeight="1">
      <c r="A72" s="32" t="s">
        <v>715</v>
      </c>
      <c r="B72" s="29"/>
      <c r="C72" s="32" t="s">
        <v>716</v>
      </c>
      <c r="D72" s="37">
        <v>84576656</v>
      </c>
    </row>
    <row r="73" spans="1:4" ht="13.35" customHeight="1">
      <c r="A73" s="32" t="s">
        <v>717</v>
      </c>
      <c r="B73" s="29"/>
      <c r="C73" s="32" t="s">
        <v>718</v>
      </c>
      <c r="D73" s="37">
        <v>220233.04</v>
      </c>
    </row>
    <row r="74" spans="1:4" ht="13.35" customHeight="1">
      <c r="A74" s="32" t="s">
        <v>719</v>
      </c>
      <c r="B74" s="29"/>
      <c r="C74" s="32"/>
      <c r="D74" s="37"/>
    </row>
    <row r="75" spans="1:4" ht="13.35" customHeight="1">
      <c r="A75" s="32" t="s">
        <v>720</v>
      </c>
      <c r="B75" s="38">
        <v>266893.3</v>
      </c>
      <c r="C75" s="27"/>
      <c r="D75" s="30"/>
    </row>
    <row r="76" spans="1:4" ht="13.35" customHeight="1">
      <c r="A76" s="32" t="s">
        <v>721</v>
      </c>
      <c r="B76" s="38">
        <v>1241313.43</v>
      </c>
      <c r="C76" s="32" t="s">
        <v>109</v>
      </c>
      <c r="D76" s="30"/>
    </row>
    <row r="77" spans="1:4" ht="13.35" customHeight="1">
      <c r="A77" s="32" t="s">
        <v>722</v>
      </c>
      <c r="B77" s="38">
        <v>1241313.43</v>
      </c>
      <c r="C77" s="32"/>
      <c r="D77" s="30"/>
    </row>
    <row r="78" spans="1:4" ht="13.35" customHeight="1">
      <c r="A78" s="32" t="s">
        <v>723</v>
      </c>
      <c r="B78" s="29"/>
      <c r="C78" s="32"/>
      <c r="D78" s="30"/>
    </row>
    <row r="79" spans="1:4" ht="13.35" customHeight="1">
      <c r="A79" s="32" t="s">
        <v>724</v>
      </c>
      <c r="B79" s="29"/>
      <c r="C79" s="32"/>
      <c r="D79" s="30"/>
    </row>
    <row r="80" spans="1:4" ht="13.35" customHeight="1">
      <c r="A80" s="32" t="s">
        <v>725</v>
      </c>
      <c r="B80" s="29"/>
      <c r="C80" s="32"/>
      <c r="D80" s="30"/>
    </row>
    <row r="81" spans="1:4" ht="13.35" customHeight="1">
      <c r="A81" s="32" t="s">
        <v>726</v>
      </c>
      <c r="B81" s="29"/>
      <c r="C81" s="32" t="s">
        <v>94</v>
      </c>
      <c r="D81" s="30"/>
    </row>
    <row r="82" spans="1:4" ht="13.35" customHeight="1">
      <c r="A82" s="32" t="s">
        <v>727</v>
      </c>
      <c r="B82" s="29"/>
      <c r="C82" s="32" t="s">
        <v>728</v>
      </c>
      <c r="D82" s="30"/>
    </row>
    <row r="83" spans="1:4" ht="13.35" customHeight="1">
      <c r="A83" s="32" t="s">
        <v>729</v>
      </c>
      <c r="B83" s="29"/>
      <c r="C83" s="32" t="s">
        <v>730</v>
      </c>
      <c r="D83" s="30"/>
    </row>
    <row r="84" spans="1:4" ht="13.35" customHeight="1">
      <c r="A84" s="32" t="s">
        <v>731</v>
      </c>
      <c r="B84" s="29"/>
      <c r="C84" s="32" t="s">
        <v>732</v>
      </c>
      <c r="D84" s="30"/>
    </row>
    <row r="85" spans="1:4" ht="13.35" customHeight="1">
      <c r="A85" s="32" t="s">
        <v>733</v>
      </c>
      <c r="B85" s="29"/>
      <c r="C85" s="32" t="s">
        <v>734</v>
      </c>
      <c r="D85" s="30"/>
    </row>
    <row r="86" spans="1:4" ht="13.35" customHeight="1">
      <c r="A86" s="32" t="s">
        <v>735</v>
      </c>
      <c r="B86" s="29"/>
      <c r="C86" s="32" t="s">
        <v>736</v>
      </c>
      <c r="D86" s="30"/>
    </row>
    <row r="87" spans="1:4" ht="13.35" customHeight="1">
      <c r="A87" s="32" t="s">
        <v>737</v>
      </c>
      <c r="B87" s="29"/>
      <c r="C87" s="32"/>
      <c r="D87" s="30"/>
    </row>
    <row r="88" spans="1:4" ht="13.35" customHeight="1">
      <c r="A88" s="32" t="s">
        <v>93</v>
      </c>
      <c r="B88" s="29"/>
      <c r="C88" s="32" t="s">
        <v>738</v>
      </c>
      <c r="D88" s="30"/>
    </row>
    <row r="89" spans="1:4" ht="13.35" customHeight="1">
      <c r="A89" s="32" t="s">
        <v>739</v>
      </c>
      <c r="B89" s="29"/>
      <c r="C89" s="32" t="s">
        <v>740</v>
      </c>
      <c r="D89" s="30">
        <v>0</v>
      </c>
    </row>
    <row r="90" spans="1:4" ht="13.35" customHeight="1">
      <c r="A90" s="32" t="s">
        <v>741</v>
      </c>
      <c r="B90" s="29"/>
      <c r="C90" s="32" t="s">
        <v>742</v>
      </c>
      <c r="D90" s="30">
        <v>0</v>
      </c>
    </row>
    <row r="91" spans="1:4" ht="13.35" customHeight="1">
      <c r="A91" s="32" t="s">
        <v>743</v>
      </c>
      <c r="B91" s="29"/>
      <c r="C91" s="32" t="s">
        <v>744</v>
      </c>
      <c r="D91" s="30">
        <v>0</v>
      </c>
    </row>
    <row r="92" spans="1:4" ht="13.35" customHeight="1">
      <c r="A92" s="32" t="s">
        <v>745</v>
      </c>
      <c r="B92" s="29"/>
      <c r="C92" s="32" t="s">
        <v>746</v>
      </c>
      <c r="D92" s="30">
        <v>0</v>
      </c>
    </row>
    <row r="93" spans="1:4" ht="13.35" customHeight="1">
      <c r="A93" s="32" t="s">
        <v>747</v>
      </c>
      <c r="B93" s="29">
        <v>0</v>
      </c>
      <c r="C93" s="32"/>
      <c r="D93" s="30"/>
    </row>
    <row r="94" spans="1:4" ht="13.35" customHeight="1">
      <c r="A94" s="32" t="s">
        <v>748</v>
      </c>
      <c r="B94" s="29">
        <v>0</v>
      </c>
      <c r="C94" s="32" t="s">
        <v>749</v>
      </c>
      <c r="D94" s="30">
        <v>0</v>
      </c>
    </row>
    <row r="95" spans="1:4" ht="13.35" customHeight="1">
      <c r="A95" s="32" t="s">
        <v>750</v>
      </c>
      <c r="B95" s="29">
        <v>0</v>
      </c>
      <c r="C95" s="32" t="s">
        <v>751</v>
      </c>
      <c r="D95" s="30">
        <v>0</v>
      </c>
    </row>
    <row r="96" spans="1:4" ht="13.35" customHeight="1">
      <c r="A96" s="32" t="s">
        <v>752</v>
      </c>
      <c r="B96" s="29">
        <v>0</v>
      </c>
      <c r="C96" s="32" t="s">
        <v>753</v>
      </c>
      <c r="D96" s="30">
        <v>0</v>
      </c>
    </row>
    <row r="97" spans="1:4" ht="13.35" customHeight="1">
      <c r="A97" s="32" t="s">
        <v>95</v>
      </c>
      <c r="B97" s="38">
        <v>4509324.8099999996</v>
      </c>
      <c r="C97" s="32" t="s">
        <v>96</v>
      </c>
      <c r="D97" s="29">
        <v>9208930.9900000002</v>
      </c>
    </row>
    <row r="98" spans="1:4" ht="13.35" customHeight="1">
      <c r="A98" s="32" t="s">
        <v>754</v>
      </c>
      <c r="B98" s="29">
        <v>0</v>
      </c>
      <c r="C98" s="32" t="s">
        <v>64</v>
      </c>
      <c r="D98" s="30"/>
    </row>
    <row r="99" spans="1:4" ht="13.35" customHeight="1">
      <c r="A99" s="32" t="s">
        <v>755</v>
      </c>
      <c r="B99" s="29">
        <v>0</v>
      </c>
      <c r="C99" s="32" t="s">
        <v>756</v>
      </c>
      <c r="D99" s="30"/>
    </row>
    <row r="100" spans="1:4" ht="13.35" customHeight="1">
      <c r="A100" s="32" t="s">
        <v>757</v>
      </c>
      <c r="B100" s="29">
        <v>0</v>
      </c>
      <c r="C100" s="32" t="s">
        <v>758</v>
      </c>
      <c r="D100" s="30"/>
    </row>
    <row r="101" spans="1:4" ht="13.35" customHeight="1">
      <c r="A101" s="32" t="s">
        <v>759</v>
      </c>
      <c r="B101" s="29">
        <v>0</v>
      </c>
      <c r="C101" s="32" t="s">
        <v>760</v>
      </c>
      <c r="D101" s="30"/>
    </row>
    <row r="102" spans="1:4" ht="13.35" customHeight="1">
      <c r="A102" s="32" t="s">
        <v>761</v>
      </c>
      <c r="B102" s="29">
        <v>0</v>
      </c>
      <c r="C102" s="32" t="s">
        <v>762</v>
      </c>
      <c r="D102" s="39"/>
    </row>
    <row r="103" spans="1:4" ht="13.35" customHeight="1">
      <c r="A103" s="32" t="s">
        <v>763</v>
      </c>
      <c r="B103" s="29">
        <v>0</v>
      </c>
      <c r="C103" s="32" t="s">
        <v>764</v>
      </c>
      <c r="D103" s="30"/>
    </row>
    <row r="104" spans="1:4" ht="13.35" customHeight="1">
      <c r="A104" s="32"/>
      <c r="B104" s="29"/>
      <c r="C104" s="32" t="s">
        <v>765</v>
      </c>
      <c r="D104" s="30"/>
    </row>
    <row r="105" spans="1:4" ht="13.35" customHeight="1">
      <c r="A105" s="32"/>
      <c r="B105" s="29"/>
      <c r="C105" s="32" t="s">
        <v>766</v>
      </c>
      <c r="D105" s="29">
        <v>4549642.33</v>
      </c>
    </row>
    <row r="106" spans="1:4" ht="13.35" customHeight="1">
      <c r="A106" s="32"/>
      <c r="B106" s="29"/>
      <c r="C106" s="32" t="s">
        <v>767</v>
      </c>
      <c r="D106" s="29">
        <v>4549642.33</v>
      </c>
    </row>
    <row r="107" spans="1:4" ht="13.35" customHeight="1">
      <c r="A107" s="32"/>
      <c r="B107" s="29"/>
      <c r="C107" s="32" t="s">
        <v>768</v>
      </c>
      <c r="D107" s="30"/>
    </row>
    <row r="108" spans="1:4" ht="13.35" customHeight="1"/>
    <row r="109" spans="1:4" ht="13.35" customHeight="1"/>
    <row r="110" spans="1:4" ht="13.35" customHeight="1"/>
  </sheetData>
  <mergeCells count="2">
    <mergeCell ref="A1:D1"/>
    <mergeCell ref="B2:D2"/>
  </mergeCells>
  <phoneticPr fontId="74" type="noConversion"/>
  <printOptions horizontalCentered="1"/>
  <pageMargins left="0.31458333333333299" right="7.8472222222222193E-2" top="0.35416666666666702" bottom="0.35416666666666702" header="0.31458333333333299" footer="0.31458333333333299"/>
  <pageSetup paperSize="9" firstPageNumber="25" orientation="portrait" useFirstPageNumber="1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B58"/>
  <sheetViews>
    <sheetView zoomScale="130" zoomScaleNormal="130" workbookViewId="0">
      <selection activeCell="C24" sqref="C24"/>
    </sheetView>
  </sheetViews>
  <sheetFormatPr defaultColWidth="9" defaultRowHeight="13.5"/>
  <cols>
    <col min="1" max="1" width="67.25" customWidth="1"/>
    <col min="2" max="2" width="12.625" style="17" customWidth="1"/>
  </cols>
  <sheetData>
    <row r="1" spans="1:2" ht="29.25" customHeight="1">
      <c r="A1" s="184" t="s">
        <v>769</v>
      </c>
      <c r="B1" s="190"/>
    </row>
    <row r="2" spans="1:2" ht="17.25" customHeight="1">
      <c r="A2" s="18" t="s">
        <v>770</v>
      </c>
      <c r="B2" s="19" t="s">
        <v>100</v>
      </c>
    </row>
    <row r="3" spans="1:2" ht="14.65" customHeight="1">
      <c r="A3" s="20" t="s">
        <v>134</v>
      </c>
      <c r="B3" s="21" t="s">
        <v>117</v>
      </c>
    </row>
    <row r="4" spans="1:2" ht="14.65" customHeight="1">
      <c r="A4" s="20" t="s">
        <v>771</v>
      </c>
      <c r="B4" s="22">
        <f>B11+B36</f>
        <v>2935145.54</v>
      </c>
    </row>
    <row r="5" spans="1:2" ht="14.65" customHeight="1">
      <c r="A5" s="23" t="s">
        <v>46</v>
      </c>
      <c r="B5" s="22"/>
    </row>
    <row r="6" spans="1:2" ht="14.65" customHeight="1">
      <c r="A6" s="23" t="s">
        <v>772</v>
      </c>
      <c r="B6" s="22"/>
    </row>
    <row r="7" spans="1:2" ht="14.65" customHeight="1">
      <c r="A7" s="23" t="s">
        <v>773</v>
      </c>
      <c r="B7" s="22"/>
    </row>
    <row r="8" spans="1:2" ht="14.65" customHeight="1">
      <c r="A8" s="23" t="s">
        <v>774</v>
      </c>
      <c r="B8" s="22"/>
    </row>
    <row r="9" spans="1:2" ht="14.65" customHeight="1">
      <c r="A9" s="23" t="s">
        <v>775</v>
      </c>
      <c r="B9" s="22"/>
    </row>
    <row r="10" spans="1:2" ht="14.65" customHeight="1">
      <c r="A10" s="23" t="s">
        <v>774</v>
      </c>
      <c r="B10" s="22"/>
    </row>
    <row r="11" spans="1:2">
      <c r="A11" s="23" t="s">
        <v>52</v>
      </c>
      <c r="B11" s="24">
        <f>B12+B21</f>
        <v>557167.96</v>
      </c>
    </row>
    <row r="12" spans="1:2">
      <c r="A12" s="23" t="s">
        <v>776</v>
      </c>
      <c r="B12" s="24">
        <v>377167.96</v>
      </c>
    </row>
    <row r="13" spans="1:2">
      <c r="A13" s="23" t="s">
        <v>777</v>
      </c>
      <c r="B13" s="24"/>
    </row>
    <row r="14" spans="1:2">
      <c r="A14" s="23" t="s">
        <v>778</v>
      </c>
      <c r="B14" s="24"/>
    </row>
    <row r="15" spans="1:2">
      <c r="A15" s="23" t="s">
        <v>779</v>
      </c>
      <c r="B15" s="24"/>
    </row>
    <row r="16" spans="1:2">
      <c r="A16" s="23" t="s">
        <v>780</v>
      </c>
      <c r="B16" s="24"/>
    </row>
    <row r="17" spans="1:2">
      <c r="A17" s="23" t="s">
        <v>781</v>
      </c>
      <c r="B17" s="24">
        <v>377167.96</v>
      </c>
    </row>
    <row r="18" spans="1:2">
      <c r="A18" s="23" t="s">
        <v>782</v>
      </c>
      <c r="B18" s="24"/>
    </row>
    <row r="19" spans="1:2">
      <c r="A19" s="23" t="s">
        <v>777</v>
      </c>
      <c r="B19" s="24"/>
    </row>
    <row r="20" spans="1:2">
      <c r="A20" s="23" t="s">
        <v>783</v>
      </c>
      <c r="B20" s="24"/>
    </row>
    <row r="21" spans="1:2">
      <c r="A21" s="23" t="s">
        <v>784</v>
      </c>
      <c r="B21" s="24">
        <v>180000</v>
      </c>
    </row>
    <row r="22" spans="1:2">
      <c r="A22" s="23" t="s">
        <v>785</v>
      </c>
      <c r="B22" s="24">
        <v>180000</v>
      </c>
    </row>
    <row r="23" spans="1:2">
      <c r="A23" s="23" t="s">
        <v>786</v>
      </c>
      <c r="B23" s="24"/>
    </row>
    <row r="24" spans="1:2">
      <c r="A24" s="23" t="s">
        <v>787</v>
      </c>
      <c r="B24" s="24"/>
    </row>
    <row r="25" spans="1:2">
      <c r="A25" s="23" t="s">
        <v>54</v>
      </c>
      <c r="B25" s="24"/>
    </row>
    <row r="26" spans="1:2">
      <c r="A26" s="23" t="s">
        <v>788</v>
      </c>
      <c r="B26" s="24"/>
    </row>
    <row r="27" spans="1:2">
      <c r="A27" s="23" t="s">
        <v>774</v>
      </c>
      <c r="B27" s="24"/>
    </row>
    <row r="28" spans="1:2">
      <c r="A28" s="23" t="s">
        <v>789</v>
      </c>
      <c r="B28" s="24"/>
    </row>
    <row r="29" spans="1:2">
      <c r="A29" s="23" t="s">
        <v>790</v>
      </c>
      <c r="B29" s="24"/>
    </row>
    <row r="30" spans="1:2">
      <c r="A30" s="23" t="s">
        <v>791</v>
      </c>
      <c r="B30" s="24"/>
    </row>
    <row r="31" spans="1:2">
      <c r="A31" s="23" t="s">
        <v>74</v>
      </c>
      <c r="B31" s="24"/>
    </row>
    <row r="32" spans="1:2">
      <c r="A32" s="23" t="s">
        <v>792</v>
      </c>
      <c r="B32" s="24"/>
    </row>
    <row r="33" spans="1:2">
      <c r="A33" s="23" t="s">
        <v>793</v>
      </c>
      <c r="B33" s="24"/>
    </row>
    <row r="34" spans="1:2">
      <c r="A34" s="23" t="s">
        <v>794</v>
      </c>
      <c r="B34" s="24"/>
    </row>
    <row r="35" spans="1:2">
      <c r="A35" s="23" t="s">
        <v>795</v>
      </c>
      <c r="B35" s="24"/>
    </row>
    <row r="36" spans="1:2">
      <c r="A36" s="23" t="s">
        <v>796</v>
      </c>
      <c r="B36" s="24">
        <f>B37+B40</f>
        <v>2377977.58</v>
      </c>
    </row>
    <row r="37" spans="1:2">
      <c r="A37" s="23" t="s">
        <v>797</v>
      </c>
      <c r="B37" s="24">
        <v>2326377.58</v>
      </c>
    </row>
    <row r="38" spans="1:2">
      <c r="A38" s="23" t="s">
        <v>798</v>
      </c>
      <c r="B38" s="24"/>
    </row>
    <row r="39" spans="1:2">
      <c r="A39" s="23" t="s">
        <v>799</v>
      </c>
      <c r="B39" s="24"/>
    </row>
    <row r="40" spans="1:2">
      <c r="A40" s="23" t="s">
        <v>800</v>
      </c>
      <c r="B40" s="24">
        <v>51600</v>
      </c>
    </row>
    <row r="41" spans="1:2">
      <c r="A41" s="23" t="s">
        <v>801</v>
      </c>
      <c r="B41" s="24"/>
    </row>
    <row r="42" spans="1:2">
      <c r="A42" s="23" t="s">
        <v>76</v>
      </c>
      <c r="B42" s="24"/>
    </row>
    <row r="43" spans="1:2">
      <c r="A43" s="23" t="s">
        <v>802</v>
      </c>
      <c r="B43" s="24"/>
    </row>
    <row r="44" spans="1:2">
      <c r="A44" s="23" t="s">
        <v>803</v>
      </c>
      <c r="B44" s="24"/>
    </row>
    <row r="45" spans="1:2">
      <c r="A45" s="23" t="s">
        <v>804</v>
      </c>
      <c r="B45" s="24"/>
    </row>
    <row r="46" spans="1:2">
      <c r="A46" s="23" t="s">
        <v>805</v>
      </c>
      <c r="B46" s="24"/>
    </row>
    <row r="47" spans="1:2">
      <c r="A47" s="23" t="s">
        <v>78</v>
      </c>
      <c r="B47" s="24"/>
    </row>
    <row r="48" spans="1:2">
      <c r="A48" s="23" t="s">
        <v>806</v>
      </c>
      <c r="B48" s="24"/>
    </row>
    <row r="49" spans="1:2">
      <c r="A49" s="23" t="s">
        <v>807</v>
      </c>
      <c r="B49" s="24"/>
    </row>
    <row r="50" spans="1:2">
      <c r="A50" s="23" t="s">
        <v>113</v>
      </c>
      <c r="B50" s="24"/>
    </row>
    <row r="51" spans="1:2">
      <c r="A51" s="23" t="s">
        <v>808</v>
      </c>
      <c r="B51" s="24"/>
    </row>
    <row r="52" spans="1:2">
      <c r="A52" s="23" t="s">
        <v>809</v>
      </c>
      <c r="B52" s="24"/>
    </row>
    <row r="53" spans="1:2">
      <c r="A53" s="23" t="s">
        <v>810</v>
      </c>
      <c r="B53" s="24"/>
    </row>
    <row r="54" spans="1:2">
      <c r="A54" s="23" t="s">
        <v>811</v>
      </c>
      <c r="B54" s="24"/>
    </row>
    <row r="55" spans="1:2">
      <c r="A55" s="23" t="s">
        <v>812</v>
      </c>
      <c r="B55" s="24"/>
    </row>
    <row r="56" spans="1:2">
      <c r="A56" s="23" t="s">
        <v>813</v>
      </c>
      <c r="B56" s="24"/>
    </row>
    <row r="57" spans="1:2">
      <c r="A57" s="23" t="s">
        <v>814</v>
      </c>
      <c r="B57" s="24"/>
    </row>
    <row r="58" spans="1:2">
      <c r="A58" s="23" t="s">
        <v>815</v>
      </c>
      <c r="B58" s="24"/>
    </row>
  </sheetData>
  <mergeCells count="1">
    <mergeCell ref="A1:B1"/>
  </mergeCells>
  <phoneticPr fontId="74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27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E69"/>
  <sheetViews>
    <sheetView showZeros="0" zoomScale="130" zoomScaleNormal="130" workbookViewId="0">
      <pane xSplit="1" ySplit="4" topLeftCell="B5" activePane="bottomRight" state="frozen"/>
      <selection pane="topRight"/>
      <selection pane="bottomLeft"/>
      <selection pane="bottomRight" activeCell="F18" sqref="F18"/>
    </sheetView>
  </sheetViews>
  <sheetFormatPr defaultColWidth="6.875" defaultRowHeight="12.75" customHeight="1"/>
  <cols>
    <col min="1" max="1" width="30.375" style="4" customWidth="1"/>
    <col min="2" max="2" width="13.75" style="7" customWidth="1"/>
    <col min="3" max="3" width="15.625" style="7" customWidth="1"/>
    <col min="4" max="4" width="19.625" style="7" customWidth="1"/>
    <col min="5" max="5" width="12.625" style="4" customWidth="1"/>
    <col min="6" max="6" width="10.125" style="4" customWidth="1"/>
    <col min="7" max="7" width="4.625" style="4" customWidth="1"/>
    <col min="8" max="9" width="6.875" style="4"/>
    <col min="10" max="10" width="18.75" style="4" customWidth="1"/>
    <col min="11" max="11" width="13.125" style="4" customWidth="1"/>
    <col min="12" max="255" width="6.875" style="4"/>
    <col min="256" max="256" width="10.625" style="4" customWidth="1"/>
    <col min="257" max="257" width="12.625" style="4" customWidth="1"/>
    <col min="258" max="260" width="14.25" style="4" customWidth="1"/>
    <col min="261" max="261" width="12.625" style="4" customWidth="1"/>
    <col min="262" max="263" width="4.625" style="4" customWidth="1"/>
    <col min="264" max="511" width="6.875" style="4"/>
    <col min="512" max="512" width="10.625" style="4" customWidth="1"/>
    <col min="513" max="513" width="12.625" style="4" customWidth="1"/>
    <col min="514" max="516" width="14.25" style="4" customWidth="1"/>
    <col min="517" max="517" width="12.625" style="4" customWidth="1"/>
    <col min="518" max="519" width="4.625" style="4" customWidth="1"/>
    <col min="520" max="767" width="6.875" style="4"/>
    <col min="768" max="768" width="10.625" style="4" customWidth="1"/>
    <col min="769" max="769" width="12.625" style="4" customWidth="1"/>
    <col min="770" max="772" width="14.25" style="4" customWidth="1"/>
    <col min="773" max="773" width="12.625" style="4" customWidth="1"/>
    <col min="774" max="775" width="4.625" style="4" customWidth="1"/>
    <col min="776" max="1023" width="6.875" style="4"/>
    <col min="1024" max="1024" width="10.625" style="4" customWidth="1"/>
    <col min="1025" max="1025" width="12.625" style="4" customWidth="1"/>
    <col min="1026" max="1028" width="14.25" style="4" customWidth="1"/>
    <col min="1029" max="1029" width="12.625" style="4" customWidth="1"/>
    <col min="1030" max="1031" width="4.625" style="4" customWidth="1"/>
    <col min="1032" max="1279" width="6.875" style="4"/>
    <col min="1280" max="1280" width="10.625" style="4" customWidth="1"/>
    <col min="1281" max="1281" width="12.625" style="4" customWidth="1"/>
    <col min="1282" max="1284" width="14.25" style="4" customWidth="1"/>
    <col min="1285" max="1285" width="12.625" style="4" customWidth="1"/>
    <col min="1286" max="1287" width="4.625" style="4" customWidth="1"/>
    <col min="1288" max="1535" width="6.875" style="4"/>
    <col min="1536" max="1536" width="10.625" style="4" customWidth="1"/>
    <col min="1537" max="1537" width="12.625" style="4" customWidth="1"/>
    <col min="1538" max="1540" width="14.25" style="4" customWidth="1"/>
    <col min="1541" max="1541" width="12.625" style="4" customWidth="1"/>
    <col min="1542" max="1543" width="4.625" style="4" customWidth="1"/>
    <col min="1544" max="1791" width="6.875" style="4"/>
    <col min="1792" max="1792" width="10.625" style="4" customWidth="1"/>
    <col min="1793" max="1793" width="12.625" style="4" customWidth="1"/>
    <col min="1794" max="1796" width="14.25" style="4" customWidth="1"/>
    <col min="1797" max="1797" width="12.625" style="4" customWidth="1"/>
    <col min="1798" max="1799" width="4.625" style="4" customWidth="1"/>
    <col min="1800" max="2047" width="6.875" style="4"/>
    <col min="2048" max="2048" width="10.625" style="4" customWidth="1"/>
    <col min="2049" max="2049" width="12.625" style="4" customWidth="1"/>
    <col min="2050" max="2052" width="14.25" style="4" customWidth="1"/>
    <col min="2053" max="2053" width="12.625" style="4" customWidth="1"/>
    <col min="2054" max="2055" width="4.625" style="4" customWidth="1"/>
    <col min="2056" max="2303" width="6.875" style="4"/>
    <col min="2304" max="2304" width="10.625" style="4" customWidth="1"/>
    <col min="2305" max="2305" width="12.625" style="4" customWidth="1"/>
    <col min="2306" max="2308" width="14.25" style="4" customWidth="1"/>
    <col min="2309" max="2309" width="12.625" style="4" customWidth="1"/>
    <col min="2310" max="2311" width="4.625" style="4" customWidth="1"/>
    <col min="2312" max="2559" width="6.875" style="4"/>
    <col min="2560" max="2560" width="10.625" style="4" customWidth="1"/>
    <col min="2561" max="2561" width="12.625" style="4" customWidth="1"/>
    <col min="2562" max="2564" width="14.25" style="4" customWidth="1"/>
    <col min="2565" max="2565" width="12.625" style="4" customWidth="1"/>
    <col min="2566" max="2567" width="4.625" style="4" customWidth="1"/>
    <col min="2568" max="2815" width="6.875" style="4"/>
    <col min="2816" max="2816" width="10.625" style="4" customWidth="1"/>
    <col min="2817" max="2817" width="12.625" style="4" customWidth="1"/>
    <col min="2818" max="2820" width="14.25" style="4" customWidth="1"/>
    <col min="2821" max="2821" width="12.625" style="4" customWidth="1"/>
    <col min="2822" max="2823" width="4.625" style="4" customWidth="1"/>
    <col min="2824" max="3071" width="6.875" style="4"/>
    <col min="3072" max="3072" width="10.625" style="4" customWidth="1"/>
    <col min="3073" max="3073" width="12.625" style="4" customWidth="1"/>
    <col min="3074" max="3076" width="14.25" style="4" customWidth="1"/>
    <col min="3077" max="3077" width="12.625" style="4" customWidth="1"/>
    <col min="3078" max="3079" width="4.625" style="4" customWidth="1"/>
    <col min="3080" max="3327" width="6.875" style="4"/>
    <col min="3328" max="3328" width="10.625" style="4" customWidth="1"/>
    <col min="3329" max="3329" width="12.625" style="4" customWidth="1"/>
    <col min="3330" max="3332" width="14.25" style="4" customWidth="1"/>
    <col min="3333" max="3333" width="12.625" style="4" customWidth="1"/>
    <col min="3334" max="3335" width="4.625" style="4" customWidth="1"/>
    <col min="3336" max="3583" width="6.875" style="4"/>
    <col min="3584" max="3584" width="10.625" style="4" customWidth="1"/>
    <col min="3585" max="3585" width="12.625" style="4" customWidth="1"/>
    <col min="3586" max="3588" width="14.25" style="4" customWidth="1"/>
    <col min="3589" max="3589" width="12.625" style="4" customWidth="1"/>
    <col min="3590" max="3591" width="4.625" style="4" customWidth="1"/>
    <col min="3592" max="3839" width="6.875" style="4"/>
    <col min="3840" max="3840" width="10.625" style="4" customWidth="1"/>
    <col min="3841" max="3841" width="12.625" style="4" customWidth="1"/>
    <col min="3842" max="3844" width="14.25" style="4" customWidth="1"/>
    <col min="3845" max="3845" width="12.625" style="4" customWidth="1"/>
    <col min="3846" max="3847" width="4.625" style="4" customWidth="1"/>
    <col min="3848" max="4095" width="6.875" style="4"/>
    <col min="4096" max="4096" width="10.625" style="4" customWidth="1"/>
    <col min="4097" max="4097" width="12.625" style="4" customWidth="1"/>
    <col min="4098" max="4100" width="14.25" style="4" customWidth="1"/>
    <col min="4101" max="4101" width="12.625" style="4" customWidth="1"/>
    <col min="4102" max="4103" width="4.625" style="4" customWidth="1"/>
    <col min="4104" max="4351" width="6.875" style="4"/>
    <col min="4352" max="4352" width="10.625" style="4" customWidth="1"/>
    <col min="4353" max="4353" width="12.625" style="4" customWidth="1"/>
    <col min="4354" max="4356" width="14.25" style="4" customWidth="1"/>
    <col min="4357" max="4357" width="12.625" style="4" customWidth="1"/>
    <col min="4358" max="4359" width="4.625" style="4" customWidth="1"/>
    <col min="4360" max="4607" width="6.875" style="4"/>
    <col min="4608" max="4608" width="10.625" style="4" customWidth="1"/>
    <col min="4609" max="4609" width="12.625" style="4" customWidth="1"/>
    <col min="4610" max="4612" width="14.25" style="4" customWidth="1"/>
    <col min="4613" max="4613" width="12.625" style="4" customWidth="1"/>
    <col min="4614" max="4615" width="4.625" style="4" customWidth="1"/>
    <col min="4616" max="4863" width="6.875" style="4"/>
    <col min="4864" max="4864" width="10.625" style="4" customWidth="1"/>
    <col min="4865" max="4865" width="12.625" style="4" customWidth="1"/>
    <col min="4866" max="4868" width="14.25" style="4" customWidth="1"/>
    <col min="4869" max="4869" width="12.625" style="4" customWidth="1"/>
    <col min="4870" max="4871" width="4.625" style="4" customWidth="1"/>
    <col min="4872" max="5119" width="6.875" style="4"/>
    <col min="5120" max="5120" width="10.625" style="4" customWidth="1"/>
    <col min="5121" max="5121" width="12.625" style="4" customWidth="1"/>
    <col min="5122" max="5124" width="14.25" style="4" customWidth="1"/>
    <col min="5125" max="5125" width="12.625" style="4" customWidth="1"/>
    <col min="5126" max="5127" width="4.625" style="4" customWidth="1"/>
    <col min="5128" max="5375" width="6.875" style="4"/>
    <col min="5376" max="5376" width="10.625" style="4" customWidth="1"/>
    <col min="5377" max="5377" width="12.625" style="4" customWidth="1"/>
    <col min="5378" max="5380" width="14.25" style="4" customWidth="1"/>
    <col min="5381" max="5381" width="12.625" style="4" customWidth="1"/>
    <col min="5382" max="5383" width="4.625" style="4" customWidth="1"/>
    <col min="5384" max="5631" width="6.875" style="4"/>
    <col min="5632" max="5632" width="10.625" style="4" customWidth="1"/>
    <col min="5633" max="5633" width="12.625" style="4" customWidth="1"/>
    <col min="5634" max="5636" width="14.25" style="4" customWidth="1"/>
    <col min="5637" max="5637" width="12.625" style="4" customWidth="1"/>
    <col min="5638" max="5639" width="4.625" style="4" customWidth="1"/>
    <col min="5640" max="5887" width="6.875" style="4"/>
    <col min="5888" max="5888" width="10.625" style="4" customWidth="1"/>
    <col min="5889" max="5889" width="12.625" style="4" customWidth="1"/>
    <col min="5890" max="5892" width="14.25" style="4" customWidth="1"/>
    <col min="5893" max="5893" width="12.625" style="4" customWidth="1"/>
    <col min="5894" max="5895" width="4.625" style="4" customWidth="1"/>
    <col min="5896" max="6143" width="6.875" style="4"/>
    <col min="6144" max="6144" width="10.625" style="4" customWidth="1"/>
    <col min="6145" max="6145" width="12.625" style="4" customWidth="1"/>
    <col min="6146" max="6148" width="14.25" style="4" customWidth="1"/>
    <col min="6149" max="6149" width="12.625" style="4" customWidth="1"/>
    <col min="6150" max="6151" width="4.625" style="4" customWidth="1"/>
    <col min="6152" max="6399" width="6.875" style="4"/>
    <col min="6400" max="6400" width="10.625" style="4" customWidth="1"/>
    <col min="6401" max="6401" width="12.625" style="4" customWidth="1"/>
    <col min="6402" max="6404" width="14.25" style="4" customWidth="1"/>
    <col min="6405" max="6405" width="12.625" style="4" customWidth="1"/>
    <col min="6406" max="6407" width="4.625" style="4" customWidth="1"/>
    <col min="6408" max="6655" width="6.875" style="4"/>
    <col min="6656" max="6656" width="10.625" style="4" customWidth="1"/>
    <col min="6657" max="6657" width="12.625" style="4" customWidth="1"/>
    <col min="6658" max="6660" width="14.25" style="4" customWidth="1"/>
    <col min="6661" max="6661" width="12.625" style="4" customWidth="1"/>
    <col min="6662" max="6663" width="4.625" style="4" customWidth="1"/>
    <col min="6664" max="6911" width="6.875" style="4"/>
    <col min="6912" max="6912" width="10.625" style="4" customWidth="1"/>
    <col min="6913" max="6913" width="12.625" style="4" customWidth="1"/>
    <col min="6914" max="6916" width="14.25" style="4" customWidth="1"/>
    <col min="6917" max="6917" width="12.625" style="4" customWidth="1"/>
    <col min="6918" max="6919" width="4.625" style="4" customWidth="1"/>
    <col min="6920" max="7167" width="6.875" style="4"/>
    <col min="7168" max="7168" width="10.625" style="4" customWidth="1"/>
    <col min="7169" max="7169" width="12.625" style="4" customWidth="1"/>
    <col min="7170" max="7172" width="14.25" style="4" customWidth="1"/>
    <col min="7173" max="7173" width="12.625" style="4" customWidth="1"/>
    <col min="7174" max="7175" width="4.625" style="4" customWidth="1"/>
    <col min="7176" max="7423" width="6.875" style="4"/>
    <col min="7424" max="7424" width="10.625" style="4" customWidth="1"/>
    <col min="7425" max="7425" width="12.625" style="4" customWidth="1"/>
    <col min="7426" max="7428" width="14.25" style="4" customWidth="1"/>
    <col min="7429" max="7429" width="12.625" style="4" customWidth="1"/>
    <col min="7430" max="7431" width="4.625" style="4" customWidth="1"/>
    <col min="7432" max="7679" width="6.875" style="4"/>
    <col min="7680" max="7680" width="10.625" style="4" customWidth="1"/>
    <col min="7681" max="7681" width="12.625" style="4" customWidth="1"/>
    <col min="7682" max="7684" width="14.25" style="4" customWidth="1"/>
    <col min="7685" max="7685" width="12.625" style="4" customWidth="1"/>
    <col min="7686" max="7687" width="4.625" style="4" customWidth="1"/>
    <col min="7688" max="7935" width="6.875" style="4"/>
    <col min="7936" max="7936" width="10.625" style="4" customWidth="1"/>
    <col min="7937" max="7937" width="12.625" style="4" customWidth="1"/>
    <col min="7938" max="7940" width="14.25" style="4" customWidth="1"/>
    <col min="7941" max="7941" width="12.625" style="4" customWidth="1"/>
    <col min="7942" max="7943" width="4.625" style="4" customWidth="1"/>
    <col min="7944" max="8191" width="6.875" style="4"/>
    <col min="8192" max="8192" width="10.625" style="4" customWidth="1"/>
    <col min="8193" max="8193" width="12.625" style="4" customWidth="1"/>
    <col min="8194" max="8196" width="14.25" style="4" customWidth="1"/>
    <col min="8197" max="8197" width="12.625" style="4" customWidth="1"/>
    <col min="8198" max="8199" width="4.625" style="4" customWidth="1"/>
    <col min="8200" max="8447" width="6.875" style="4"/>
    <col min="8448" max="8448" width="10.625" style="4" customWidth="1"/>
    <col min="8449" max="8449" width="12.625" style="4" customWidth="1"/>
    <col min="8450" max="8452" width="14.25" style="4" customWidth="1"/>
    <col min="8453" max="8453" width="12.625" style="4" customWidth="1"/>
    <col min="8454" max="8455" width="4.625" style="4" customWidth="1"/>
    <col min="8456" max="8703" width="6.875" style="4"/>
    <col min="8704" max="8704" width="10.625" style="4" customWidth="1"/>
    <col min="8705" max="8705" width="12.625" style="4" customWidth="1"/>
    <col min="8706" max="8708" width="14.25" style="4" customWidth="1"/>
    <col min="8709" max="8709" width="12.625" style="4" customWidth="1"/>
    <col min="8710" max="8711" width="4.625" style="4" customWidth="1"/>
    <col min="8712" max="8959" width="6.875" style="4"/>
    <col min="8960" max="8960" width="10.625" style="4" customWidth="1"/>
    <col min="8961" max="8961" width="12.625" style="4" customWidth="1"/>
    <col min="8962" max="8964" width="14.25" style="4" customWidth="1"/>
    <col min="8965" max="8965" width="12.625" style="4" customWidth="1"/>
    <col min="8966" max="8967" width="4.625" style="4" customWidth="1"/>
    <col min="8968" max="9215" width="6.875" style="4"/>
    <col min="9216" max="9216" width="10.625" style="4" customWidth="1"/>
    <col min="9217" max="9217" width="12.625" style="4" customWidth="1"/>
    <col min="9218" max="9220" width="14.25" style="4" customWidth="1"/>
    <col min="9221" max="9221" width="12.625" style="4" customWidth="1"/>
    <col min="9222" max="9223" width="4.625" style="4" customWidth="1"/>
    <col min="9224" max="9471" width="6.875" style="4"/>
    <col min="9472" max="9472" width="10.625" style="4" customWidth="1"/>
    <col min="9473" max="9473" width="12.625" style="4" customWidth="1"/>
    <col min="9474" max="9476" width="14.25" style="4" customWidth="1"/>
    <col min="9477" max="9477" width="12.625" style="4" customWidth="1"/>
    <col min="9478" max="9479" width="4.625" style="4" customWidth="1"/>
    <col min="9480" max="9727" width="6.875" style="4"/>
    <col min="9728" max="9728" width="10.625" style="4" customWidth="1"/>
    <col min="9729" max="9729" width="12.625" style="4" customWidth="1"/>
    <col min="9730" max="9732" width="14.25" style="4" customWidth="1"/>
    <col min="9733" max="9733" width="12.625" style="4" customWidth="1"/>
    <col min="9734" max="9735" width="4.625" style="4" customWidth="1"/>
    <col min="9736" max="9983" width="6.875" style="4"/>
    <col min="9984" max="9984" width="10.625" style="4" customWidth="1"/>
    <col min="9985" max="9985" width="12.625" style="4" customWidth="1"/>
    <col min="9986" max="9988" width="14.25" style="4" customWidth="1"/>
    <col min="9989" max="9989" width="12.625" style="4" customWidth="1"/>
    <col min="9990" max="9991" width="4.625" style="4" customWidth="1"/>
    <col min="9992" max="10239" width="6.875" style="4"/>
    <col min="10240" max="10240" width="10.625" style="4" customWidth="1"/>
    <col min="10241" max="10241" width="12.625" style="4" customWidth="1"/>
    <col min="10242" max="10244" width="14.25" style="4" customWidth="1"/>
    <col min="10245" max="10245" width="12.625" style="4" customWidth="1"/>
    <col min="10246" max="10247" width="4.625" style="4" customWidth="1"/>
    <col min="10248" max="10495" width="6.875" style="4"/>
    <col min="10496" max="10496" width="10.625" style="4" customWidth="1"/>
    <col min="10497" max="10497" width="12.625" style="4" customWidth="1"/>
    <col min="10498" max="10500" width="14.25" style="4" customWidth="1"/>
    <col min="10501" max="10501" width="12.625" style="4" customWidth="1"/>
    <col min="10502" max="10503" width="4.625" style="4" customWidth="1"/>
    <col min="10504" max="10751" width="6.875" style="4"/>
    <col min="10752" max="10752" width="10.625" style="4" customWidth="1"/>
    <col min="10753" max="10753" width="12.625" style="4" customWidth="1"/>
    <col min="10754" max="10756" width="14.25" style="4" customWidth="1"/>
    <col min="10757" max="10757" width="12.625" style="4" customWidth="1"/>
    <col min="10758" max="10759" width="4.625" style="4" customWidth="1"/>
    <col min="10760" max="11007" width="6.875" style="4"/>
    <col min="11008" max="11008" width="10.625" style="4" customWidth="1"/>
    <col min="11009" max="11009" width="12.625" style="4" customWidth="1"/>
    <col min="11010" max="11012" width="14.25" style="4" customWidth="1"/>
    <col min="11013" max="11013" width="12.625" style="4" customWidth="1"/>
    <col min="11014" max="11015" width="4.625" style="4" customWidth="1"/>
    <col min="11016" max="11263" width="6.875" style="4"/>
    <col min="11264" max="11264" width="10.625" style="4" customWidth="1"/>
    <col min="11265" max="11265" width="12.625" style="4" customWidth="1"/>
    <col min="11266" max="11268" width="14.25" style="4" customWidth="1"/>
    <col min="11269" max="11269" width="12.625" style="4" customWidth="1"/>
    <col min="11270" max="11271" width="4.625" style="4" customWidth="1"/>
    <col min="11272" max="11519" width="6.875" style="4"/>
    <col min="11520" max="11520" width="10.625" style="4" customWidth="1"/>
    <col min="11521" max="11521" width="12.625" style="4" customWidth="1"/>
    <col min="11522" max="11524" width="14.25" style="4" customWidth="1"/>
    <col min="11525" max="11525" width="12.625" style="4" customWidth="1"/>
    <col min="11526" max="11527" width="4.625" style="4" customWidth="1"/>
    <col min="11528" max="11775" width="6.875" style="4"/>
    <col min="11776" max="11776" width="10.625" style="4" customWidth="1"/>
    <col min="11777" max="11777" width="12.625" style="4" customWidth="1"/>
    <col min="11778" max="11780" width="14.25" style="4" customWidth="1"/>
    <col min="11781" max="11781" width="12.625" style="4" customWidth="1"/>
    <col min="11782" max="11783" width="4.625" style="4" customWidth="1"/>
    <col min="11784" max="12031" width="6.875" style="4"/>
    <col min="12032" max="12032" width="10.625" style="4" customWidth="1"/>
    <col min="12033" max="12033" width="12.625" style="4" customWidth="1"/>
    <col min="12034" max="12036" width="14.25" style="4" customWidth="1"/>
    <col min="12037" max="12037" width="12.625" style="4" customWidth="1"/>
    <col min="12038" max="12039" width="4.625" style="4" customWidth="1"/>
    <col min="12040" max="12287" width="6.875" style="4"/>
    <col min="12288" max="12288" width="10.625" style="4" customWidth="1"/>
    <col min="12289" max="12289" width="12.625" style="4" customWidth="1"/>
    <col min="12290" max="12292" width="14.25" style="4" customWidth="1"/>
    <col min="12293" max="12293" width="12.625" style="4" customWidth="1"/>
    <col min="12294" max="12295" width="4.625" style="4" customWidth="1"/>
    <col min="12296" max="12543" width="6.875" style="4"/>
    <col min="12544" max="12544" width="10.625" style="4" customWidth="1"/>
    <col min="12545" max="12545" width="12.625" style="4" customWidth="1"/>
    <col min="12546" max="12548" width="14.25" style="4" customWidth="1"/>
    <col min="12549" max="12549" width="12.625" style="4" customWidth="1"/>
    <col min="12550" max="12551" width="4.625" style="4" customWidth="1"/>
    <col min="12552" max="12799" width="6.875" style="4"/>
    <col min="12800" max="12800" width="10.625" style="4" customWidth="1"/>
    <col min="12801" max="12801" width="12.625" style="4" customWidth="1"/>
    <col min="12802" max="12804" width="14.25" style="4" customWidth="1"/>
    <col min="12805" max="12805" width="12.625" style="4" customWidth="1"/>
    <col min="12806" max="12807" width="4.625" style="4" customWidth="1"/>
    <col min="12808" max="13055" width="6.875" style="4"/>
    <col min="13056" max="13056" width="10.625" style="4" customWidth="1"/>
    <col min="13057" max="13057" width="12.625" style="4" customWidth="1"/>
    <col min="13058" max="13060" width="14.25" style="4" customWidth="1"/>
    <col min="13061" max="13061" width="12.625" style="4" customWidth="1"/>
    <col min="13062" max="13063" width="4.625" style="4" customWidth="1"/>
    <col min="13064" max="13311" width="6.875" style="4"/>
    <col min="13312" max="13312" width="10.625" style="4" customWidth="1"/>
    <col min="13313" max="13313" width="12.625" style="4" customWidth="1"/>
    <col min="13314" max="13316" width="14.25" style="4" customWidth="1"/>
    <col min="13317" max="13317" width="12.625" style="4" customWidth="1"/>
    <col min="13318" max="13319" width="4.625" style="4" customWidth="1"/>
    <col min="13320" max="13567" width="6.875" style="4"/>
    <col min="13568" max="13568" width="10.625" style="4" customWidth="1"/>
    <col min="13569" max="13569" width="12.625" style="4" customWidth="1"/>
    <col min="13570" max="13572" width="14.25" style="4" customWidth="1"/>
    <col min="13573" max="13573" width="12.625" style="4" customWidth="1"/>
    <col min="13574" max="13575" width="4.625" style="4" customWidth="1"/>
    <col min="13576" max="13823" width="6.875" style="4"/>
    <col min="13824" max="13824" width="10.625" style="4" customWidth="1"/>
    <col min="13825" max="13825" width="12.625" style="4" customWidth="1"/>
    <col min="13826" max="13828" width="14.25" style="4" customWidth="1"/>
    <col min="13829" max="13829" width="12.625" style="4" customWidth="1"/>
    <col min="13830" max="13831" width="4.625" style="4" customWidth="1"/>
    <col min="13832" max="14079" width="6.875" style="4"/>
    <col min="14080" max="14080" width="10.625" style="4" customWidth="1"/>
    <col min="14081" max="14081" width="12.625" style="4" customWidth="1"/>
    <col min="14082" max="14084" width="14.25" style="4" customWidth="1"/>
    <col min="14085" max="14085" width="12.625" style="4" customWidth="1"/>
    <col min="14086" max="14087" width="4.625" style="4" customWidth="1"/>
    <col min="14088" max="14335" width="6.875" style="4"/>
    <col min="14336" max="14336" width="10.625" style="4" customWidth="1"/>
    <col min="14337" max="14337" width="12.625" style="4" customWidth="1"/>
    <col min="14338" max="14340" width="14.25" style="4" customWidth="1"/>
    <col min="14341" max="14341" width="12.625" style="4" customWidth="1"/>
    <col min="14342" max="14343" width="4.625" style="4" customWidth="1"/>
    <col min="14344" max="14591" width="6.875" style="4"/>
    <col min="14592" max="14592" width="10.625" style="4" customWidth="1"/>
    <col min="14593" max="14593" width="12.625" style="4" customWidth="1"/>
    <col min="14594" max="14596" width="14.25" style="4" customWidth="1"/>
    <col min="14597" max="14597" width="12.625" style="4" customWidth="1"/>
    <col min="14598" max="14599" width="4.625" style="4" customWidth="1"/>
    <col min="14600" max="14847" width="6.875" style="4"/>
    <col min="14848" max="14848" width="10.625" style="4" customWidth="1"/>
    <col min="14849" max="14849" width="12.625" style="4" customWidth="1"/>
    <col min="14850" max="14852" width="14.25" style="4" customWidth="1"/>
    <col min="14853" max="14853" width="12.625" style="4" customWidth="1"/>
    <col min="14854" max="14855" width="4.625" style="4" customWidth="1"/>
    <col min="14856" max="15103" width="6.875" style="4"/>
    <col min="15104" max="15104" width="10.625" style="4" customWidth="1"/>
    <col min="15105" max="15105" width="12.625" style="4" customWidth="1"/>
    <col min="15106" max="15108" width="14.25" style="4" customWidth="1"/>
    <col min="15109" max="15109" width="12.625" style="4" customWidth="1"/>
    <col min="15110" max="15111" width="4.625" style="4" customWidth="1"/>
    <col min="15112" max="15359" width="6.875" style="4"/>
    <col min="15360" max="15360" width="10.625" style="4" customWidth="1"/>
    <col min="15361" max="15361" width="12.625" style="4" customWidth="1"/>
    <col min="15362" max="15364" width="14.25" style="4" customWidth="1"/>
    <col min="15365" max="15365" width="12.625" style="4" customWidth="1"/>
    <col min="15366" max="15367" width="4.625" style="4" customWidth="1"/>
    <col min="15368" max="15615" width="6.875" style="4"/>
    <col min="15616" max="15616" width="10.625" style="4" customWidth="1"/>
    <col min="15617" max="15617" width="12.625" style="4" customWidth="1"/>
    <col min="15618" max="15620" width="14.25" style="4" customWidth="1"/>
    <col min="15621" max="15621" width="12.625" style="4" customWidth="1"/>
    <col min="15622" max="15623" width="4.625" style="4" customWidth="1"/>
    <col min="15624" max="15871" width="6.875" style="4"/>
    <col min="15872" max="15872" width="10.625" style="4" customWidth="1"/>
    <col min="15873" max="15873" width="12.625" style="4" customWidth="1"/>
    <col min="15874" max="15876" width="14.25" style="4" customWidth="1"/>
    <col min="15877" max="15877" width="12.625" style="4" customWidth="1"/>
    <col min="15878" max="15879" width="4.625" style="4" customWidth="1"/>
    <col min="15880" max="16127" width="6.875" style="4"/>
    <col min="16128" max="16128" width="10.625" style="4" customWidth="1"/>
    <col min="16129" max="16129" width="12.625" style="4" customWidth="1"/>
    <col min="16130" max="16132" width="14.25" style="4" customWidth="1"/>
    <col min="16133" max="16133" width="12.625" style="4" customWidth="1"/>
    <col min="16134" max="16135" width="4.625" style="4" customWidth="1"/>
    <col min="16136" max="16384" width="6.875" style="4"/>
  </cols>
  <sheetData>
    <row r="1" spans="1:5" ht="30" customHeight="1">
      <c r="A1" s="191" t="s">
        <v>816</v>
      </c>
      <c r="B1" s="192"/>
      <c r="C1" s="192"/>
      <c r="D1" s="192"/>
    </row>
    <row r="2" spans="1:5" ht="17.25" customHeight="1">
      <c r="A2" s="2" t="s">
        <v>20</v>
      </c>
      <c r="B2" s="3"/>
      <c r="C2" s="3"/>
      <c r="D2" s="8" t="s">
        <v>100</v>
      </c>
    </row>
    <row r="3" spans="1:5" ht="45.75" customHeight="1">
      <c r="A3" s="9" t="s">
        <v>817</v>
      </c>
      <c r="B3" s="193" t="s">
        <v>818</v>
      </c>
      <c r="C3" s="194"/>
      <c r="D3" s="195"/>
    </row>
    <row r="4" spans="1:5" ht="14.1" customHeight="1">
      <c r="A4" s="10" t="s">
        <v>24</v>
      </c>
      <c r="B4" s="11" t="s">
        <v>771</v>
      </c>
      <c r="C4" s="11" t="s">
        <v>819</v>
      </c>
      <c r="D4" s="11" t="s">
        <v>820</v>
      </c>
    </row>
    <row r="5" spans="1:5" ht="14.1" customHeight="1">
      <c r="A5" s="12"/>
      <c r="B5" s="13">
        <f>SUM(B6,B11,B22,B30,B37,B44,B51,B57)</f>
        <v>38774389.079999998</v>
      </c>
      <c r="C5" s="13">
        <f>SUM(C6,C11,C22,C30,C37,C44,C51,C57)</f>
        <v>29552871.140000001</v>
      </c>
      <c r="D5" s="13">
        <f t="shared" ref="D5" si="0">SUM(D6,D11,D22,D30,D37,D44,D51,D57)</f>
        <v>9221517.9399999995</v>
      </c>
    </row>
    <row r="6" spans="1:5" ht="14.1" customHeight="1">
      <c r="A6" s="14" t="s">
        <v>821</v>
      </c>
      <c r="B6" s="13">
        <f>SUM(B7:B10)</f>
        <v>9521565.6899999995</v>
      </c>
      <c r="C6" s="13">
        <f>SUM(C7:C10)</f>
        <v>9521565.6899999995</v>
      </c>
      <c r="D6" s="13">
        <f>SUM(D7:D10)</f>
        <v>0</v>
      </c>
    </row>
    <row r="7" spans="1:5" ht="14.1" customHeight="1">
      <c r="A7" s="14" t="s">
        <v>822</v>
      </c>
      <c r="B7" s="15">
        <v>5267623</v>
      </c>
      <c r="C7" s="15">
        <v>5267623</v>
      </c>
      <c r="D7" s="13"/>
    </row>
    <row r="8" spans="1:5" ht="14.1" customHeight="1">
      <c r="A8" s="14" t="s">
        <v>823</v>
      </c>
      <c r="B8" s="15">
        <v>1357897.26</v>
      </c>
      <c r="C8" s="15">
        <v>1357897.26</v>
      </c>
      <c r="D8" s="13"/>
    </row>
    <row r="9" spans="1:5" ht="14.1" customHeight="1">
      <c r="A9" s="14" t="s">
        <v>824</v>
      </c>
      <c r="B9" s="15">
        <v>666452.68000000005</v>
      </c>
      <c r="C9" s="15">
        <v>666452.68000000005</v>
      </c>
      <c r="D9" s="13"/>
    </row>
    <row r="10" spans="1:5" ht="14.1" customHeight="1">
      <c r="A10" s="14" t="s">
        <v>825</v>
      </c>
      <c r="B10" s="15">
        <v>2229592.75</v>
      </c>
      <c r="C10" s="15">
        <v>2229592.75</v>
      </c>
      <c r="D10" s="13"/>
    </row>
    <row r="11" spans="1:5" ht="14.1" customHeight="1">
      <c r="A11" s="14" t="s">
        <v>826</v>
      </c>
      <c r="B11" s="13">
        <f>SUM(B12:B21)</f>
        <v>8070874.9100000001</v>
      </c>
      <c r="C11" s="13">
        <f>SUM(C12:C21)</f>
        <v>0</v>
      </c>
      <c r="D11" s="13">
        <f>SUM(D12:D21)</f>
        <v>8070874.9100000001</v>
      </c>
      <c r="E11" s="16"/>
    </row>
    <row r="12" spans="1:5" ht="14.1" customHeight="1">
      <c r="A12" s="14" t="s">
        <v>827</v>
      </c>
      <c r="B12" s="15">
        <v>6278669.6200000001</v>
      </c>
      <c r="C12" s="13"/>
      <c r="D12" s="15">
        <v>6278669.6200000001</v>
      </c>
      <c r="E12" s="16"/>
    </row>
    <row r="13" spans="1:5" ht="14.1" customHeight="1">
      <c r="A13" s="14" t="s">
        <v>828</v>
      </c>
      <c r="B13" s="15">
        <v>96920.12</v>
      </c>
      <c r="C13" s="13"/>
      <c r="D13" s="15">
        <v>96920.12</v>
      </c>
      <c r="E13" s="7"/>
    </row>
    <row r="14" spans="1:5" ht="14.1" customHeight="1">
      <c r="A14" s="14" t="s">
        <v>829</v>
      </c>
      <c r="B14" s="15">
        <v>29025.58</v>
      </c>
      <c r="C14" s="13"/>
      <c r="D14" s="15">
        <v>29025.58</v>
      </c>
    </row>
    <row r="15" spans="1:5" ht="14.1" customHeight="1">
      <c r="A15" s="14" t="s">
        <v>830</v>
      </c>
      <c r="B15" s="13">
        <f t="shared" ref="B15:B55" si="1">SUM(C15:D15)</f>
        <v>0</v>
      </c>
      <c r="C15" s="13"/>
      <c r="D15" s="13">
        <f>SUM(E15:F15)</f>
        <v>0</v>
      </c>
    </row>
    <row r="16" spans="1:5" ht="14.1" customHeight="1">
      <c r="A16" s="14" t="s">
        <v>831</v>
      </c>
      <c r="B16" s="15">
        <v>107193.26</v>
      </c>
      <c r="C16" s="13"/>
      <c r="D16" s="15">
        <v>107193.26</v>
      </c>
    </row>
    <row r="17" spans="1:4" ht="14.1" customHeight="1">
      <c r="A17" s="14" t="s">
        <v>832</v>
      </c>
      <c r="B17" s="15">
        <v>77424</v>
      </c>
      <c r="C17" s="13"/>
      <c r="D17" s="15">
        <v>77424</v>
      </c>
    </row>
    <row r="18" spans="1:4" ht="14.1" customHeight="1">
      <c r="A18" s="14" t="s">
        <v>833</v>
      </c>
      <c r="B18" s="13">
        <f t="shared" si="1"/>
        <v>0</v>
      </c>
      <c r="C18" s="13"/>
      <c r="D18" s="13">
        <f>SUM(E18:F18)</f>
        <v>0</v>
      </c>
    </row>
    <row r="19" spans="1:4" ht="14.1" customHeight="1">
      <c r="A19" s="14" t="s">
        <v>834</v>
      </c>
      <c r="B19" s="15">
        <v>261569.11</v>
      </c>
      <c r="C19" s="13"/>
      <c r="D19" s="15">
        <v>261569.11</v>
      </c>
    </row>
    <row r="20" spans="1:4" ht="14.1" customHeight="1">
      <c r="A20" s="14" t="s">
        <v>835</v>
      </c>
      <c r="B20" s="15">
        <v>93696</v>
      </c>
      <c r="C20" s="13"/>
      <c r="D20" s="15">
        <v>93696</v>
      </c>
    </row>
    <row r="21" spans="1:4" ht="14.1" customHeight="1">
      <c r="A21" s="14" t="s">
        <v>836</v>
      </c>
      <c r="B21" s="15">
        <v>1126377.22</v>
      </c>
      <c r="C21" s="13"/>
      <c r="D21" s="15">
        <v>1126377.22</v>
      </c>
    </row>
    <row r="22" spans="1:4" ht="14.1" customHeight="1">
      <c r="A22" s="14" t="s">
        <v>837</v>
      </c>
      <c r="B22" s="13">
        <f t="shared" si="1"/>
        <v>0</v>
      </c>
      <c r="C22" s="13"/>
      <c r="D22" s="13"/>
    </row>
    <row r="23" spans="1:4" ht="14.1" customHeight="1">
      <c r="A23" s="14" t="s">
        <v>838</v>
      </c>
      <c r="B23" s="13">
        <f t="shared" si="1"/>
        <v>0</v>
      </c>
      <c r="C23" s="13"/>
      <c r="D23" s="13"/>
    </row>
    <row r="24" spans="1:4" ht="14.1" customHeight="1">
      <c r="A24" s="14" t="s">
        <v>808</v>
      </c>
      <c r="B24" s="13">
        <f t="shared" si="1"/>
        <v>0</v>
      </c>
      <c r="C24" s="13"/>
      <c r="D24" s="13"/>
    </row>
    <row r="25" spans="1:4" ht="14.1" customHeight="1">
      <c r="A25" s="14" t="s">
        <v>839</v>
      </c>
      <c r="B25" s="13">
        <f t="shared" si="1"/>
        <v>0</v>
      </c>
      <c r="C25" s="13"/>
      <c r="D25" s="13"/>
    </row>
    <row r="26" spans="1:4" ht="14.1" customHeight="1">
      <c r="A26" s="14" t="s">
        <v>840</v>
      </c>
      <c r="B26" s="13">
        <f t="shared" si="1"/>
        <v>0</v>
      </c>
      <c r="C26" s="13"/>
      <c r="D26" s="13"/>
    </row>
    <row r="27" spans="1:4" ht="14.1" customHeight="1">
      <c r="A27" s="14" t="s">
        <v>841</v>
      </c>
      <c r="B27" s="13">
        <f t="shared" si="1"/>
        <v>0</v>
      </c>
      <c r="C27" s="13"/>
      <c r="D27" s="13"/>
    </row>
    <row r="28" spans="1:4" ht="14.1" customHeight="1">
      <c r="A28" s="14" t="s">
        <v>842</v>
      </c>
      <c r="B28" s="13">
        <f t="shared" si="1"/>
        <v>0</v>
      </c>
      <c r="C28" s="13"/>
      <c r="D28" s="13"/>
    </row>
    <row r="29" spans="1:4" ht="14.1" customHeight="1">
      <c r="A29" s="14" t="s">
        <v>843</v>
      </c>
      <c r="B29" s="13">
        <f t="shared" si="1"/>
        <v>0</v>
      </c>
      <c r="C29" s="13"/>
      <c r="D29" s="13"/>
    </row>
    <row r="30" spans="1:4" ht="14.1" customHeight="1">
      <c r="A30" s="14" t="s">
        <v>844</v>
      </c>
      <c r="B30" s="13">
        <f t="shared" si="1"/>
        <v>0</v>
      </c>
      <c r="C30" s="13"/>
      <c r="D30" s="13"/>
    </row>
    <row r="31" spans="1:4" ht="14.1" customHeight="1">
      <c r="A31" s="14" t="s">
        <v>838</v>
      </c>
      <c r="B31" s="13">
        <f t="shared" si="1"/>
        <v>0</v>
      </c>
      <c r="C31" s="13"/>
      <c r="D31" s="13"/>
    </row>
    <row r="32" spans="1:4" ht="14.1" customHeight="1">
      <c r="A32" s="14" t="s">
        <v>808</v>
      </c>
      <c r="B32" s="13">
        <f t="shared" si="1"/>
        <v>0</v>
      </c>
      <c r="C32" s="13"/>
      <c r="D32" s="13"/>
    </row>
    <row r="33" spans="1:4" ht="14.1" customHeight="1">
      <c r="A33" s="14" t="s">
        <v>839</v>
      </c>
      <c r="B33" s="13">
        <f t="shared" si="1"/>
        <v>0</v>
      </c>
      <c r="C33" s="13"/>
      <c r="D33" s="13"/>
    </row>
    <row r="34" spans="1:4" ht="14.1" customHeight="1">
      <c r="A34" s="14" t="s">
        <v>841</v>
      </c>
      <c r="B34" s="13">
        <f t="shared" si="1"/>
        <v>0</v>
      </c>
      <c r="C34" s="13"/>
      <c r="D34" s="13"/>
    </row>
    <row r="35" spans="1:4" ht="14.1" customHeight="1">
      <c r="A35" s="14" t="s">
        <v>842</v>
      </c>
      <c r="B35" s="13">
        <f t="shared" si="1"/>
        <v>0</v>
      </c>
      <c r="C35" s="13"/>
      <c r="D35" s="13"/>
    </row>
    <row r="36" spans="1:4" ht="14.1" customHeight="1">
      <c r="A36" s="14" t="s">
        <v>843</v>
      </c>
      <c r="B36" s="13">
        <f t="shared" si="1"/>
        <v>0</v>
      </c>
      <c r="C36" s="13"/>
      <c r="D36" s="13"/>
    </row>
    <row r="37" spans="1:4" ht="14.1" customHeight="1">
      <c r="A37" s="14" t="s">
        <v>845</v>
      </c>
      <c r="B37" s="13">
        <f>SUM(B38:B40)</f>
        <v>5887312.1500000004</v>
      </c>
      <c r="C37" s="13">
        <f>SUM(C38:C40)</f>
        <v>4736669.12</v>
      </c>
      <c r="D37" s="13">
        <f>SUM(D38:D40)</f>
        <v>1150643.03</v>
      </c>
    </row>
    <row r="38" spans="1:4" ht="14.1" customHeight="1">
      <c r="A38" s="14" t="s">
        <v>846</v>
      </c>
      <c r="B38" s="15">
        <v>4736669.12</v>
      </c>
      <c r="C38" s="15">
        <v>4736669.12</v>
      </c>
      <c r="D38" s="13"/>
    </row>
    <row r="39" spans="1:4" ht="14.1" customHeight="1">
      <c r="A39" s="14" t="s">
        <v>847</v>
      </c>
      <c r="B39" s="15">
        <v>1150643.03</v>
      </c>
      <c r="C39" s="13"/>
      <c r="D39" s="15">
        <v>1150643.03</v>
      </c>
    </row>
    <row r="40" spans="1:4" ht="14.1" customHeight="1">
      <c r="A40" s="14" t="s">
        <v>848</v>
      </c>
      <c r="B40" s="13">
        <f t="shared" si="1"/>
        <v>0</v>
      </c>
      <c r="C40" s="13"/>
      <c r="D40" s="13"/>
    </row>
    <row r="41" spans="1:4" ht="14.1" customHeight="1">
      <c r="A41" s="14" t="s">
        <v>849</v>
      </c>
      <c r="B41" s="13">
        <f t="shared" si="1"/>
        <v>0</v>
      </c>
      <c r="C41" s="13"/>
      <c r="D41" s="13"/>
    </row>
    <row r="42" spans="1:4" ht="14.1" customHeight="1">
      <c r="A42" s="14" t="s">
        <v>850</v>
      </c>
      <c r="B42" s="13">
        <f t="shared" si="1"/>
        <v>0</v>
      </c>
      <c r="C42" s="13"/>
      <c r="D42" s="13"/>
    </row>
    <row r="43" spans="1:4" ht="14.1" customHeight="1">
      <c r="A43" s="14" t="s">
        <v>851</v>
      </c>
      <c r="B43" s="13">
        <f t="shared" si="1"/>
        <v>0</v>
      </c>
      <c r="C43" s="13"/>
      <c r="D43" s="13"/>
    </row>
    <row r="44" spans="1:4" ht="14.1" customHeight="1">
      <c r="A44" s="14" t="s">
        <v>852</v>
      </c>
      <c r="B44" s="13">
        <f t="shared" si="1"/>
        <v>0</v>
      </c>
      <c r="C44" s="13"/>
      <c r="D44" s="13"/>
    </row>
    <row r="45" spans="1:4" ht="14.1" customHeight="1">
      <c r="A45" s="14" t="s">
        <v>853</v>
      </c>
      <c r="B45" s="13">
        <f t="shared" si="1"/>
        <v>0</v>
      </c>
      <c r="C45" s="13"/>
      <c r="D45" s="13"/>
    </row>
    <row r="46" spans="1:4" ht="14.1" customHeight="1">
      <c r="A46" s="14" t="s">
        <v>854</v>
      </c>
      <c r="B46" s="13">
        <f t="shared" si="1"/>
        <v>0</v>
      </c>
      <c r="C46" s="13"/>
      <c r="D46" s="13"/>
    </row>
    <row r="47" spans="1:4" ht="14.1" customHeight="1">
      <c r="A47" s="14" t="s">
        <v>855</v>
      </c>
      <c r="B47" s="13">
        <f t="shared" si="1"/>
        <v>0</v>
      </c>
      <c r="C47" s="13"/>
      <c r="D47" s="13"/>
    </row>
    <row r="48" spans="1:4" ht="14.1" customHeight="1">
      <c r="A48" s="14" t="s">
        <v>856</v>
      </c>
      <c r="B48" s="13">
        <f t="shared" si="1"/>
        <v>0</v>
      </c>
      <c r="C48" s="13"/>
      <c r="D48" s="13"/>
    </row>
    <row r="49" spans="1:4" ht="14.1" customHeight="1">
      <c r="A49" s="14" t="s">
        <v>857</v>
      </c>
      <c r="B49" s="13">
        <f t="shared" si="1"/>
        <v>0</v>
      </c>
      <c r="C49" s="13"/>
      <c r="D49" s="13"/>
    </row>
    <row r="50" spans="1:4" ht="14.1" customHeight="1">
      <c r="A50" s="14" t="s">
        <v>858</v>
      </c>
      <c r="B50" s="13">
        <f t="shared" si="1"/>
        <v>0</v>
      </c>
      <c r="C50" s="13"/>
      <c r="D50" s="13"/>
    </row>
    <row r="51" spans="1:4" ht="12.75" customHeight="1">
      <c r="A51" s="14" t="s">
        <v>859</v>
      </c>
      <c r="B51" s="13">
        <f>SUM(B52:B56)</f>
        <v>15294636.33</v>
      </c>
      <c r="C51" s="13">
        <f>SUM(C52:C56)</f>
        <v>15294636.33</v>
      </c>
      <c r="D51" s="13">
        <f>SUM(D52:D56)</f>
        <v>0</v>
      </c>
    </row>
    <row r="52" spans="1:4" ht="12.75" customHeight="1">
      <c r="A52" s="14" t="s">
        <v>860</v>
      </c>
      <c r="B52" s="15">
        <v>14415470.33</v>
      </c>
      <c r="C52" s="15">
        <v>14415470.33</v>
      </c>
      <c r="D52" s="13"/>
    </row>
    <row r="53" spans="1:4" ht="12.75" customHeight="1">
      <c r="A53" s="14" t="s">
        <v>861</v>
      </c>
      <c r="B53" s="13">
        <f t="shared" si="1"/>
        <v>0</v>
      </c>
      <c r="C53" s="13">
        <f t="shared" ref="C53:C55" si="2">SUM(D53:E53)</f>
        <v>0</v>
      </c>
      <c r="D53" s="13"/>
    </row>
    <row r="54" spans="1:4" ht="12.75" customHeight="1">
      <c r="A54" s="14" t="s">
        <v>862</v>
      </c>
      <c r="B54" s="13">
        <f t="shared" si="1"/>
        <v>0</v>
      </c>
      <c r="C54" s="13">
        <f t="shared" si="2"/>
        <v>0</v>
      </c>
      <c r="D54" s="13"/>
    </row>
    <row r="55" spans="1:4" ht="12.75" customHeight="1">
      <c r="A55" s="14" t="s">
        <v>863</v>
      </c>
      <c r="B55" s="13">
        <f t="shared" si="1"/>
        <v>0</v>
      </c>
      <c r="C55" s="13">
        <f t="shared" si="2"/>
        <v>0</v>
      </c>
      <c r="D55" s="13"/>
    </row>
    <row r="56" spans="1:4" ht="12.75" customHeight="1">
      <c r="A56" s="14" t="s">
        <v>864</v>
      </c>
      <c r="B56" s="15">
        <v>879166</v>
      </c>
      <c r="C56" s="15">
        <v>879166</v>
      </c>
      <c r="D56" s="13"/>
    </row>
    <row r="57" spans="1:4" ht="12.75" customHeight="1">
      <c r="A57" s="14" t="s">
        <v>865</v>
      </c>
      <c r="B57" s="13">
        <v>0</v>
      </c>
      <c r="C57" s="13"/>
      <c r="D57" s="13"/>
    </row>
    <row r="58" spans="1:4" ht="12.75" customHeight="1">
      <c r="A58" s="14" t="s">
        <v>866</v>
      </c>
      <c r="B58" s="13">
        <v>0</v>
      </c>
      <c r="C58" s="13"/>
      <c r="D58" s="13"/>
    </row>
    <row r="59" spans="1:4" ht="12.75" customHeight="1">
      <c r="A59" s="14" t="s">
        <v>867</v>
      </c>
      <c r="B59" s="13">
        <v>0</v>
      </c>
      <c r="C59" s="13"/>
      <c r="D59" s="13"/>
    </row>
    <row r="60" spans="1:4" ht="12.75" customHeight="1">
      <c r="A60" s="14" t="s">
        <v>868</v>
      </c>
      <c r="B60" s="13">
        <v>0</v>
      </c>
      <c r="C60" s="13"/>
      <c r="D60" s="13"/>
    </row>
    <row r="61" spans="1:4" ht="12.75" customHeight="1">
      <c r="A61" s="14" t="s">
        <v>869</v>
      </c>
      <c r="B61" s="13">
        <v>0</v>
      </c>
      <c r="C61" s="13"/>
      <c r="D61" s="13"/>
    </row>
    <row r="62" spans="1:4" ht="12.75" customHeight="1">
      <c r="A62" s="14" t="s">
        <v>870</v>
      </c>
      <c r="B62" s="13">
        <v>0</v>
      </c>
      <c r="C62" s="13"/>
      <c r="D62" s="13"/>
    </row>
    <row r="63" spans="1:4" ht="12.75" customHeight="1">
      <c r="A63" s="14" t="s">
        <v>871</v>
      </c>
      <c r="B63" s="13">
        <v>0</v>
      </c>
      <c r="C63" s="13"/>
      <c r="D63" s="13"/>
    </row>
    <row r="64" spans="1:4" ht="12.75" customHeight="1">
      <c r="A64" s="14" t="s">
        <v>872</v>
      </c>
      <c r="B64" s="13">
        <v>0</v>
      </c>
      <c r="C64" s="13"/>
      <c r="D64" s="13"/>
    </row>
    <row r="65" spans="1:4" ht="12.75" customHeight="1">
      <c r="A65" s="14" t="s">
        <v>74</v>
      </c>
      <c r="B65" s="13">
        <v>0</v>
      </c>
      <c r="C65" s="13"/>
      <c r="D65" s="13"/>
    </row>
    <row r="66" spans="1:4" ht="12.75" customHeight="1">
      <c r="A66" s="14" t="s">
        <v>873</v>
      </c>
      <c r="B66" s="13">
        <v>0</v>
      </c>
      <c r="C66" s="13"/>
      <c r="D66" s="13"/>
    </row>
    <row r="67" spans="1:4" ht="12.75" customHeight="1">
      <c r="A67" s="14" t="s">
        <v>874</v>
      </c>
      <c r="B67" s="13">
        <v>0</v>
      </c>
      <c r="C67" s="13"/>
      <c r="D67" s="13"/>
    </row>
    <row r="68" spans="1:4" ht="12.75" customHeight="1">
      <c r="A68" s="14" t="s">
        <v>875</v>
      </c>
      <c r="B68" s="13">
        <v>0</v>
      </c>
      <c r="C68" s="13"/>
      <c r="D68" s="13"/>
    </row>
    <row r="69" spans="1:4" ht="12.75" customHeight="1">
      <c r="A69" s="14" t="s">
        <v>876</v>
      </c>
      <c r="B69" s="13">
        <v>0</v>
      </c>
      <c r="C69" s="13"/>
      <c r="D69" s="13"/>
    </row>
  </sheetData>
  <mergeCells count="2">
    <mergeCell ref="A1:D1"/>
    <mergeCell ref="B3:D3"/>
  </mergeCells>
  <phoneticPr fontId="74" type="noConversion"/>
  <printOptions horizontalCentered="1"/>
  <pageMargins left="0.78680555555555598" right="0.59027777777777801" top="0.70833333333333304" bottom="0.78680555555555598" header="0.31458333333333299" footer="0.31458333333333299"/>
  <pageSetup paperSize="9" firstPageNumber="2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XFD6"/>
  <sheetViews>
    <sheetView workbookViewId="0">
      <pane ySplit="4" topLeftCell="A5" activePane="bottomLeft" state="frozen"/>
      <selection pane="bottomLeft" activeCell="G23" sqref="G23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16384" ht="28.7" customHeight="1">
      <c r="A1" s="196" t="s">
        <v>877</v>
      </c>
      <c r="B1" s="196"/>
      <c r="C1" s="196"/>
      <c r="D1" s="196"/>
      <c r="E1" s="196"/>
      <c r="F1" s="196"/>
      <c r="G1" s="196"/>
    </row>
    <row r="2" spans="1:16384" ht="17.25" customHeight="1">
      <c r="A2" s="2" t="s">
        <v>20</v>
      </c>
      <c r="B2" s="3"/>
      <c r="C2" s="3"/>
      <c r="D2" s="197" t="s">
        <v>100</v>
      </c>
      <c r="E2" s="197"/>
      <c r="F2" s="197"/>
      <c r="G2" s="19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pans="1:16384" ht="33.75" customHeight="1">
      <c r="A3" s="198" t="s">
        <v>878</v>
      </c>
      <c r="B3" s="198" t="s">
        <v>879</v>
      </c>
      <c r="C3" s="198"/>
      <c r="D3" s="198"/>
      <c r="E3" s="198" t="s">
        <v>880</v>
      </c>
      <c r="F3" s="198"/>
      <c r="G3" s="198"/>
    </row>
    <row r="4" spans="1:16384" ht="33.75" customHeight="1">
      <c r="A4" s="198"/>
      <c r="B4" s="5" t="s">
        <v>881</v>
      </c>
      <c r="C4" s="5" t="s">
        <v>882</v>
      </c>
      <c r="D4" s="5" t="s">
        <v>883</v>
      </c>
      <c r="E4" s="5" t="s">
        <v>881</v>
      </c>
      <c r="F4" s="5" t="s">
        <v>882</v>
      </c>
      <c r="G4" s="5" t="s">
        <v>883</v>
      </c>
    </row>
    <row r="5" spans="1:16384" ht="38.25" customHeight="1">
      <c r="A5" s="5" t="s">
        <v>884</v>
      </c>
      <c r="B5" s="6"/>
      <c r="C5" s="6"/>
      <c r="D5" s="6"/>
      <c r="E5" s="6"/>
      <c r="F5" s="6"/>
      <c r="G5" s="6"/>
    </row>
    <row r="6" spans="1:16384">
      <c r="A6" s="1" t="s">
        <v>115</v>
      </c>
    </row>
  </sheetData>
  <mergeCells count="5">
    <mergeCell ref="A1:G1"/>
    <mergeCell ref="D2:G2"/>
    <mergeCell ref="B3:D3"/>
    <mergeCell ref="E3:G3"/>
    <mergeCell ref="A3:A4"/>
  </mergeCells>
  <phoneticPr fontId="74" type="noConversion"/>
  <printOptions horizontalCentered="1"/>
  <pageMargins left="0.55069444444444404" right="0.55069444444444404" top="0.74791666666666701" bottom="0.74791666666666701" header="0.31458333333333299" footer="0.31458333333333299"/>
  <pageSetup paperSize="9" scale="99" firstPageNumber="31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双龙湖街道</cp:lastModifiedBy>
  <cp:lastPrinted>2021-08-12T07:19:00Z</cp:lastPrinted>
  <dcterms:created xsi:type="dcterms:W3CDTF">2017-07-04T02:20:00Z</dcterms:created>
  <dcterms:modified xsi:type="dcterms:W3CDTF">2025-03-17T03:21:14Z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