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3192\AppData\Local\Temp\Rar$DIa4920.14412\"/>
    </mc:Choice>
  </mc:AlternateContent>
  <xr:revisionPtr revIDLastSave="0" documentId="13_ncr:1_{382BAE1E-BC5A-46D4-9C4D-81B6B7E46536}" xr6:coauthVersionLast="47" xr6:coauthVersionMax="47" xr10:uidLastSave="{00000000-0000-0000-0000-000000000000}"/>
  <bookViews>
    <workbookView xWindow="-120" yWindow="-120" windowWidth="29040" windowHeight="15720" tabRatio="796" activeTab="6" xr2:uid="{00000000-000D-0000-FFFF-FFFF00000000}"/>
  </bookViews>
  <sheets>
    <sheet name="目录" sheetId="1" r:id="rId1"/>
    <sheet name="F1" sheetId="2" r:id="rId2"/>
    <sheet name="F2" sheetId="3" r:id="rId3"/>
    <sheet name="F3" sheetId="4" r:id="rId4"/>
    <sheet name="F4" sheetId="5" r:id="rId5"/>
    <sheet name="F5" sheetId="6" r:id="rId6"/>
    <sheet name="F6" sheetId="7" r:id="rId7"/>
    <sheet name="F7" sheetId="8" r:id="rId8"/>
    <sheet name="F8" sheetId="13" r:id="rId9"/>
    <sheet name="F9" sheetId="9" r:id="rId10"/>
    <sheet name="F10" sheetId="10" r:id="rId11"/>
    <sheet name="F11" sheetId="12" r:id="rId12"/>
  </sheets>
  <externalReferences>
    <externalReference r:id="rId13"/>
    <externalReference r:id="rId14"/>
    <externalReference r:id="rId15"/>
  </externalReferences>
  <definedNames>
    <definedName name="_xlnm._FilterDatabase" localSheetId="10" hidden="1">'F10'!$A$4:$B$10</definedName>
    <definedName name="_xlnm._FilterDatabase" localSheetId="7" hidden="1">'F7'!$A$5:$C$11</definedName>
    <definedName name="fw_0" localSheetId="1">[1]审表二!$L$73:$L$154</definedName>
    <definedName name="fw_0">[1]审表二!$L$73:$L$154</definedName>
    <definedName name="fw_04" localSheetId="1">[2]表四!$H$6:$I$57</definedName>
    <definedName name="fw_04" localSheetId="2">[2]表四!$H$6:$I$57</definedName>
    <definedName name="fw_04" localSheetId="3">[2]表四!$H$6:$I$57</definedName>
    <definedName name="fw_04" localSheetId="4">[2]表四!$H$6:$I$57</definedName>
    <definedName name="fw_04" localSheetId="5">[2]表四!$H$6:$I$57</definedName>
    <definedName name="fw_04">[3]表四!$H$6:$I$57</definedName>
    <definedName name="fw_05" localSheetId="1">[2]表五!$G$6:$H$239</definedName>
    <definedName name="fw_05" localSheetId="2">[2]表五!$G$6:$H$239</definedName>
    <definedName name="fw_05" localSheetId="3">[2]表五!$G$6:$H$239</definedName>
    <definedName name="fw_05" localSheetId="4">[2]表五!$G$6:$H$239</definedName>
    <definedName name="fw_05" localSheetId="5">[2]表五!$G$6:$H$239</definedName>
    <definedName name="fw_05">[3]表五!$G$6:$H$239</definedName>
    <definedName name="fw_06" localSheetId="1">[2]表六!$D$6:$E$54</definedName>
    <definedName name="fw_06" localSheetId="2">[2]表六!$D$6:$E$54</definedName>
    <definedName name="fw_06" localSheetId="3">[2]表六!$D$6:$E$54</definedName>
    <definedName name="fw_06" localSheetId="4">[2]表六!$D$6:$E$54</definedName>
    <definedName name="fw_06" localSheetId="5">[2]表六!$D$6:$E$54</definedName>
    <definedName name="fw_06">[3]表六!$D$6:$E$54</definedName>
    <definedName name="fw_97" localSheetId="1">[2]表一!$H$6:$I$1524</definedName>
    <definedName name="fw_97" localSheetId="2">[2]表一!$H$6:$I$1524</definedName>
    <definedName name="fw_97" localSheetId="3">[2]表一!$H$6:$I$1524</definedName>
    <definedName name="fw_97" localSheetId="4">[2]表一!$H$6:$I$1524</definedName>
    <definedName name="fw_97" localSheetId="5">[2]表一!$H$6:$I$1524</definedName>
    <definedName name="fw_97">[3]表一!$H$6:$I$1524</definedName>
    <definedName name="fw_98" localSheetId="1">[2]表二!$D$6:$E$224</definedName>
    <definedName name="fw_98" localSheetId="2">[2]表二!$D$6:$E$224</definedName>
    <definedName name="fw_98" localSheetId="3">[2]表二!$D$6:$E$224</definedName>
    <definedName name="fw_98" localSheetId="4">[2]表二!$D$6:$E$224</definedName>
    <definedName name="fw_98" localSheetId="5">[2]表二!$D$6:$E$224</definedName>
    <definedName name="fw_98">[3]表二!$D$6:$E$224</definedName>
    <definedName name="fw_99" localSheetId="1">[2]表三!$D$6:$E$43</definedName>
    <definedName name="fw_99" localSheetId="2">[2]表三!$D$6:$E$43</definedName>
    <definedName name="fw_99" localSheetId="3">[2]表三!$D$6:$E$43</definedName>
    <definedName name="fw_99" localSheetId="4">[2]表三!$D$6:$E$43</definedName>
    <definedName name="fw_99" localSheetId="5">[2]表三!$D$6:$E$43</definedName>
    <definedName name="fw_99">[3]表三!$D$6:$E$43</definedName>
    <definedName name="_xlnm.Print_Area" hidden="1">#REF!</definedName>
    <definedName name="_xlnm.Print_Titles" localSheetId="10">'F10'!$1:3</definedName>
    <definedName name="_xlnm.Print_Titles" localSheetId="2">'F2'!$1:$4</definedName>
    <definedName name="_xlnm.Print_Titles" localSheetId="3">'F3'!$1:$4</definedName>
    <definedName name="_xlnm.Print_Titles" localSheetId="4">'F4'!$1:$4</definedName>
    <definedName name="_xlnm.Print_Titles" localSheetId="5">'F5'!$1:$4</definedName>
    <definedName name="_xlnm.Print_Titles" localSheetId="7">'F7'!$1:$3</definedName>
    <definedName name="_xlnm.Print_Titles" localSheetId="9">'F9'!$1:3</definedName>
    <definedName name="_xlnm.Print_Titles" hidden="1">#N/A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68" i="13" l="1"/>
  <c r="C67" i="13"/>
  <c r="C66" i="13"/>
  <c r="C65" i="13"/>
  <c r="C64" i="13"/>
  <c r="C63" i="13"/>
  <c r="C62" i="13"/>
  <c r="C61" i="13"/>
  <c r="C60" i="13"/>
  <c r="C59" i="13"/>
  <c r="C58" i="13"/>
  <c r="C57" i="13"/>
  <c r="C55" i="13"/>
  <c r="C54" i="13"/>
  <c r="C53" i="13"/>
  <c r="C51" i="13"/>
  <c r="C50" i="13"/>
  <c r="C49" i="13"/>
  <c r="C48" i="13"/>
  <c r="C47" i="13"/>
  <c r="C46" i="13"/>
  <c r="C45" i="13"/>
  <c r="C44" i="13"/>
  <c r="C43" i="13"/>
  <c r="C42" i="13"/>
  <c r="C41" i="13"/>
  <c r="C40" i="13"/>
  <c r="C39" i="13"/>
  <c r="C38" i="13"/>
  <c r="C37" i="13"/>
  <c r="C36" i="13"/>
  <c r="C35" i="13"/>
  <c r="C34" i="13"/>
  <c r="C33" i="13"/>
  <c r="C32" i="13"/>
  <c r="C31" i="13"/>
  <c r="C30" i="13"/>
  <c r="C29" i="13"/>
  <c r="C28" i="13"/>
  <c r="C27" i="13"/>
  <c r="C26" i="13"/>
  <c r="C25" i="13"/>
  <c r="C24" i="13"/>
  <c r="C23" i="13"/>
  <c r="C22" i="13"/>
  <c r="C21" i="13"/>
  <c r="C20" i="13"/>
  <c r="C19" i="13"/>
  <c r="C18" i="13"/>
  <c r="C17" i="13"/>
  <c r="C16" i="13"/>
  <c r="C15" i="13"/>
  <c r="C14" i="13"/>
  <c r="C13" i="13"/>
  <c r="C12" i="13"/>
  <c r="E11" i="13"/>
  <c r="E5" i="13" s="1"/>
  <c r="C11" i="13"/>
  <c r="C5" i="13" s="1"/>
  <c r="C10" i="13"/>
  <c r="C9" i="13"/>
  <c r="C8" i="13"/>
  <c r="C7" i="13"/>
  <c r="D6" i="13"/>
  <c r="C6" i="13"/>
  <c r="D5" i="13"/>
  <c r="B95" i="9"/>
  <c r="D88" i="9"/>
  <c r="D87" i="9"/>
  <c r="D76" i="9"/>
  <c r="B76" i="9"/>
  <c r="D54" i="9"/>
  <c r="D5" i="9" s="1"/>
  <c r="D4" i="9" s="1"/>
  <c r="B54" i="9"/>
  <c r="D13" i="9"/>
  <c r="B6" i="9"/>
  <c r="B5" i="9"/>
  <c r="B4" i="9" s="1"/>
  <c r="C173" i="8"/>
  <c r="C172" i="8"/>
  <c r="C171" i="8"/>
  <c r="C170" i="8"/>
  <c r="C169" i="8"/>
  <c r="C168" i="8"/>
  <c r="C167" i="8"/>
  <c r="C166" i="8"/>
  <c r="C165" i="8"/>
  <c r="C164" i="8"/>
  <c r="C163" i="8"/>
  <c r="C162" i="8"/>
  <c r="C161" i="8"/>
  <c r="C160" i="8"/>
  <c r="C159" i="8"/>
  <c r="C158" i="8"/>
  <c r="C157" i="8"/>
  <c r="C156" i="8"/>
  <c r="C155" i="8"/>
  <c r="C154" i="8"/>
  <c r="C153" i="8"/>
  <c r="C152" i="8"/>
  <c r="C151" i="8"/>
  <c r="C150" i="8"/>
  <c r="C149" i="8"/>
  <c r="C148" i="8"/>
  <c r="C147" i="8"/>
  <c r="C146" i="8"/>
  <c r="C145" i="8"/>
  <c r="C144" i="8"/>
  <c r="C143" i="8"/>
  <c r="C142" i="8"/>
  <c r="C141" i="8"/>
  <c r="C140" i="8"/>
  <c r="C139" i="8"/>
  <c r="C138" i="8"/>
  <c r="C137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24" i="8"/>
  <c r="C123" i="8"/>
  <c r="C122" i="8"/>
  <c r="C121" i="8"/>
  <c r="C120" i="8"/>
  <c r="C119" i="8"/>
  <c r="C118" i="8"/>
  <c r="C117" i="8"/>
  <c r="C116" i="8"/>
  <c r="C115" i="8"/>
  <c r="C114" i="8"/>
  <c r="C113" i="8"/>
  <c r="C112" i="8"/>
  <c r="C111" i="8"/>
  <c r="C110" i="8"/>
  <c r="C109" i="8"/>
  <c r="C108" i="8"/>
  <c r="C107" i="8"/>
  <c r="C106" i="8"/>
  <c r="C105" i="8"/>
  <c r="C104" i="8"/>
  <c r="C103" i="8"/>
  <c r="C102" i="8"/>
  <c r="C101" i="8"/>
  <c r="C100" i="8"/>
  <c r="C99" i="8"/>
  <c r="C98" i="8"/>
  <c r="C97" i="8"/>
  <c r="C96" i="8"/>
  <c r="C95" i="8"/>
  <c r="C94" i="8"/>
  <c r="C93" i="8"/>
  <c r="C92" i="8"/>
  <c r="C91" i="8"/>
  <c r="C90" i="8"/>
  <c r="C89" i="8"/>
  <c r="C88" i="8"/>
  <c r="C87" i="8"/>
  <c r="C86" i="8"/>
  <c r="C85" i="8"/>
  <c r="C84" i="8"/>
  <c r="C83" i="8"/>
  <c r="C82" i="8"/>
  <c r="C81" i="8"/>
  <c r="C80" i="8"/>
  <c r="C79" i="8"/>
  <c r="C78" i="8"/>
  <c r="C77" i="8"/>
  <c r="C76" i="8"/>
  <c r="C75" i="8"/>
  <c r="C74" i="8"/>
  <c r="C73" i="8"/>
  <c r="C72" i="8"/>
  <c r="C71" i="8"/>
  <c r="C70" i="8"/>
  <c r="C69" i="8"/>
  <c r="C68" i="8"/>
  <c r="C67" i="8"/>
  <c r="C66" i="8"/>
  <c r="C65" i="8"/>
  <c r="C64" i="8"/>
  <c r="C63" i="8"/>
  <c r="C62" i="8"/>
  <c r="C61" i="8"/>
  <c r="C60" i="8"/>
  <c r="C59" i="8"/>
  <c r="C58" i="8"/>
  <c r="C57" i="8"/>
  <c r="C56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C7" i="8"/>
  <c r="C6" i="8"/>
  <c r="C5" i="8"/>
  <c r="C4" i="8"/>
  <c r="F9" i="7"/>
  <c r="D9" i="7"/>
  <c r="F8" i="7"/>
  <c r="D8" i="7"/>
  <c r="F7" i="7"/>
  <c r="D7" i="7"/>
  <c r="F6" i="7"/>
  <c r="C6" i="7"/>
  <c r="D6" i="7" s="1"/>
  <c r="B6" i="7"/>
  <c r="D5" i="7"/>
  <c r="B4" i="7"/>
  <c r="F4" i="7" s="1"/>
  <c r="D13" i="6"/>
  <c r="C13" i="6"/>
  <c r="B13" i="6"/>
  <c r="D12" i="6"/>
  <c r="C12" i="6"/>
  <c r="C5" i="6" s="1"/>
  <c r="B12" i="6"/>
  <c r="B5" i="6" s="1"/>
  <c r="J5" i="6"/>
  <c r="I5" i="6"/>
  <c r="H5" i="6"/>
  <c r="D5" i="6"/>
  <c r="D13" i="5"/>
  <c r="D12" i="5" s="1"/>
  <c r="D5" i="5" s="1"/>
  <c r="C13" i="5"/>
  <c r="B13" i="5"/>
  <c r="J12" i="5"/>
  <c r="I12" i="5"/>
  <c r="I11" i="5" s="1"/>
  <c r="I5" i="5" s="1"/>
  <c r="H12" i="5"/>
  <c r="H11" i="5" s="1"/>
  <c r="H5" i="5" s="1"/>
  <c r="C12" i="5"/>
  <c r="B12" i="5"/>
  <c r="J11" i="5"/>
  <c r="J5" i="5" s="1"/>
  <c r="C5" i="5"/>
  <c r="B5" i="5"/>
  <c r="E15" i="4"/>
  <c r="D15" i="4"/>
  <c r="C15" i="4"/>
  <c r="B15" i="4"/>
  <c r="K14" i="4"/>
  <c r="J14" i="4"/>
  <c r="I14" i="4"/>
  <c r="H14" i="4"/>
  <c r="P6" i="4"/>
  <c r="K6" i="4"/>
  <c r="K5" i="4" s="1"/>
  <c r="J6" i="4"/>
  <c r="Q6" i="4" s="1"/>
  <c r="I6" i="4"/>
  <c r="H6" i="4"/>
  <c r="H5" i="4" s="1"/>
  <c r="P5" i="4"/>
  <c r="O5" i="4"/>
  <c r="I5" i="4"/>
  <c r="E5" i="4"/>
  <c r="D5" i="4"/>
  <c r="C5" i="4"/>
  <c r="B5" i="4"/>
  <c r="H32" i="3"/>
  <c r="P31" i="3"/>
  <c r="K31" i="3"/>
  <c r="J31" i="3"/>
  <c r="I31" i="3"/>
  <c r="H31" i="3"/>
  <c r="H5" i="3" s="1"/>
  <c r="E31" i="3"/>
  <c r="D31" i="3"/>
  <c r="C31" i="3"/>
  <c r="B31" i="3"/>
  <c r="O30" i="3"/>
  <c r="E30" i="3"/>
  <c r="D30" i="3"/>
  <c r="C30" i="3"/>
  <c r="B30" i="3"/>
  <c r="O22" i="3"/>
  <c r="O6" i="3" s="1"/>
  <c r="O5" i="3" s="1"/>
  <c r="E22" i="3"/>
  <c r="D22" i="3"/>
  <c r="C22" i="3"/>
  <c r="B22" i="3"/>
  <c r="O7" i="3"/>
  <c r="E7" i="3"/>
  <c r="E6" i="3" s="1"/>
  <c r="E5" i="3" s="1"/>
  <c r="D7" i="3"/>
  <c r="D6" i="3" s="1"/>
  <c r="D5" i="3" s="1"/>
  <c r="C7" i="3"/>
  <c r="C6" i="3" s="1"/>
  <c r="C5" i="3" s="1"/>
  <c r="B7" i="3"/>
  <c r="P6" i="3"/>
  <c r="K6" i="3"/>
  <c r="K5" i="3" s="1"/>
  <c r="J6" i="3"/>
  <c r="J5" i="3" s="1"/>
  <c r="I6" i="3"/>
  <c r="I5" i="3" s="1"/>
  <c r="H6" i="3"/>
  <c r="B6" i="3"/>
  <c r="B5" i="3" s="1"/>
  <c r="P5" i="3"/>
  <c r="G46" i="2"/>
  <c r="H46" i="2" s="1"/>
  <c r="C46" i="2"/>
  <c r="G45" i="2"/>
  <c r="H45" i="2" s="1"/>
  <c r="G44" i="2"/>
  <c r="H44" i="2" s="1"/>
  <c r="G43" i="2"/>
  <c r="H42" i="2"/>
  <c r="H41" i="2" s="1"/>
  <c r="G42" i="2"/>
  <c r="F41" i="2"/>
  <c r="G41" i="2" s="1"/>
  <c r="C40" i="2"/>
  <c r="D40" i="2" s="1"/>
  <c r="G39" i="2"/>
  <c r="H39" i="2" s="1"/>
  <c r="B39" i="2"/>
  <c r="C39" i="2" s="1"/>
  <c r="D39" i="2" s="1"/>
  <c r="G38" i="2"/>
  <c r="H38" i="2" s="1"/>
  <c r="G37" i="2"/>
  <c r="H37" i="2" s="1"/>
  <c r="C37" i="2"/>
  <c r="D37" i="2" s="1"/>
  <c r="H36" i="2"/>
  <c r="G36" i="2"/>
  <c r="C36" i="2"/>
  <c r="G35" i="2"/>
  <c r="H35" i="2" s="1"/>
  <c r="C35" i="2"/>
  <c r="D35" i="2" s="1"/>
  <c r="G34" i="2"/>
  <c r="H34" i="2" s="1"/>
  <c r="C34" i="2"/>
  <c r="G33" i="2"/>
  <c r="H33" i="2" s="1"/>
  <c r="C33" i="2"/>
  <c r="G32" i="2"/>
  <c r="H32" i="2" s="1"/>
  <c r="F32" i="2"/>
  <c r="C32" i="2"/>
  <c r="D32" i="2" s="1"/>
  <c r="H31" i="2"/>
  <c r="G31" i="2"/>
  <c r="C31" i="2"/>
  <c r="D31" i="2" s="1"/>
  <c r="G30" i="2"/>
  <c r="H30" i="2" s="1"/>
  <c r="D30" i="2"/>
  <c r="C30" i="2"/>
  <c r="H29" i="2"/>
  <c r="G29" i="2"/>
  <c r="C29" i="2"/>
  <c r="D29" i="2" s="1"/>
  <c r="H28" i="2"/>
  <c r="G28" i="2"/>
  <c r="C28" i="2"/>
  <c r="D28" i="2" s="1"/>
  <c r="G27" i="2"/>
  <c r="H27" i="2" s="1"/>
  <c r="D27" i="2"/>
  <c r="C27" i="2"/>
  <c r="H26" i="2"/>
  <c r="G26" i="2"/>
  <c r="C26" i="2"/>
  <c r="D26" i="2" s="1"/>
  <c r="H25" i="2"/>
  <c r="G25" i="2"/>
  <c r="C25" i="2"/>
  <c r="D25" i="2" s="1"/>
  <c r="G24" i="2"/>
  <c r="H24" i="2" s="1"/>
  <c r="D24" i="2"/>
  <c r="C24" i="2"/>
  <c r="H23" i="2"/>
  <c r="G23" i="2"/>
  <c r="C23" i="2"/>
  <c r="D23" i="2" s="1"/>
  <c r="G22" i="2"/>
  <c r="C22" i="2"/>
  <c r="D22" i="2" s="1"/>
  <c r="G21" i="2"/>
  <c r="H21" i="2" s="1"/>
  <c r="C21" i="2"/>
  <c r="D21" i="2" s="1"/>
  <c r="G20" i="2"/>
  <c r="H20" i="2" s="1"/>
  <c r="C20" i="2"/>
  <c r="D20" i="2" s="1"/>
  <c r="G19" i="2"/>
  <c r="H19" i="2" s="1"/>
  <c r="C19" i="2"/>
  <c r="D19" i="2" s="1"/>
  <c r="G18" i="2"/>
  <c r="H18" i="2" s="1"/>
  <c r="C18" i="2"/>
  <c r="D18" i="2" s="1"/>
  <c r="G17" i="2"/>
  <c r="H17" i="2" s="1"/>
  <c r="C17" i="2"/>
  <c r="D17" i="2" s="1"/>
  <c r="G16" i="2"/>
  <c r="H16" i="2" s="1"/>
  <c r="C16" i="2"/>
  <c r="D16" i="2" s="1"/>
  <c r="G15" i="2"/>
  <c r="H15" i="2" s="1"/>
  <c r="C15" i="2"/>
  <c r="D15" i="2" s="1"/>
  <c r="G14" i="2"/>
  <c r="H14" i="2" s="1"/>
  <c r="C14" i="2"/>
  <c r="D14" i="2" s="1"/>
  <c r="G13" i="2"/>
  <c r="H13" i="2" s="1"/>
  <c r="C13" i="2"/>
  <c r="D13" i="2" s="1"/>
  <c r="G12" i="2"/>
  <c r="H12" i="2" s="1"/>
  <c r="C12" i="2"/>
  <c r="D12" i="2" s="1"/>
  <c r="G11" i="2"/>
  <c r="H11" i="2" s="1"/>
  <c r="C11" i="2"/>
  <c r="D11" i="2" s="1"/>
  <c r="G10" i="2"/>
  <c r="H10" i="2" s="1"/>
  <c r="C10" i="2"/>
  <c r="D10" i="2" s="1"/>
  <c r="G9" i="2"/>
  <c r="H9" i="2" s="1"/>
  <c r="C9" i="2"/>
  <c r="D9" i="2" s="1"/>
  <c r="G8" i="2"/>
  <c r="H8" i="2" s="1"/>
  <c r="B8" i="2"/>
  <c r="C8" i="2" s="1"/>
  <c r="D8" i="2" s="1"/>
  <c r="F7" i="2"/>
  <c r="F6" i="2" s="1"/>
  <c r="G6" i="2" l="1"/>
  <c r="H6" i="2" s="1"/>
  <c r="F5" i="2"/>
  <c r="G5" i="2" s="1"/>
  <c r="H5" i="2" s="1"/>
  <c r="J5" i="4"/>
  <c r="B7" i="2"/>
  <c r="C4" i="7"/>
  <c r="D4" i="7"/>
  <c r="G7" i="2"/>
  <c r="H7" i="2" s="1"/>
  <c r="B38" i="2"/>
  <c r="C38" i="2" s="1"/>
  <c r="D38" i="2" s="1"/>
  <c r="F40" i="2"/>
  <c r="G40" i="2" s="1"/>
  <c r="H40" i="2" s="1"/>
  <c r="B6" i="2" l="1"/>
  <c r="C7" i="2"/>
  <c r="D7" i="2" s="1"/>
  <c r="C6" i="2" l="1"/>
  <c r="D6" i="2" s="1"/>
  <c r="B5" i="2"/>
  <c r="C5" i="2" s="1"/>
  <c r="D5" i="2" s="1"/>
</calcChain>
</file>

<file path=xl/sharedStrings.xml><?xml version="1.0" encoding="utf-8"?>
<sst xmlns="http://schemas.openxmlformats.org/spreadsheetml/2006/main" count="855" uniqueCount="592">
  <si>
    <t>目     录</t>
  </si>
  <si>
    <t>名称</t>
  </si>
  <si>
    <t>页码</t>
  </si>
  <si>
    <t>1.2022年渝北区石船镇财政决算表</t>
  </si>
  <si>
    <t>2.2022年渝北区石船镇一般公共预算收支决算表</t>
  </si>
  <si>
    <t>3.2022年渝北区石船镇政府性基金预算收支决算表</t>
  </si>
  <si>
    <t>4.2022年渝北区石船镇国有资本经营预算收支决算表</t>
  </si>
  <si>
    <t>5.2022年渝北区石船镇社会保险基金预算收支决算表</t>
  </si>
  <si>
    <t>6.2022年渝北区石船镇“三公经费”决算数据统计表</t>
  </si>
  <si>
    <t>7.2022年渝北区石船镇一般公共预算支出决算表</t>
  </si>
  <si>
    <t>11.2022年重庆市渝北区政府债务限额及余额决算情况表</t>
  </si>
  <si>
    <t>2022年渝北区石船镇财政决算表</t>
  </si>
  <si>
    <t>单位：元</t>
  </si>
  <si>
    <t>收        入</t>
  </si>
  <si>
    <t xml:space="preserve">支           出        </t>
  </si>
  <si>
    <t>科目名称</t>
  </si>
  <si>
    <t>报告数</t>
  </si>
  <si>
    <t>批复数</t>
  </si>
  <si>
    <t>差额</t>
  </si>
  <si>
    <t>总计</t>
  </si>
  <si>
    <t>本年全区收入小计</t>
  </si>
  <si>
    <t>本年全区支出小计</t>
  </si>
  <si>
    <t>一般公共预算收入</t>
  </si>
  <si>
    <t>一般公共预算支出</t>
  </si>
  <si>
    <t>税收收入</t>
  </si>
  <si>
    <t>一般公共服务支出</t>
  </si>
  <si>
    <t>增值税</t>
  </si>
  <si>
    <t>国防支出</t>
  </si>
  <si>
    <t>营业税</t>
  </si>
  <si>
    <t>公共安全支出</t>
  </si>
  <si>
    <t>企业所得税</t>
  </si>
  <si>
    <t>教育支出</t>
  </si>
  <si>
    <t>个人所得税</t>
  </si>
  <si>
    <t>科学技术支出</t>
  </si>
  <si>
    <t>资源税</t>
  </si>
  <si>
    <t>文化体育与传媒支出</t>
  </si>
  <si>
    <t>城市维护建设税</t>
  </si>
  <si>
    <t>社会保障和就业支出</t>
  </si>
  <si>
    <t>房产税</t>
  </si>
  <si>
    <t>医疗卫生与计划生育支出</t>
  </si>
  <si>
    <t>印花税</t>
  </si>
  <si>
    <t>节能环保支出</t>
  </si>
  <si>
    <t>城镇土地使用税</t>
  </si>
  <si>
    <t>城乡社区支出</t>
  </si>
  <si>
    <t>土地增值税</t>
  </si>
  <si>
    <t>农林水支出</t>
  </si>
  <si>
    <t>耕地占用税</t>
  </si>
  <si>
    <t>交通运输支出</t>
  </si>
  <si>
    <t>契税</t>
  </si>
  <si>
    <t>资源勘探电力信息等支出</t>
  </si>
  <si>
    <t>环境保护税</t>
  </si>
  <si>
    <t>商业服务业等支出</t>
  </si>
  <si>
    <t>其他税收收入</t>
  </si>
  <si>
    <t>金融支出</t>
  </si>
  <si>
    <t>非税收入</t>
  </si>
  <si>
    <t>援助其他地区支出</t>
  </si>
  <si>
    <t>专项收入</t>
  </si>
  <si>
    <t>国土海洋气象等支出</t>
  </si>
  <si>
    <t>行政事业性收费收入</t>
  </si>
  <si>
    <t>住房保障支出</t>
  </si>
  <si>
    <t>罚没收入</t>
  </si>
  <si>
    <t>粮油物资储备支出</t>
  </si>
  <si>
    <t>国有资源(资产)有偿使用收入</t>
  </si>
  <si>
    <t>灾害防治及应急管理支出</t>
  </si>
  <si>
    <t>捐赠收入</t>
  </si>
  <si>
    <t>其他支出</t>
  </si>
  <si>
    <t>政府住房基金收入</t>
  </si>
  <si>
    <t>债务付息支出</t>
  </si>
  <si>
    <t>其他收入</t>
  </si>
  <si>
    <t>债务发行费用支出</t>
  </si>
  <si>
    <t>国有资本经营预算收入</t>
  </si>
  <si>
    <t>国有资本经营预算支出</t>
  </si>
  <si>
    <t>政府性基金预算收入</t>
  </si>
  <si>
    <t>政府性基金预算支出</t>
  </si>
  <si>
    <t>文化旅游体育与传媒支出</t>
  </si>
  <si>
    <t>转移性收入小计</t>
  </si>
  <si>
    <t>上级补助收入</t>
  </si>
  <si>
    <t xml:space="preserve">返还性收入 </t>
  </si>
  <si>
    <t>转移性支出小计</t>
  </si>
  <si>
    <t>一般性转移支付收入</t>
  </si>
  <si>
    <t>上解上级支出</t>
  </si>
  <si>
    <t>专项转移支付收入</t>
  </si>
  <si>
    <t>专项上解支出</t>
  </si>
  <si>
    <t>债务转贷收入</t>
  </si>
  <si>
    <t>体制上解支出</t>
  </si>
  <si>
    <t>动用预算稳定调节基金</t>
  </si>
  <si>
    <t>债务还本支出</t>
  </si>
  <si>
    <t>上年结转</t>
  </si>
  <si>
    <t>安排预算稳定调节基金</t>
  </si>
  <si>
    <t>结转下年</t>
  </si>
  <si>
    <t>2022年渝北区石船镇一般公共预算收支决算表</t>
  </si>
  <si>
    <t>年初预算</t>
  </si>
  <si>
    <t>调整预算</t>
  </si>
  <si>
    <t>同比增长%</t>
  </si>
  <si>
    <t>收入</t>
  </si>
  <si>
    <t xml:space="preserve">支出 </t>
  </si>
  <si>
    <t>预备费</t>
  </si>
  <si>
    <t>体制上解指出</t>
  </si>
  <si>
    <t>调入资金</t>
  </si>
  <si>
    <t xml:space="preserve"> </t>
  </si>
  <si>
    <t>2022年渝北区石船镇政府性基金预算收支决算表</t>
  </si>
  <si>
    <t>增长%</t>
  </si>
  <si>
    <t>调出资金</t>
  </si>
  <si>
    <t>2022年渝北区石船镇国有资本经营预算收支决算表</t>
  </si>
  <si>
    <t>此表无数据</t>
  </si>
  <si>
    <t>2022年渝北区石船镇社会保险基金预算收支决算表</t>
  </si>
  <si>
    <t>社会保险基金预算收入</t>
  </si>
  <si>
    <t>社会保险基金预算支出</t>
  </si>
  <si>
    <t>2022年渝北区石船镇“三公经费”决算数据统计表</t>
  </si>
  <si>
    <t>项  目</t>
  </si>
  <si>
    <t>2022年决算数</t>
  </si>
  <si>
    <t>2022年人代会</t>
  </si>
  <si>
    <t>与人代会数据增减情况</t>
  </si>
  <si>
    <t>2021年决算数</t>
  </si>
  <si>
    <t>与2021年决算数据增减情况</t>
  </si>
  <si>
    <t>备注</t>
  </si>
  <si>
    <t>支出合计</t>
  </si>
  <si>
    <t xml:space="preserve">  1．因公出国（境）费</t>
  </si>
  <si>
    <t xml:space="preserve">  2．公务用车购置及运行维护费</t>
  </si>
  <si>
    <t xml:space="preserve">    （1）公务用车购置费</t>
  </si>
  <si>
    <t xml:space="preserve">    （2）公务用车运行维护费</t>
  </si>
  <si>
    <t xml:space="preserve">  3．公务接待费</t>
  </si>
  <si>
    <t>2022年渝北区石船镇一般公共预算支出决算表</t>
  </si>
  <si>
    <t>支        出</t>
  </si>
  <si>
    <t>决算数</t>
  </si>
  <si>
    <t>合计</t>
  </si>
  <si>
    <t>人大事务</t>
  </si>
  <si>
    <t xml:space="preserve">  行政运行</t>
  </si>
  <si>
    <t xml:space="preserve">  人大会议</t>
  </si>
  <si>
    <t xml:space="preserve">  人大代表履职能力提升</t>
  </si>
  <si>
    <t xml:space="preserve">  代表工作</t>
  </si>
  <si>
    <t xml:space="preserve">  其他人大事务支出</t>
  </si>
  <si>
    <t>政协事务</t>
  </si>
  <si>
    <t xml:space="preserve">  参政议政</t>
  </si>
  <si>
    <t>政府办公厅（室）及相关机构事务</t>
  </si>
  <si>
    <t xml:space="preserve">  一般行政管理事务</t>
  </si>
  <si>
    <t xml:space="preserve">  信访事务</t>
  </si>
  <si>
    <t>财政事务</t>
  </si>
  <si>
    <t>纪检监察事务</t>
  </si>
  <si>
    <t>群众团体事务</t>
  </si>
  <si>
    <t xml:space="preserve">  其他群众团体事务支出</t>
  </si>
  <si>
    <t>党委办公厅（室）及相关机构事务</t>
  </si>
  <si>
    <t>组织事务</t>
  </si>
  <si>
    <t xml:space="preserve">  其他组织事务支出</t>
  </si>
  <si>
    <t>宣传事务</t>
  </si>
  <si>
    <t xml:space="preserve">  其他宣传事务支出</t>
  </si>
  <si>
    <t>统战事务</t>
  </si>
  <si>
    <t xml:space="preserve">  其他统战事务支出</t>
  </si>
  <si>
    <t>其他共产党事务支出</t>
  </si>
  <si>
    <t xml:space="preserve">  其他共产党事务支出</t>
  </si>
  <si>
    <t>司法</t>
  </si>
  <si>
    <t xml:space="preserve">  基层司法业务</t>
  </si>
  <si>
    <t xml:space="preserve">  社区矫正</t>
  </si>
  <si>
    <t>其他公共安全支出</t>
  </si>
  <si>
    <t xml:space="preserve">  其他公共安全支出</t>
  </si>
  <si>
    <t>文化和旅游</t>
  </si>
  <si>
    <t xml:space="preserve">  群众文化</t>
  </si>
  <si>
    <t xml:space="preserve">  其他文化和旅游支出</t>
  </si>
  <si>
    <t>文物</t>
  </si>
  <si>
    <t xml:space="preserve">  文物保护</t>
  </si>
  <si>
    <t>体育</t>
  </si>
  <si>
    <t xml:space="preserve">  群众体育</t>
  </si>
  <si>
    <t>其他文化旅游体育与传媒支出</t>
  </si>
  <si>
    <t xml:space="preserve">  其他文化旅游体育与传媒支出</t>
  </si>
  <si>
    <t>人力资源和社会保障管理事务</t>
  </si>
  <si>
    <t xml:space="preserve">  其他人力资源和社会保障管理事务支出</t>
  </si>
  <si>
    <t>民政管理事务</t>
  </si>
  <si>
    <t xml:space="preserve">  基层政权建设和社区治理</t>
  </si>
  <si>
    <t xml:space="preserve">  其他民政管理事务支出</t>
  </si>
  <si>
    <t>行政事业单位养老支出</t>
  </si>
  <si>
    <t xml:space="preserve">  机关事业单位基本养老保险缴费支出</t>
  </si>
  <si>
    <t xml:space="preserve">  机关事业单位职业年金缴费支出</t>
  </si>
  <si>
    <t xml:space="preserve">  其他行政事业单位养老支出</t>
  </si>
  <si>
    <t>抚恤</t>
  </si>
  <si>
    <t xml:space="preserve">  在乡复员、退伍军人生活补助</t>
  </si>
  <si>
    <t xml:space="preserve">  义务兵优待</t>
  </si>
  <si>
    <t xml:space="preserve">  其他优抚支出</t>
  </si>
  <si>
    <t>社会福利</t>
  </si>
  <si>
    <t xml:space="preserve">  儿童福利</t>
  </si>
  <si>
    <t xml:space="preserve">  老年福利</t>
  </si>
  <si>
    <t xml:space="preserve">  养老服务</t>
  </si>
  <si>
    <t>残疾人事业</t>
  </si>
  <si>
    <t xml:space="preserve">  残疾人生活和护理补贴</t>
  </si>
  <si>
    <t xml:space="preserve">  其他残疾人事业支出</t>
  </si>
  <si>
    <t>最低生活保障</t>
  </si>
  <si>
    <t xml:space="preserve">  城市最低生活保障金支出</t>
  </si>
  <si>
    <t xml:space="preserve">  农村最低生活保障金支出</t>
  </si>
  <si>
    <t>临时救助</t>
  </si>
  <si>
    <t xml:space="preserve">  临时救助支出</t>
  </si>
  <si>
    <t>特困人员救助供养</t>
  </si>
  <si>
    <t xml:space="preserve">  农村特困人员救助供养支出</t>
  </si>
  <si>
    <t>其他生活救助</t>
  </si>
  <si>
    <t xml:space="preserve">  其他农村生活救助</t>
  </si>
  <si>
    <t>退役军人管理事务</t>
  </si>
  <si>
    <t xml:space="preserve">  事业运行</t>
  </si>
  <si>
    <t xml:space="preserve">  其他退役军人事务管理支出</t>
  </si>
  <si>
    <t>卫生健康支出</t>
  </si>
  <si>
    <t>公共卫生</t>
  </si>
  <si>
    <t xml:space="preserve">  基本公共卫生服务</t>
  </si>
  <si>
    <t xml:space="preserve">  突发公共卫生事件应急处理</t>
  </si>
  <si>
    <t>计划生育事务</t>
  </si>
  <si>
    <t xml:space="preserve">  计划生育服务</t>
  </si>
  <si>
    <t>行政事业单位医疗</t>
  </si>
  <si>
    <t xml:space="preserve">  行政单位医疗</t>
  </si>
  <si>
    <t xml:space="preserve">  事业单位医疗</t>
  </si>
  <si>
    <t>优抚对象医疗</t>
  </si>
  <si>
    <t xml:space="preserve">  优抚对象医疗补助</t>
  </si>
  <si>
    <t>自然生态保护</t>
  </si>
  <si>
    <t xml:space="preserve">  农村环境保护</t>
  </si>
  <si>
    <t>能源节约利用</t>
  </si>
  <si>
    <t xml:space="preserve">  能源节约利用</t>
  </si>
  <si>
    <t>城乡社区管理事务</t>
  </si>
  <si>
    <t xml:space="preserve">  城管执法</t>
  </si>
  <si>
    <t xml:space="preserve">  其他城乡社区管理事务支出</t>
  </si>
  <si>
    <t>城乡社区规划与管理</t>
  </si>
  <si>
    <t xml:space="preserve">  城乡社区规划与管理</t>
  </si>
  <si>
    <t>建设市场管理与监督</t>
  </si>
  <si>
    <t xml:space="preserve">  建设市场管理与监督</t>
  </si>
  <si>
    <t>其他城乡社区支出</t>
  </si>
  <si>
    <t xml:space="preserve">  其他城乡社区支出</t>
  </si>
  <si>
    <t>农业农村</t>
  </si>
  <si>
    <t xml:space="preserve">  科技转化与推广服务</t>
  </si>
  <si>
    <t xml:space="preserve">  病虫害控制</t>
  </si>
  <si>
    <t xml:space="preserve">  统计监测与信息服务</t>
  </si>
  <si>
    <t xml:space="preserve">  防灾救灾</t>
  </si>
  <si>
    <t xml:space="preserve">  农业生产发展</t>
  </si>
  <si>
    <t xml:space="preserve">  农产品加工与促销</t>
  </si>
  <si>
    <t xml:space="preserve">  农村社会事业</t>
  </si>
  <si>
    <t xml:space="preserve">  农业资源保护修复与利用</t>
  </si>
  <si>
    <t xml:space="preserve">  农田建设</t>
  </si>
  <si>
    <t xml:space="preserve">  其他农业农村支出</t>
  </si>
  <si>
    <t>林业和草原</t>
  </si>
  <si>
    <t xml:space="preserve">  森林资源培育</t>
  </si>
  <si>
    <t xml:space="preserve">  森林资源管理</t>
  </si>
  <si>
    <t xml:space="preserve">  林业草原防灾减灾</t>
  </si>
  <si>
    <t>水利</t>
  </si>
  <si>
    <t xml:space="preserve">  水利工程建设</t>
  </si>
  <si>
    <t xml:space="preserve">  水利工程运行与维护</t>
  </si>
  <si>
    <t xml:space="preserve">  水资源节约管理与保护</t>
  </si>
  <si>
    <t xml:space="preserve">  防汛</t>
  </si>
  <si>
    <t>巩固脱贫衔接乡村振兴</t>
  </si>
  <si>
    <t xml:space="preserve">  生产发展</t>
  </si>
  <si>
    <t xml:space="preserve">  其他巩固脱贫衔接乡村振兴支出</t>
  </si>
  <si>
    <t>农村综合改革</t>
  </si>
  <si>
    <t xml:space="preserve">  对村级公益事业建设的补助</t>
  </si>
  <si>
    <t xml:space="preserve">  对村民委员会和村党支部的补助</t>
  </si>
  <si>
    <t xml:space="preserve">  对村集体经济组织的补助</t>
  </si>
  <si>
    <t>公路水路运输</t>
  </si>
  <si>
    <t xml:space="preserve">  公路建设</t>
  </si>
  <si>
    <t xml:space="preserve">  公路养护</t>
  </si>
  <si>
    <t xml:space="preserve">  水路运输管理支出</t>
  </si>
  <si>
    <t>车辆购置税支出</t>
  </si>
  <si>
    <t xml:space="preserve">  车辆购置税用于农村公路建设支出</t>
  </si>
  <si>
    <t>其他交通运输支出</t>
  </si>
  <si>
    <t xml:space="preserve">  其他交通运输支出</t>
  </si>
  <si>
    <t>自然资源海洋气象等支出</t>
  </si>
  <si>
    <t>自然资源事务</t>
  </si>
  <si>
    <t xml:space="preserve">  地质勘查与矿产资源管理</t>
  </si>
  <si>
    <t>其他自然资源海洋气象等支出</t>
  </si>
  <si>
    <t xml:space="preserve">  其他自然资源海洋气象等支出</t>
  </si>
  <si>
    <t>保障性安居工程支出</t>
  </si>
  <si>
    <t xml:space="preserve">  保障性住房租金补贴</t>
  </si>
  <si>
    <t>住房改革支出</t>
  </si>
  <si>
    <t xml:space="preserve">  住房公积金</t>
  </si>
  <si>
    <t xml:space="preserve">  购房补贴</t>
  </si>
  <si>
    <t>消防救援事务</t>
  </si>
  <si>
    <t xml:space="preserve">  其他消防救援事务支出</t>
  </si>
  <si>
    <t>自然灾害防治</t>
  </si>
  <si>
    <t xml:space="preserve">  地质灾害防治</t>
  </si>
  <si>
    <t>2022年渝北区石船镇一般公共预算转移性收支决算表</t>
  </si>
  <si>
    <t>收       入</t>
  </si>
  <si>
    <t>支      出</t>
  </si>
  <si>
    <t>转移性收入合计</t>
  </si>
  <si>
    <t>转移性支出合计</t>
  </si>
  <si>
    <t>补助下级支出</t>
  </si>
  <si>
    <t xml:space="preserve">  返还性收入</t>
  </si>
  <si>
    <t xml:space="preserve">  返还性支出</t>
  </si>
  <si>
    <t xml:space="preserve">    所得税基数返还收入</t>
  </si>
  <si>
    <t xml:space="preserve">    成品油税费改革税收返还收入</t>
  </si>
  <si>
    <t xml:space="preserve">    增值税税收返还收入</t>
  </si>
  <si>
    <t xml:space="preserve">    消费税税收返还收入</t>
  </si>
  <si>
    <t xml:space="preserve">    增值税“五五分享”税收返还收入</t>
  </si>
  <si>
    <t xml:space="preserve">    其他返还性收入</t>
  </si>
  <si>
    <t xml:space="preserve">  一般性转移支付收入</t>
  </si>
  <si>
    <t xml:space="preserve">  一般性转移支付支出</t>
  </si>
  <si>
    <t xml:space="preserve">    体制补助收入</t>
  </si>
  <si>
    <t xml:space="preserve">    体制补助支出</t>
  </si>
  <si>
    <t xml:space="preserve">    均衡性转移支付收入</t>
  </si>
  <si>
    <t xml:space="preserve">    均衡性转移支付支出</t>
  </si>
  <si>
    <t xml:space="preserve">    县级基本财力保障机制奖补资金收入</t>
  </si>
  <si>
    <t xml:space="preserve">    县级基本财力保障机制奖补资金支出</t>
  </si>
  <si>
    <t xml:space="preserve">    结算补助收入</t>
  </si>
  <si>
    <t xml:space="preserve">    结算补助支出</t>
  </si>
  <si>
    <t xml:space="preserve">    资源枯竭型城市转移支付补助收入</t>
  </si>
  <si>
    <t xml:space="preserve">    资源枯竭型城市转移支付补助支出</t>
  </si>
  <si>
    <t xml:space="preserve">    企业事业单位划转补助收入</t>
  </si>
  <si>
    <t xml:space="preserve">    企业事业单位划转补助支出</t>
  </si>
  <si>
    <t xml:space="preserve">    成品油税费改革转移支付补助收入</t>
  </si>
  <si>
    <t xml:space="preserve">    成品油价格和税费改革转移支付补助支出</t>
  </si>
  <si>
    <t xml:space="preserve">    基层公检法司转移支付收入</t>
  </si>
  <si>
    <t xml:space="preserve">    基层公检法司转移支付支出</t>
  </si>
  <si>
    <t xml:space="preserve">    城乡义务教育转移支付收入</t>
  </si>
  <si>
    <t xml:space="preserve">    义务教育等转移支付支出</t>
  </si>
  <si>
    <t xml:space="preserve">    基本养老金转移支付收入</t>
  </si>
  <si>
    <t xml:space="preserve">    基本养老保险和低保等转移支付支出</t>
  </si>
  <si>
    <t xml:space="preserve">    城乡居民基本医疗保险转移支付收入</t>
  </si>
  <si>
    <t xml:space="preserve">    新型农村合作医疗等转移支付支出</t>
  </si>
  <si>
    <t xml:space="preserve">    农村综合改革转移支付收入</t>
  </si>
  <si>
    <t xml:space="preserve">    农村综合改革转移支付支出</t>
  </si>
  <si>
    <t xml:space="preserve">    产粮(油)大县奖励资金收入</t>
  </si>
  <si>
    <t xml:space="preserve">    产粮(油)大县奖励资金支出</t>
  </si>
  <si>
    <t xml:space="preserve">    重点生态功能区转移支付收入</t>
  </si>
  <si>
    <t xml:space="preserve">    重点生态功能区转移支付支出</t>
  </si>
  <si>
    <t xml:space="preserve">    固定数额补助收入</t>
  </si>
  <si>
    <t xml:space="preserve">    固定数额补助支出</t>
  </si>
  <si>
    <t xml:space="preserve">    革命老区转移支付收入</t>
  </si>
  <si>
    <t xml:space="preserve">    革命老区转移支付支出</t>
  </si>
  <si>
    <t xml:space="preserve">    民族地区转移支付收入</t>
  </si>
  <si>
    <t xml:space="preserve">    民族地区转移支付支出</t>
  </si>
  <si>
    <t xml:space="preserve">    边境地区转移支付收入</t>
  </si>
  <si>
    <t xml:space="preserve">    边境地区转移支付支出</t>
  </si>
  <si>
    <t xml:space="preserve">    贫困地区转移支付收入</t>
  </si>
  <si>
    <t xml:space="preserve">    贫困地区转移支付支出</t>
  </si>
  <si>
    <t xml:space="preserve">    一般公共服务共同财政事权转移支付收入  </t>
  </si>
  <si>
    <t xml:space="preserve">    一般公共服务共同财政事权转移支付支出</t>
  </si>
  <si>
    <t xml:space="preserve">    外交共同财政事权转移支付收入  </t>
  </si>
  <si>
    <t xml:space="preserve">    外交共同财政事权转移支付支出</t>
  </si>
  <si>
    <t xml:space="preserve">    国防共同财政事权转移支付收入  </t>
  </si>
  <si>
    <t xml:space="preserve">    国防共同财政事权转移支付支出</t>
  </si>
  <si>
    <t xml:space="preserve">    公共安全共同财政事权转移支付收入  </t>
  </si>
  <si>
    <t xml:space="preserve">    公共安全共同财政事权转移支付支出</t>
  </si>
  <si>
    <t xml:space="preserve">    教育共同财政事权转移支付收入  </t>
  </si>
  <si>
    <t xml:space="preserve">    教育共同财政事权转移支付支出</t>
  </si>
  <si>
    <t xml:space="preserve">    科学技术共同财政事权转移支付收入  </t>
  </si>
  <si>
    <t xml:space="preserve">    科学技术共同财政事权转移支付支出</t>
  </si>
  <si>
    <t xml:space="preserve">    文化旅游体育与传媒共同财政事权转移支付收入  </t>
  </si>
  <si>
    <t xml:space="preserve">    文化旅游体育与传媒共同财政事权转移支付支出</t>
  </si>
  <si>
    <t xml:space="preserve">    社会保障和就业共同财政事权转移支付收入  </t>
  </si>
  <si>
    <t xml:space="preserve">    社会保障和就业共同财政事权转移支付支出</t>
  </si>
  <si>
    <t xml:space="preserve">    卫生健康共同财政事权转移支付收入  </t>
  </si>
  <si>
    <t xml:space="preserve">    卫生健康共同财政事权转移支付支出</t>
  </si>
  <si>
    <t xml:space="preserve">    节能环保共同财政事权转移支付收入  </t>
  </si>
  <si>
    <t xml:space="preserve">    节能环保共同财政事权转移支付支出</t>
  </si>
  <si>
    <t xml:space="preserve">    城乡社区共同财政事权转移支付收入  </t>
  </si>
  <si>
    <t xml:space="preserve">    城乡社区共同财政事权转移支付支出</t>
  </si>
  <si>
    <t xml:space="preserve">    农林水共同财政事权转移支付收入  </t>
  </si>
  <si>
    <t xml:space="preserve">    农林水共同财政事权转移支付支出</t>
  </si>
  <si>
    <t xml:space="preserve">    交通运输共同财政事权转移支付收入  </t>
  </si>
  <si>
    <t xml:space="preserve">    交通运输共同财政事权转移支付支出</t>
  </si>
  <si>
    <t xml:space="preserve">    资源勘探信息等共同财政事权转移支付收入  </t>
  </si>
  <si>
    <t xml:space="preserve">    资源勘探信息等共同财政事权转移支付支出</t>
  </si>
  <si>
    <t xml:space="preserve">    商业服务业等共同财政事权转移支付收入  </t>
  </si>
  <si>
    <t xml:space="preserve">    商业服务业等共同财政事权转移支付支出</t>
  </si>
  <si>
    <t xml:space="preserve">    金融共同财政事权转移支付收入  </t>
  </si>
  <si>
    <t xml:space="preserve">    金融共同财政事权转移支付支出</t>
  </si>
  <si>
    <t xml:space="preserve">    自然资源海洋气象等共同财政事权转移支付收入  </t>
  </si>
  <si>
    <t xml:space="preserve">    自然资源海洋气象等共同财政事权转移支付支出</t>
  </si>
  <si>
    <t xml:space="preserve">    住房保障共同财政事权转移支付收入  </t>
  </si>
  <si>
    <t xml:space="preserve">    住房保障共同财政事权转移支付支出</t>
  </si>
  <si>
    <t xml:space="preserve">    粮油物资储备共同财政事权转移支付收入  </t>
  </si>
  <si>
    <t xml:space="preserve">    粮油物资储备共同财政事权转移支付支出</t>
  </si>
  <si>
    <t xml:space="preserve">    其他共同财政事权转移支付收入  </t>
  </si>
  <si>
    <t xml:space="preserve">    其他共同财政事权转移支付支出</t>
  </si>
  <si>
    <t xml:space="preserve">    其他一般性转移支付收入</t>
  </si>
  <si>
    <t xml:space="preserve">    其他一般性转移支付支出</t>
  </si>
  <si>
    <t xml:space="preserve">  专项转移支付收入</t>
  </si>
  <si>
    <t xml:space="preserve">  专项转移支付支出</t>
  </si>
  <si>
    <t xml:space="preserve">    一般公共服务</t>
  </si>
  <si>
    <t xml:space="preserve">    外交</t>
  </si>
  <si>
    <t xml:space="preserve">    国防</t>
  </si>
  <si>
    <t xml:space="preserve">    公共安全</t>
  </si>
  <si>
    <t xml:space="preserve">    教育</t>
  </si>
  <si>
    <t xml:space="preserve">    科学技术</t>
  </si>
  <si>
    <t xml:space="preserve">    文化旅游体育与传媒</t>
  </si>
  <si>
    <t xml:space="preserve">    文化体育与传媒</t>
  </si>
  <si>
    <t xml:space="preserve">    社会保障和就业</t>
  </si>
  <si>
    <t xml:space="preserve">    卫生健康</t>
  </si>
  <si>
    <t xml:space="preserve">    医疗卫生与计划生育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</si>
  <si>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</si>
  <si>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</si>
  <si>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</si>
  <si>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</si>
  <si>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资源勘探信息等</t>
  </si>
  <si>
    <t xml:space="preserve">    商业服务业等</t>
  </si>
  <si>
    <t xml:space="preserve">    金融</t>
  </si>
  <si>
    <t xml:space="preserve">    自然资源海洋气象等</t>
  </si>
  <si>
    <t xml:space="preserve">    国土海洋气象等</t>
  </si>
  <si>
    <t xml:space="preserve">    住房保障</t>
  </si>
  <si>
    <t xml:space="preserve">    粮油物资储备</t>
  </si>
  <si>
    <t xml:space="preserve">    灾害防治及应急管理等</t>
  </si>
  <si>
    <t xml:space="preserve">    其他收入</t>
  </si>
  <si>
    <t xml:space="preserve">    其他支出</t>
  </si>
  <si>
    <t>下级上解收入</t>
  </si>
  <si>
    <t xml:space="preserve">  体制上解收入</t>
  </si>
  <si>
    <t xml:space="preserve">  体制上解支出</t>
  </si>
  <si>
    <t xml:space="preserve">  出口退税专项上解收入</t>
  </si>
  <si>
    <t xml:space="preserve">  出口退税专项上解支出</t>
  </si>
  <si>
    <t xml:space="preserve">  成品油价格和税费改革专项上解收入</t>
  </si>
  <si>
    <t xml:space="preserve">  成品油价格和税费改革专项上解支出</t>
  </si>
  <si>
    <t xml:space="preserve">  专项上解收入</t>
  </si>
  <si>
    <t xml:space="preserve">  专项上解支出</t>
  </si>
  <si>
    <t>待偿债置换一般债券上年结余</t>
  </si>
  <si>
    <t xml:space="preserve">调入资金   </t>
  </si>
  <si>
    <t xml:space="preserve">  政府性基金调入</t>
  </si>
  <si>
    <t xml:space="preserve">  国有资本经营调入</t>
  </si>
  <si>
    <t xml:space="preserve">  其他调入</t>
  </si>
  <si>
    <t>债务收入</t>
  </si>
  <si>
    <t xml:space="preserve">  地方政府债务收入</t>
  </si>
  <si>
    <t xml:space="preserve">  地方政府一般债务还本支出</t>
  </si>
  <si>
    <t xml:space="preserve">    一般债务收入</t>
  </si>
  <si>
    <t xml:space="preserve">    地方政府一般债券还本支出</t>
  </si>
  <si>
    <t xml:space="preserve">      地方政府一般债券收入</t>
  </si>
  <si>
    <t xml:space="preserve">    地方政府向外国政府借款还本支出</t>
  </si>
  <si>
    <t xml:space="preserve">      地方政府向外国政府借款收入</t>
  </si>
  <si>
    <t xml:space="preserve">    地方政府向国际组织借款还本支出</t>
  </si>
  <si>
    <t xml:space="preserve">      地方政府向国际组织借款收入</t>
  </si>
  <si>
    <t xml:space="preserve">    地方政府其他一般债务还本支出</t>
  </si>
  <si>
    <t xml:space="preserve">      地方政府其他一般债务收入</t>
  </si>
  <si>
    <t>债务转贷支出</t>
  </si>
  <si>
    <t xml:space="preserve">  地方政府一般债务转贷收入</t>
  </si>
  <si>
    <t xml:space="preserve">  地方政府一般债券转贷支出</t>
  </si>
  <si>
    <t xml:space="preserve">    地方政府一般债券转贷收入</t>
  </si>
  <si>
    <t xml:space="preserve">  地方政府向外国政府借款转贷支出</t>
  </si>
  <si>
    <t xml:space="preserve">    地方政府向外国政府借款转贷收入</t>
  </si>
  <si>
    <t xml:space="preserve">  地方政府向国际组织借款转贷支出</t>
  </si>
  <si>
    <t xml:space="preserve">    地方政府向国际组织借款转贷收入</t>
  </si>
  <si>
    <t xml:space="preserve">  地方政府其他一般债务转贷支出</t>
  </si>
  <si>
    <t xml:space="preserve">    地方政府其他一般债务转贷收入</t>
  </si>
  <si>
    <t>国债转贷收入</t>
  </si>
  <si>
    <t>增设预算周转金</t>
  </si>
  <si>
    <t>国债转贷资金上年结余</t>
  </si>
  <si>
    <t>拨付国债转贷资金数</t>
  </si>
  <si>
    <t>国债转贷转补助数</t>
  </si>
  <si>
    <t>国债转贷资金结余</t>
  </si>
  <si>
    <t>接受其他地区援助收入</t>
  </si>
  <si>
    <t xml:space="preserve">  接受其他省(自治区、直辖市、计划单列市)援助收入</t>
  </si>
  <si>
    <t xml:space="preserve">  援助其他省(自治区、直辖市、计划单列市)支出</t>
  </si>
  <si>
    <t xml:space="preserve">  接受省内其他地市(区)援助收入</t>
  </si>
  <si>
    <t xml:space="preserve">  援助省内其他地市(区)支出</t>
  </si>
  <si>
    <t xml:space="preserve">  接受市内其他县市(区)援助收入</t>
  </si>
  <si>
    <t xml:space="preserve">  援助市内其他县市(区)支出</t>
  </si>
  <si>
    <t>省补助计划单列市收入</t>
  </si>
  <si>
    <t>计划单列市上解省支出</t>
  </si>
  <si>
    <t>计划单列市上解省收入</t>
  </si>
  <si>
    <t>省补助计划单列市支出</t>
  </si>
  <si>
    <t>待偿债置换一般债券结余</t>
  </si>
  <si>
    <t>年终结转结余</t>
  </si>
  <si>
    <t>减:结转下年的支出</t>
  </si>
  <si>
    <t>净结余</t>
  </si>
  <si>
    <t>2022年渝北区石船镇政府性基金预算支出决算表</t>
  </si>
  <si>
    <t>大中型水库移民后期扶持基金支出</t>
  </si>
  <si>
    <t xml:space="preserve">  移民补助</t>
  </si>
  <si>
    <t>国有土地使用权出让收入安排的支出</t>
  </si>
  <si>
    <t xml:space="preserve">  城市建设支出</t>
  </si>
  <si>
    <t xml:space="preserve">  农村基础设施建设支出</t>
  </si>
  <si>
    <t>彩票公益金安排的支出</t>
  </si>
  <si>
    <t xml:space="preserve">  用于社会福利的彩票公益金支出</t>
  </si>
  <si>
    <t>2022年渝北区石船镇一般公共预算基本支出决算表</t>
  </si>
  <si>
    <t>经济分类科目（按“款”级经济分类科目)</t>
  </si>
  <si>
    <t>2022年一般公共预算财政拨款基本支出</t>
  </si>
  <si>
    <t>科目编码</t>
  </si>
  <si>
    <t>人员经费</t>
  </si>
  <si>
    <t>公用经费</t>
  </si>
  <si>
    <t xml:space="preserve">  机关工资福利支出</t>
  </si>
  <si>
    <t xml:space="preserve">    工资奖金津补贴</t>
  </si>
  <si>
    <t xml:space="preserve">    社会保障缴费</t>
  </si>
  <si>
    <t xml:space="preserve">    住房公积金</t>
  </si>
  <si>
    <t xml:space="preserve">    其他工资福利支出</t>
  </si>
  <si>
    <t>502</t>
  </si>
  <si>
    <t xml:space="preserve">  机关商品和服务支出</t>
  </si>
  <si>
    <t>50201</t>
  </si>
  <si>
    <t xml:space="preserve">    办公经费</t>
  </si>
  <si>
    <t>50202</t>
  </si>
  <si>
    <t xml:space="preserve">    会议费</t>
  </si>
  <si>
    <t>50203</t>
  </si>
  <si>
    <t xml:space="preserve">    培训费</t>
  </si>
  <si>
    <t>50204</t>
  </si>
  <si>
    <t xml:space="preserve">    专用材料购置费</t>
  </si>
  <si>
    <t>50205</t>
  </si>
  <si>
    <t xml:space="preserve">    委托业务费</t>
  </si>
  <si>
    <t>50206</t>
  </si>
  <si>
    <t xml:space="preserve">    公务接待费</t>
  </si>
  <si>
    <t>50207</t>
  </si>
  <si>
    <t xml:space="preserve">    因公出国(境)费用</t>
  </si>
  <si>
    <t>50208</t>
  </si>
  <si>
    <t xml:space="preserve">    公务用车运行维护费</t>
  </si>
  <si>
    <t>50209</t>
  </si>
  <si>
    <t xml:space="preserve">    维修(护)费</t>
  </si>
  <si>
    <t>50299</t>
  </si>
  <si>
    <t xml:space="preserve">    其他商品和服务支出</t>
  </si>
  <si>
    <t>503</t>
  </si>
  <si>
    <t xml:space="preserve">  机关资本性支出(一)</t>
  </si>
  <si>
    <t>50301</t>
  </si>
  <si>
    <t xml:space="preserve">    房屋建筑物购建</t>
  </si>
  <si>
    <t>50302</t>
  </si>
  <si>
    <t xml:space="preserve">    基础设施建设</t>
  </si>
  <si>
    <t>50303</t>
  </si>
  <si>
    <t xml:space="preserve">    公务用车购置</t>
  </si>
  <si>
    <t>50305</t>
  </si>
  <si>
    <t xml:space="preserve">    土地征迁补偿和安置支出</t>
  </si>
  <si>
    <t>50306</t>
  </si>
  <si>
    <t xml:space="preserve">    设备购置</t>
  </si>
  <si>
    <t>50307</t>
  </si>
  <si>
    <t xml:space="preserve">    大型修缮</t>
  </si>
  <si>
    <t>50399</t>
  </si>
  <si>
    <t xml:space="preserve">    其他资本性支出</t>
  </si>
  <si>
    <t>504</t>
  </si>
  <si>
    <t xml:space="preserve">  机关资本性支出(二)</t>
  </si>
  <si>
    <t>50401</t>
  </si>
  <si>
    <t>50402</t>
  </si>
  <si>
    <t>50403</t>
  </si>
  <si>
    <t>50404</t>
  </si>
  <si>
    <t>50405</t>
  </si>
  <si>
    <t>50499</t>
  </si>
  <si>
    <t>505</t>
  </si>
  <si>
    <t xml:space="preserve">  对事业单位经常性补助</t>
  </si>
  <si>
    <t>50501</t>
  </si>
  <si>
    <t xml:space="preserve">    工资福利支出</t>
  </si>
  <si>
    <t>50502</t>
  </si>
  <si>
    <t xml:space="preserve">    商品和服务支出</t>
  </si>
  <si>
    <t>50599</t>
  </si>
  <si>
    <t xml:space="preserve">    其他对事业单位补助</t>
  </si>
  <si>
    <t>506</t>
  </si>
  <si>
    <t xml:space="preserve">  对事业单位资本性补助</t>
  </si>
  <si>
    <t>50601</t>
  </si>
  <si>
    <t xml:space="preserve">    资本性支出(一)</t>
  </si>
  <si>
    <t>50602</t>
  </si>
  <si>
    <t xml:space="preserve">    资本性支出(二)</t>
  </si>
  <si>
    <t>507</t>
  </si>
  <si>
    <t xml:space="preserve">  对企业补助</t>
  </si>
  <si>
    <t>50701</t>
  </si>
  <si>
    <t xml:space="preserve">    费用补贴</t>
  </si>
  <si>
    <t>50702</t>
  </si>
  <si>
    <t xml:space="preserve">    利息补贴</t>
  </si>
  <si>
    <t>50799</t>
  </si>
  <si>
    <t xml:space="preserve">    其他对企业补助</t>
  </si>
  <si>
    <t>508</t>
  </si>
  <si>
    <t xml:space="preserve">  对企业资本性支出</t>
  </si>
  <si>
    <t>50801</t>
  </si>
  <si>
    <t xml:space="preserve">    对企业资本性支出(一)</t>
  </si>
  <si>
    <t>50802</t>
  </si>
  <si>
    <t xml:space="preserve">    对企业资本性支出(二)</t>
  </si>
  <si>
    <t>509</t>
  </si>
  <si>
    <t xml:space="preserve">  对个人和家庭的补助</t>
  </si>
  <si>
    <t>50901</t>
  </si>
  <si>
    <t xml:space="preserve">    社会福利和救助</t>
  </si>
  <si>
    <t>50902</t>
  </si>
  <si>
    <t xml:space="preserve">    助学金</t>
  </si>
  <si>
    <t>50903</t>
  </si>
  <si>
    <t xml:space="preserve">    个人农业生产补贴</t>
  </si>
  <si>
    <t>50905</t>
  </si>
  <si>
    <t xml:space="preserve">    离退休费</t>
  </si>
  <si>
    <t>50999</t>
  </si>
  <si>
    <t xml:space="preserve">    其他对个人和家庭补助</t>
  </si>
  <si>
    <t>转移性支出</t>
  </si>
  <si>
    <t xml:space="preserve">  调出资金</t>
  </si>
  <si>
    <t xml:space="preserve">  安排预算稳定调节基金</t>
  </si>
  <si>
    <t xml:space="preserve">  补充预算周转金</t>
  </si>
  <si>
    <t>预备费及预留</t>
  </si>
  <si>
    <t xml:space="preserve">  预备费</t>
  </si>
  <si>
    <t xml:space="preserve">  预留</t>
  </si>
  <si>
    <t>599</t>
  </si>
  <si>
    <t xml:space="preserve">  其他支出</t>
  </si>
  <si>
    <t>59906</t>
  </si>
  <si>
    <t xml:space="preserve">    赠与</t>
  </si>
  <si>
    <t>59907</t>
  </si>
  <si>
    <t xml:space="preserve">    国家赔偿费用支出</t>
  </si>
  <si>
    <t>59908</t>
  </si>
  <si>
    <t xml:space="preserve">    对民间非营利组织和群众性自治组织补贴</t>
  </si>
  <si>
    <t>59999</t>
  </si>
  <si>
    <t>2022年重庆市渝北区政府债务限额及余额决算情况表</t>
  </si>
  <si>
    <t>单位：亿元</t>
  </si>
  <si>
    <t>地   区</t>
  </si>
  <si>
    <t>2021年债务限额</t>
  </si>
  <si>
    <t>2021年债务余额</t>
  </si>
  <si>
    <t>小计</t>
  </si>
  <si>
    <t>一般债务</t>
  </si>
  <si>
    <t>专项债务</t>
  </si>
  <si>
    <t>渝北区</t>
  </si>
  <si>
    <t>8.2022年渝北区石船镇一般公共预算基本支出决算表</t>
    <phoneticPr fontId="4" type="noConversion"/>
  </si>
  <si>
    <t>9.2022年渝北区石船镇一般公共预算转移性收支决算表</t>
    <phoneticPr fontId="4" type="noConversion"/>
  </si>
  <si>
    <t>10.2022年渝北区石船镇政府性基金预算支出决算表</t>
    <phoneticPr fontId="4" type="noConversion"/>
  </si>
  <si>
    <t>2-3</t>
    <phoneticPr fontId="4" type="noConversion"/>
  </si>
  <si>
    <t>4</t>
    <phoneticPr fontId="4" type="noConversion"/>
  </si>
  <si>
    <t>5</t>
    <phoneticPr fontId="4" type="noConversion"/>
  </si>
  <si>
    <t>6</t>
    <phoneticPr fontId="4" type="noConversion"/>
  </si>
  <si>
    <t>7</t>
    <phoneticPr fontId="4" type="noConversion"/>
  </si>
  <si>
    <t>8-13</t>
    <phoneticPr fontId="4" type="noConversion"/>
  </si>
  <si>
    <t>14-15</t>
    <phoneticPr fontId="4" type="noConversion"/>
  </si>
  <si>
    <t>16-17</t>
    <phoneticPr fontId="4" type="noConversion"/>
  </si>
  <si>
    <t>18</t>
    <phoneticPr fontId="4" type="noConversion"/>
  </si>
  <si>
    <t>19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</si>
</sst>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 * #,##0.00_ ;_ * \-#,##0.00_ ;_ * &quot;-&quot;??_ ;_ @_ "/>
    <numFmt numFmtId="176" formatCode="_(\¥* #,##0_);_(\¥* \(#,##0\);_(\¥* &quot;-&quot;_);_(@_)"/>
    <numFmt numFmtId="177" formatCode="_(&quot;$&quot;* #,##0.00_);_(&quot;$&quot;* \(#,##0.00\);_(&quot;$&quot;* &quot;-&quot;??_);_(@_)"/>
    <numFmt numFmtId="178" formatCode="_(* #,##0.00_);_(* \(#,##0.00\);_(* &quot;-&quot;??_);_(@_)"/>
    <numFmt numFmtId="179" formatCode=";;"/>
    <numFmt numFmtId="180" formatCode="0.00_ "/>
    <numFmt numFmtId="181" formatCode="_(* #,##0_);_(* \(#,##0\);_(* &quot;-&quot;_);_(@_)"/>
    <numFmt numFmtId="182" formatCode="#,##0.0"/>
    <numFmt numFmtId="183" formatCode="0_ "/>
    <numFmt numFmtId="184" formatCode="0.0_ "/>
    <numFmt numFmtId="185" formatCode="0_);[Red]\(0\)"/>
  </numFmts>
  <fonts count="56">
    <font>
      <sz val="11"/>
      <color indexed="8"/>
      <name val="宋体"/>
      <charset val="134"/>
    </font>
    <font>
      <sz val="11"/>
      <color indexed="8"/>
      <name val="宋体"/>
      <charset val="134"/>
    </font>
    <font>
      <sz val="18"/>
      <name val="方正小标宋_GBK"/>
      <charset val="134"/>
    </font>
    <font>
      <sz val="9"/>
      <name val="SimSun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18"/>
      <color indexed="8"/>
      <name val="方正小标宋_GBK"/>
      <charset val="134"/>
    </font>
    <font>
      <sz val="10"/>
      <color indexed="8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Arial"/>
      <family val="2"/>
    </font>
    <font>
      <sz val="1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12"/>
      <color indexed="8"/>
      <name val="宋体"/>
      <charset val="134"/>
    </font>
    <font>
      <sz val="11"/>
      <color indexed="9"/>
      <name val="宋体"/>
      <charset val="134"/>
    </font>
    <font>
      <sz val="11"/>
      <color indexed="42"/>
      <name val="宋体"/>
      <charset val="134"/>
    </font>
    <font>
      <b/>
      <sz val="13"/>
      <color indexed="56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i/>
      <sz val="11"/>
      <color indexed="23"/>
      <name val="宋体"/>
      <charset val="134"/>
    </font>
    <font>
      <sz val="11"/>
      <color indexed="20"/>
      <name val="宋体"/>
      <charset val="134"/>
    </font>
    <font>
      <b/>
      <sz val="15"/>
      <color indexed="56"/>
      <name val="宋体"/>
      <charset val="134"/>
    </font>
    <font>
      <b/>
      <sz val="11"/>
      <color indexed="52"/>
      <name val="宋体"/>
      <charset val="134"/>
    </font>
    <font>
      <b/>
      <sz val="18"/>
      <color indexed="56"/>
      <name val="宋体"/>
      <charset val="134"/>
    </font>
    <font>
      <u/>
      <sz val="12"/>
      <color indexed="12"/>
      <name val="宋体"/>
      <charset val="134"/>
    </font>
    <font>
      <b/>
      <sz val="11"/>
      <color indexed="9"/>
      <name val="宋体"/>
      <charset val="134"/>
    </font>
    <font>
      <sz val="9"/>
      <color indexed="60"/>
      <name val="宋体"/>
      <charset val="134"/>
    </font>
    <font>
      <sz val="11"/>
      <color indexed="62"/>
      <name val="宋体"/>
      <charset val="134"/>
    </font>
    <font>
      <sz val="10"/>
      <name val="MS Sans Serif"/>
      <family val="2"/>
    </font>
    <font>
      <sz val="7"/>
      <name val="Small Fonts"/>
      <family val="2"/>
    </font>
    <font>
      <sz val="10"/>
      <name val="Arial"/>
      <family val="2"/>
    </font>
    <font>
      <sz val="9"/>
      <color indexed="9"/>
      <name val="宋体"/>
      <charset val="134"/>
    </font>
    <font>
      <sz val="9"/>
      <color indexed="17"/>
      <name val="宋体"/>
      <charset val="134"/>
    </font>
    <font>
      <b/>
      <sz val="11"/>
      <color indexed="56"/>
      <name val="宋体"/>
      <charset val="134"/>
    </font>
    <font>
      <b/>
      <sz val="11"/>
      <color indexed="42"/>
      <name val="宋体"/>
      <charset val="134"/>
    </font>
    <font>
      <sz val="9"/>
      <color indexed="20"/>
      <name val="宋体"/>
      <charset val="134"/>
    </font>
    <font>
      <b/>
      <sz val="9"/>
      <color indexed="8"/>
      <name val="宋体"/>
      <charset val="134"/>
    </font>
    <font>
      <b/>
      <sz val="11"/>
      <color indexed="63"/>
      <name val="宋体"/>
      <charset val="134"/>
    </font>
    <font>
      <b/>
      <sz val="9"/>
      <color indexed="52"/>
      <name val="宋体"/>
      <charset val="134"/>
    </font>
    <font>
      <sz val="11"/>
      <color indexed="10"/>
      <name val="宋体"/>
      <charset val="134"/>
    </font>
    <font>
      <b/>
      <sz val="9"/>
      <color indexed="63"/>
      <name val="宋体"/>
      <charset val="134"/>
    </font>
    <font>
      <b/>
      <sz val="9"/>
      <color indexed="9"/>
      <name val="宋体"/>
      <charset val="134"/>
    </font>
    <font>
      <i/>
      <sz val="9"/>
      <color indexed="23"/>
      <name val="宋体"/>
      <charset val="134"/>
    </font>
    <font>
      <sz val="9"/>
      <color indexed="10"/>
      <name val="宋体"/>
      <charset val="134"/>
    </font>
    <font>
      <sz val="11"/>
      <color indexed="52"/>
      <name val="宋体"/>
      <charset val="134"/>
    </font>
    <font>
      <sz val="9"/>
      <color indexed="52"/>
      <name val="宋体"/>
      <charset val="134"/>
    </font>
    <font>
      <sz val="9"/>
      <color indexed="62"/>
      <name val="宋体"/>
      <charset val="134"/>
    </font>
    <font>
      <sz val="18"/>
      <color indexed="8"/>
      <name val="方正黑体_GBK"/>
      <family val="4"/>
      <charset val="134"/>
    </font>
    <font>
      <sz val="12"/>
      <color indexed="8"/>
      <name val="方正仿宋_GBK"/>
      <family val="4"/>
      <charset val="134"/>
    </font>
    <font>
      <b/>
      <sz val="12"/>
      <color indexed="8"/>
      <name val="方正仿宋_GBK"/>
      <family val="4"/>
      <charset val="134"/>
    </font>
    <font>
      <sz val="12"/>
      <color indexed="8"/>
      <name val="方正报宋_GBK"/>
      <family val="4"/>
      <charset val="134"/>
    </font>
    <font>
      <sz val="9"/>
      <name val="宋体"/>
      <family val="3"/>
      <charset val="134"/>
    </font>
    <font>
      <sz val="9"/>
      <color indexed="8"/>
      <name val="宋体"/>
      <family val="3"/>
      <charset val="134"/>
    </font>
    <font>
      <sz val="12"/>
      <name val="方正仿宋_GBK"/>
      <family val="4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0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103"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4" fillId="7" borderId="8" applyNumberFormat="0" applyFont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4" fillId="23" borderId="6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2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8" fillId="0" borderId="13" applyNumberFormat="0" applyFill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9" fillId="6" borderId="6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9" fillId="6" borderId="6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4" fillId="7" borderId="8" applyNumberFormat="0" applyFon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4" fillId="7" borderId="8" applyNumberFormat="0" applyFon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30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37" fontId="3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4" fillId="7" borderId="8" applyNumberFormat="0" applyFont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4" fillId="7" borderId="8" applyNumberFormat="0" applyFont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7" fillId="15" borderId="9" applyNumberForma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178" fontId="15" fillId="0" borderId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7" fillId="15" borderId="9" applyNumberForma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177" fontId="32" fillId="0" borderId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4" fillId="23" borderId="6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7" fillId="15" borderId="9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4" fillId="7" borderId="8" applyNumberFormat="0" applyFon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4" fillId="7" borderId="8" applyNumberFormat="0" applyFont="0" applyAlignment="0" applyProtection="0">
      <alignment vertical="center"/>
    </xf>
    <xf numFmtId="0" fontId="27" fillId="15" borderId="9" applyNumberForma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4" fillId="7" borderId="8" applyNumberFormat="0" applyFont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7" fillId="15" borderId="9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7" fillId="15" borderId="9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6" fillId="15" borderId="9" applyNumberFormat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180" fontId="1" fillId="0" borderId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176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176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9" fillId="6" borderId="6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29" fillId="6" borderId="6" applyNumberFormat="0" applyAlignment="0" applyProtection="0">
      <alignment vertical="center"/>
    </xf>
    <xf numFmtId="0" fontId="5" fillId="0" borderId="0">
      <alignment vertical="center"/>
    </xf>
    <xf numFmtId="0" fontId="29" fillId="6" borderId="6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39" fillId="23" borderId="7" applyNumberFormat="0" applyAlignment="0" applyProtection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9" fillId="23" borderId="7" applyNumberFormat="0" applyAlignment="0" applyProtection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42" fillId="23" borderId="7" applyNumberFormat="0" applyAlignment="0" applyProtection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" fillId="0" borderId="0" applyProtection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8" fillId="0" borderId="13" applyNumberFormat="0" applyFill="0" applyAlignment="0" applyProtection="0">
      <alignment vertical="center"/>
    </xf>
    <xf numFmtId="0" fontId="8" fillId="0" borderId="13" applyNumberFormat="0" applyFill="0" applyAlignment="0" applyProtection="0">
      <alignment vertical="center"/>
    </xf>
    <xf numFmtId="0" fontId="8" fillId="0" borderId="13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0" borderId="13" applyNumberFormat="0" applyFill="0" applyAlignment="0" applyProtection="0">
      <alignment vertical="center"/>
    </xf>
    <xf numFmtId="0" fontId="8" fillId="0" borderId="13" applyNumberFormat="0" applyFill="0" applyAlignment="0" applyProtection="0">
      <alignment vertical="center"/>
    </xf>
    <xf numFmtId="0" fontId="8" fillId="0" borderId="13" applyNumberFormat="0" applyFill="0" applyAlignment="0" applyProtection="0">
      <alignment vertical="center"/>
    </xf>
    <xf numFmtId="0" fontId="8" fillId="0" borderId="13" applyNumberFormat="0" applyFill="0" applyAlignment="0" applyProtection="0">
      <alignment vertical="center"/>
    </xf>
    <xf numFmtId="0" fontId="8" fillId="0" borderId="13" applyNumberFormat="0" applyFill="0" applyAlignment="0" applyProtection="0">
      <alignment vertical="center"/>
    </xf>
    <xf numFmtId="0" fontId="8" fillId="0" borderId="13" applyNumberFormat="0" applyFill="0" applyAlignment="0" applyProtection="0">
      <alignment vertical="center"/>
    </xf>
    <xf numFmtId="0" fontId="8" fillId="0" borderId="13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0" borderId="13" applyNumberFormat="0" applyFill="0" applyAlignment="0" applyProtection="0">
      <alignment vertical="center"/>
    </xf>
    <xf numFmtId="0" fontId="8" fillId="0" borderId="13" applyNumberFormat="0" applyFill="0" applyAlignment="0" applyProtection="0">
      <alignment vertical="center"/>
    </xf>
    <xf numFmtId="0" fontId="8" fillId="0" borderId="13" applyNumberFormat="0" applyFill="0" applyAlignment="0" applyProtection="0">
      <alignment vertical="center"/>
    </xf>
    <xf numFmtId="0" fontId="8" fillId="0" borderId="13" applyNumberFormat="0" applyFill="0" applyAlignment="0" applyProtection="0">
      <alignment vertical="center"/>
    </xf>
    <xf numFmtId="0" fontId="8" fillId="0" borderId="13" applyNumberFormat="0" applyFill="0" applyAlignment="0" applyProtection="0">
      <alignment vertical="center"/>
    </xf>
    <xf numFmtId="0" fontId="8" fillId="0" borderId="13" applyNumberFormat="0" applyFill="0" applyAlignment="0" applyProtection="0">
      <alignment vertical="center"/>
    </xf>
    <xf numFmtId="0" fontId="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8" fillId="0" borderId="13" applyNumberFormat="0" applyFill="0" applyAlignment="0" applyProtection="0">
      <alignment vertical="center"/>
    </xf>
    <xf numFmtId="0" fontId="8" fillId="0" borderId="13" applyNumberFormat="0" applyFill="0" applyAlignment="0" applyProtection="0">
      <alignment vertical="center"/>
    </xf>
    <xf numFmtId="0" fontId="8" fillId="0" borderId="13" applyNumberFormat="0" applyFill="0" applyAlignment="0" applyProtection="0">
      <alignment vertical="center"/>
    </xf>
    <xf numFmtId="0" fontId="8" fillId="0" borderId="13" applyNumberFormat="0" applyFill="0" applyAlignment="0" applyProtection="0">
      <alignment vertical="center"/>
    </xf>
    <xf numFmtId="0" fontId="8" fillId="0" borderId="13" applyNumberFormat="0" applyFill="0" applyAlignment="0" applyProtection="0">
      <alignment vertical="center"/>
    </xf>
    <xf numFmtId="0" fontId="24" fillId="23" borderId="6" applyNumberFormat="0" applyAlignment="0" applyProtection="0">
      <alignment vertical="center"/>
    </xf>
    <xf numFmtId="0" fontId="24" fillId="23" borderId="6" applyNumberFormat="0" applyAlignment="0" applyProtection="0">
      <alignment vertical="center"/>
    </xf>
    <xf numFmtId="0" fontId="24" fillId="23" borderId="6" applyNumberFormat="0" applyAlignment="0" applyProtection="0">
      <alignment vertical="center"/>
    </xf>
    <xf numFmtId="0" fontId="24" fillId="23" borderId="6" applyNumberFormat="0" applyAlignment="0" applyProtection="0">
      <alignment vertical="center"/>
    </xf>
    <xf numFmtId="0" fontId="24" fillId="23" borderId="6" applyNumberFormat="0" applyAlignment="0" applyProtection="0">
      <alignment vertical="center"/>
    </xf>
    <xf numFmtId="0" fontId="24" fillId="23" borderId="6" applyNumberFormat="0" applyAlignment="0" applyProtection="0">
      <alignment vertical="center"/>
    </xf>
    <xf numFmtId="0" fontId="24" fillId="23" borderId="6" applyNumberFormat="0" applyAlignment="0" applyProtection="0">
      <alignment vertical="center"/>
    </xf>
    <xf numFmtId="0" fontId="24" fillId="23" borderId="6" applyNumberFormat="0" applyAlignment="0" applyProtection="0">
      <alignment vertical="center"/>
    </xf>
    <xf numFmtId="0" fontId="24" fillId="23" borderId="6" applyNumberFormat="0" applyAlignment="0" applyProtection="0">
      <alignment vertical="center"/>
    </xf>
    <xf numFmtId="0" fontId="24" fillId="23" borderId="6" applyNumberFormat="0" applyAlignment="0" applyProtection="0">
      <alignment vertical="center"/>
    </xf>
    <xf numFmtId="0" fontId="24" fillId="23" borderId="6" applyNumberFormat="0" applyAlignment="0" applyProtection="0">
      <alignment vertical="center"/>
    </xf>
    <xf numFmtId="0" fontId="24" fillId="23" borderId="6" applyNumberFormat="0" applyAlignment="0" applyProtection="0">
      <alignment vertical="center"/>
    </xf>
    <xf numFmtId="0" fontId="24" fillId="23" borderId="6" applyNumberFormat="0" applyAlignment="0" applyProtection="0">
      <alignment vertical="center"/>
    </xf>
    <xf numFmtId="0" fontId="24" fillId="23" borderId="6" applyNumberFormat="0" applyAlignment="0" applyProtection="0">
      <alignment vertical="center"/>
    </xf>
    <xf numFmtId="0" fontId="24" fillId="23" borderId="6" applyNumberFormat="0" applyAlignment="0" applyProtection="0">
      <alignment vertical="center"/>
    </xf>
    <xf numFmtId="0" fontId="40" fillId="23" borderId="6" applyNumberFormat="0" applyAlignment="0" applyProtection="0">
      <alignment vertical="center"/>
    </xf>
    <xf numFmtId="0" fontId="24" fillId="23" borderId="6" applyNumberFormat="0" applyAlignment="0" applyProtection="0">
      <alignment vertical="center"/>
    </xf>
    <xf numFmtId="0" fontId="24" fillId="23" borderId="6" applyNumberFormat="0" applyAlignment="0" applyProtection="0">
      <alignment vertical="center"/>
    </xf>
    <xf numFmtId="0" fontId="24" fillId="23" borderId="6" applyNumberFormat="0" applyAlignment="0" applyProtection="0">
      <alignment vertical="center"/>
    </xf>
    <xf numFmtId="0" fontId="24" fillId="23" borderId="6" applyNumberFormat="0" applyAlignment="0" applyProtection="0">
      <alignment vertical="center"/>
    </xf>
    <xf numFmtId="0" fontId="24" fillId="23" borderId="6" applyNumberFormat="0" applyAlignment="0" applyProtection="0">
      <alignment vertical="center"/>
    </xf>
    <xf numFmtId="0" fontId="24" fillId="23" borderId="6" applyNumberFormat="0" applyAlignment="0" applyProtection="0">
      <alignment vertical="center"/>
    </xf>
    <xf numFmtId="0" fontId="27" fillId="15" borderId="9" applyNumberFormat="0" applyAlignment="0" applyProtection="0">
      <alignment vertical="center"/>
    </xf>
    <xf numFmtId="0" fontId="27" fillId="15" borderId="9" applyNumberFormat="0" applyAlignment="0" applyProtection="0">
      <alignment vertical="center"/>
    </xf>
    <xf numFmtId="0" fontId="27" fillId="15" borderId="9" applyNumberFormat="0" applyAlignment="0" applyProtection="0">
      <alignment vertical="center"/>
    </xf>
    <xf numFmtId="0" fontId="27" fillId="15" borderId="9" applyNumberFormat="0" applyAlignment="0" applyProtection="0">
      <alignment vertical="center"/>
    </xf>
    <xf numFmtId="0" fontId="27" fillId="15" borderId="9" applyNumberFormat="0" applyAlignment="0" applyProtection="0">
      <alignment vertical="center"/>
    </xf>
    <xf numFmtId="0" fontId="27" fillId="15" borderId="9" applyNumberFormat="0" applyAlignment="0" applyProtection="0">
      <alignment vertical="center"/>
    </xf>
    <xf numFmtId="0" fontId="27" fillId="15" borderId="9" applyNumberFormat="0" applyAlignment="0" applyProtection="0">
      <alignment vertical="center"/>
    </xf>
    <xf numFmtId="0" fontId="27" fillId="15" borderId="9" applyNumberFormat="0" applyAlignment="0" applyProtection="0">
      <alignment vertical="center"/>
    </xf>
    <xf numFmtId="0" fontId="27" fillId="15" borderId="9" applyNumberFormat="0" applyAlignment="0" applyProtection="0">
      <alignment vertical="center"/>
    </xf>
    <xf numFmtId="0" fontId="27" fillId="15" borderId="9" applyNumberFormat="0" applyAlignment="0" applyProtection="0">
      <alignment vertical="center"/>
    </xf>
    <xf numFmtId="0" fontId="27" fillId="15" borderId="9" applyNumberFormat="0" applyAlignment="0" applyProtection="0">
      <alignment vertical="center"/>
    </xf>
    <xf numFmtId="0" fontId="43" fillId="15" borderId="9" applyNumberFormat="0" applyAlignment="0" applyProtection="0">
      <alignment vertical="center"/>
    </xf>
    <xf numFmtId="0" fontId="27" fillId="15" borderId="9" applyNumberFormat="0" applyAlignment="0" applyProtection="0">
      <alignment vertical="center"/>
    </xf>
    <xf numFmtId="0" fontId="27" fillId="15" borderId="9" applyNumberFormat="0" applyAlignment="0" applyProtection="0">
      <alignment vertical="center"/>
    </xf>
    <xf numFmtId="0" fontId="27" fillId="15" borderId="9" applyNumberFormat="0" applyAlignment="0" applyProtection="0">
      <alignment vertical="center"/>
    </xf>
    <xf numFmtId="0" fontId="36" fillId="15" borderId="9" applyNumberFormat="0" applyAlignment="0" applyProtection="0">
      <alignment vertical="center"/>
    </xf>
    <xf numFmtId="0" fontId="36" fillId="15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30" fillId="0" borderId="0">
      <alignment vertical="center"/>
    </xf>
    <xf numFmtId="181" fontId="12" fillId="0" borderId="0" applyFont="0" applyFill="0" applyBorder="0" applyAlignment="0" applyProtection="0">
      <alignment vertical="center"/>
    </xf>
    <xf numFmtId="4" fontId="30" fillId="0" borderId="0" applyFont="0" applyFill="0" applyBorder="0" applyAlignment="0" applyProtection="0">
      <alignment vertical="center"/>
    </xf>
    <xf numFmtId="0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12" fillId="0" borderId="0" applyFont="0" applyFill="0" applyBorder="0" applyAlignment="0" applyProtection="0">
      <alignment vertical="center"/>
    </xf>
    <xf numFmtId="0" fontId="12" fillId="0" borderId="0" applyFont="0" applyFill="0" applyBorder="0" applyAlignment="0" applyProtection="0">
      <alignment vertical="center"/>
    </xf>
    <xf numFmtId="0" fontId="12" fillId="0" borderId="0" applyFont="0" applyFill="0" applyBorder="0" applyAlignment="0" applyProtection="0">
      <alignment vertical="center"/>
    </xf>
    <xf numFmtId="178" fontId="15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32" fillId="0" borderId="0" applyFont="0" applyFill="0" applyBorder="0" applyAlignment="0">
      <alignment vertical="center"/>
      <protection locked="0"/>
    </xf>
    <xf numFmtId="178" fontId="12" fillId="0" borderId="0" applyFont="0" applyFill="0" applyBorder="0" applyAlignment="0" applyProtection="0">
      <alignment vertical="center"/>
    </xf>
    <xf numFmtId="0" fontId="12" fillId="0" borderId="0" applyFont="0" applyFill="0" applyBorder="0" applyAlignment="0" applyProtection="0">
      <alignment vertical="center"/>
    </xf>
    <xf numFmtId="0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9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9" fillId="23" borderId="7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9" fillId="23" borderId="7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39" fillId="23" borderId="7" applyNumberFormat="0" applyAlignment="0" applyProtection="0">
      <alignment vertical="center"/>
    </xf>
    <xf numFmtId="0" fontId="39" fillId="23" borderId="7" applyNumberFormat="0" applyAlignment="0" applyProtection="0">
      <alignment vertical="center"/>
    </xf>
    <xf numFmtId="0" fontId="39" fillId="23" borderId="7" applyNumberFormat="0" applyAlignment="0" applyProtection="0">
      <alignment vertical="center"/>
    </xf>
    <xf numFmtId="0" fontId="39" fillId="23" borderId="7" applyNumberFormat="0" applyAlignment="0" applyProtection="0">
      <alignment vertical="center"/>
    </xf>
    <xf numFmtId="0" fontId="39" fillId="23" borderId="7" applyNumberFormat="0" applyAlignment="0" applyProtection="0">
      <alignment vertical="center"/>
    </xf>
    <xf numFmtId="0" fontId="39" fillId="23" borderId="7" applyNumberFormat="0" applyAlignment="0" applyProtection="0">
      <alignment vertical="center"/>
    </xf>
    <xf numFmtId="0" fontId="39" fillId="23" borderId="7" applyNumberFormat="0" applyAlignment="0" applyProtection="0">
      <alignment vertical="center"/>
    </xf>
    <xf numFmtId="0" fontId="39" fillId="23" borderId="7" applyNumberFormat="0" applyAlignment="0" applyProtection="0">
      <alignment vertical="center"/>
    </xf>
    <xf numFmtId="0" fontId="39" fillId="23" borderId="7" applyNumberFormat="0" applyAlignment="0" applyProtection="0">
      <alignment vertical="center"/>
    </xf>
    <xf numFmtId="0" fontId="39" fillId="23" borderId="7" applyNumberFormat="0" applyAlignment="0" applyProtection="0">
      <alignment vertical="center"/>
    </xf>
    <xf numFmtId="0" fontId="39" fillId="23" borderId="7" applyNumberFormat="0" applyAlignment="0" applyProtection="0">
      <alignment vertical="center"/>
    </xf>
    <xf numFmtId="0" fontId="39" fillId="23" borderId="7" applyNumberFormat="0" applyAlignment="0" applyProtection="0">
      <alignment vertical="center"/>
    </xf>
    <xf numFmtId="0" fontId="39" fillId="23" borderId="7" applyNumberFormat="0" applyAlignment="0" applyProtection="0">
      <alignment vertical="center"/>
    </xf>
    <xf numFmtId="0" fontId="39" fillId="23" borderId="7" applyNumberFormat="0" applyAlignment="0" applyProtection="0">
      <alignment vertical="center"/>
    </xf>
    <xf numFmtId="0" fontId="39" fillId="23" borderId="7" applyNumberFormat="0" applyAlignment="0" applyProtection="0">
      <alignment vertical="center"/>
    </xf>
    <xf numFmtId="0" fontId="39" fillId="23" borderId="7" applyNumberFormat="0" applyAlignment="0" applyProtection="0">
      <alignment vertical="center"/>
    </xf>
    <xf numFmtId="0" fontId="39" fillId="23" borderId="7" applyNumberFormat="0" applyAlignment="0" applyProtection="0">
      <alignment vertical="center"/>
    </xf>
    <xf numFmtId="0" fontId="39" fillId="23" borderId="7" applyNumberFormat="0" applyAlignment="0" applyProtection="0">
      <alignment vertical="center"/>
    </xf>
    <xf numFmtId="0" fontId="39" fillId="23" borderId="7" applyNumberFormat="0" applyAlignment="0" applyProtection="0">
      <alignment vertical="center"/>
    </xf>
    <xf numFmtId="0" fontId="29" fillId="6" borderId="6" applyNumberFormat="0" applyAlignment="0" applyProtection="0">
      <alignment vertical="center"/>
    </xf>
    <xf numFmtId="0" fontId="29" fillId="6" borderId="6" applyNumberFormat="0" applyAlignment="0" applyProtection="0">
      <alignment vertical="center"/>
    </xf>
    <xf numFmtId="0" fontId="29" fillId="6" borderId="6" applyNumberFormat="0" applyAlignment="0" applyProtection="0">
      <alignment vertical="center"/>
    </xf>
    <xf numFmtId="0" fontId="29" fillId="6" borderId="6" applyNumberFormat="0" applyAlignment="0" applyProtection="0">
      <alignment vertical="center"/>
    </xf>
    <xf numFmtId="0" fontId="29" fillId="6" borderId="6" applyNumberFormat="0" applyAlignment="0" applyProtection="0">
      <alignment vertical="center"/>
    </xf>
    <xf numFmtId="0" fontId="29" fillId="6" borderId="6" applyNumberFormat="0" applyAlignment="0" applyProtection="0">
      <alignment vertical="center"/>
    </xf>
    <xf numFmtId="0" fontId="29" fillId="6" borderId="6" applyNumberFormat="0" applyAlignment="0" applyProtection="0">
      <alignment vertical="center"/>
    </xf>
    <xf numFmtId="0" fontId="29" fillId="6" borderId="6" applyNumberFormat="0" applyAlignment="0" applyProtection="0">
      <alignment vertical="center"/>
    </xf>
    <xf numFmtId="0" fontId="29" fillId="6" borderId="6" applyNumberFormat="0" applyAlignment="0" applyProtection="0">
      <alignment vertical="center"/>
    </xf>
    <xf numFmtId="0" fontId="29" fillId="6" borderId="6" applyNumberFormat="0" applyAlignment="0" applyProtection="0">
      <alignment vertical="center"/>
    </xf>
    <xf numFmtId="0" fontId="29" fillId="6" borderId="6" applyNumberFormat="0" applyAlignment="0" applyProtection="0">
      <alignment vertical="center"/>
    </xf>
    <xf numFmtId="0" fontId="29" fillId="6" borderId="6" applyNumberFormat="0" applyAlignment="0" applyProtection="0">
      <alignment vertical="center"/>
    </xf>
    <xf numFmtId="0" fontId="29" fillId="6" borderId="6" applyNumberFormat="0" applyAlignment="0" applyProtection="0">
      <alignment vertical="center"/>
    </xf>
    <xf numFmtId="0" fontId="29" fillId="6" borderId="6" applyNumberFormat="0" applyAlignment="0" applyProtection="0">
      <alignment vertical="center"/>
    </xf>
    <xf numFmtId="0" fontId="48" fillId="6" borderId="6" applyNumberFormat="0" applyAlignment="0" applyProtection="0">
      <alignment vertical="center"/>
    </xf>
    <xf numFmtId="0" fontId="29" fillId="6" borderId="6" applyNumberFormat="0" applyAlignment="0" applyProtection="0">
      <alignment vertical="center"/>
    </xf>
    <xf numFmtId="0" fontId="29" fillId="6" borderId="6" applyNumberFormat="0" applyAlignment="0" applyProtection="0">
      <alignment vertical="center"/>
    </xf>
    <xf numFmtId="0" fontId="29" fillId="6" borderId="6" applyNumberFormat="0" applyAlignment="0" applyProtection="0">
      <alignment vertical="center"/>
    </xf>
    <xf numFmtId="0" fontId="29" fillId="6" borderId="6" applyNumberFormat="0" applyAlignment="0" applyProtection="0">
      <alignment vertical="center"/>
    </xf>
    <xf numFmtId="0" fontId="3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4" fillId="7" borderId="8" applyNumberFormat="0" applyFont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4" fillId="7" borderId="8" applyNumberFormat="0" applyFont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4" fillId="7" borderId="8" applyNumberFormat="0" applyFont="0" applyAlignment="0" applyProtection="0">
      <alignment vertical="center"/>
    </xf>
    <xf numFmtId="0" fontId="4" fillId="7" borderId="8" applyNumberFormat="0" applyFont="0" applyAlignment="0" applyProtection="0">
      <alignment vertical="center"/>
    </xf>
    <xf numFmtId="0" fontId="4" fillId="7" borderId="8" applyNumberFormat="0" applyFont="0" applyAlignment="0" applyProtection="0">
      <alignment vertical="center"/>
    </xf>
    <xf numFmtId="0" fontId="4" fillId="7" borderId="8" applyNumberFormat="0" applyFont="0" applyAlignment="0" applyProtection="0">
      <alignment vertical="center"/>
    </xf>
    <xf numFmtId="0" fontId="4" fillId="7" borderId="8" applyNumberFormat="0" applyFont="0" applyAlignment="0" applyProtection="0">
      <alignment vertical="center"/>
    </xf>
  </cellStyleXfs>
  <cellXfs count="135">
    <xf numFmtId="0" fontId="0" fillId="0" borderId="0" xfId="0">
      <alignment vertical="center"/>
    </xf>
    <xf numFmtId="0" fontId="1" fillId="0" borderId="0" xfId="648">
      <alignment vertical="center"/>
    </xf>
    <xf numFmtId="0" fontId="3" fillId="0" borderId="0" xfId="648" applyFont="1" applyBorder="1" applyAlignment="1">
      <alignment vertical="center" wrapText="1"/>
    </xf>
    <xf numFmtId="0" fontId="4" fillId="0" borderId="0" xfId="648" applyFont="1" applyBorder="1" applyAlignment="1">
      <alignment horizontal="center" vertical="center" wrapText="1"/>
    </xf>
    <xf numFmtId="0" fontId="5" fillId="0" borderId="0" xfId="731" applyAlignment="1"/>
    <xf numFmtId="0" fontId="5" fillId="0" borderId="0" xfId="731" applyAlignment="1">
      <alignment vertical="center"/>
    </xf>
    <xf numFmtId="0" fontId="5" fillId="0" borderId="0" xfId="731" applyFont="1" applyBorder="1" applyAlignment="1">
      <alignment horizontal="right" vertical="center"/>
    </xf>
    <xf numFmtId="49" fontId="5" fillId="0" borderId="2" xfId="731" applyNumberFormat="1" applyFont="1" applyFill="1" applyBorder="1" applyAlignment="1" applyProtection="1">
      <alignment vertical="center"/>
    </xf>
    <xf numFmtId="49" fontId="5" fillId="0" borderId="2" xfId="731" applyNumberFormat="1" applyFont="1" applyFill="1" applyBorder="1" applyAlignment="1" applyProtection="1">
      <alignment horizontal="center" vertical="center"/>
    </xf>
    <xf numFmtId="180" fontId="5" fillId="0" borderId="1" xfId="731" applyNumberFormat="1" applyFont="1" applyFill="1" applyBorder="1" applyAlignment="1" applyProtection="1">
      <alignment horizontal="right" vertical="center"/>
    </xf>
    <xf numFmtId="49" fontId="5" fillId="0" borderId="1" xfId="731" applyNumberFormat="1" applyFont="1" applyFill="1" applyBorder="1" applyAlignment="1" applyProtection="1">
      <alignment horizontal="left" vertical="center" indent="1"/>
    </xf>
    <xf numFmtId="179" fontId="5" fillId="0" borderId="1" xfId="731" applyNumberFormat="1" applyFont="1" applyFill="1" applyBorder="1" applyAlignment="1" applyProtection="1">
      <alignment vertical="center"/>
    </xf>
    <xf numFmtId="0" fontId="5" fillId="0" borderId="0" xfId="731" applyAlignment="1">
      <alignment horizontal="right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180" fontId="5" fillId="0" borderId="1" xfId="0" applyNumberFormat="1" applyFont="1" applyBorder="1" applyAlignment="1">
      <alignment vertical="center"/>
    </xf>
    <xf numFmtId="183" fontId="0" fillId="0" borderId="0" xfId="0" applyNumberFormat="1">
      <alignment vertical="center"/>
    </xf>
    <xf numFmtId="0" fontId="5" fillId="0" borderId="1" xfId="0" applyFont="1" applyBorder="1" applyAlignment="1">
      <alignment vertical="center" shrinkToFit="1"/>
    </xf>
    <xf numFmtId="0" fontId="5" fillId="0" borderId="1" xfId="0" applyFont="1" applyFill="1" applyBorder="1" applyAlignment="1">
      <alignment vertical="center" shrinkToFit="1"/>
    </xf>
    <xf numFmtId="0" fontId="0" fillId="0" borderId="0" xfId="0" applyFill="1">
      <alignment vertical="center"/>
    </xf>
    <xf numFmtId="0" fontId="5" fillId="0" borderId="1" xfId="0" applyFont="1" applyBorder="1" applyAlignment="1">
      <alignment horizontal="left" vertical="center" shrinkToFit="1"/>
    </xf>
    <xf numFmtId="0" fontId="0" fillId="0" borderId="1" xfId="0" applyBorder="1">
      <alignment vertical="center"/>
    </xf>
    <xf numFmtId="180" fontId="0" fillId="0" borderId="1" xfId="0" applyNumberFormat="1" applyBorder="1">
      <alignment vertical="center"/>
    </xf>
    <xf numFmtId="0" fontId="8" fillId="0" borderId="0" xfId="0" applyFont="1">
      <alignment vertical="center"/>
    </xf>
    <xf numFmtId="0" fontId="5" fillId="0" borderId="0" xfId="0" applyFont="1" applyFill="1">
      <alignment vertical="center"/>
    </xf>
    <xf numFmtId="0" fontId="5" fillId="0" borderId="0" xfId="0" applyFont="1" applyAlignment="1">
      <alignment horizontal="right" vertical="center"/>
    </xf>
    <xf numFmtId="0" fontId="9" fillId="0" borderId="0" xfId="719" applyAlignment="1"/>
    <xf numFmtId="0" fontId="10" fillId="0" borderId="0" xfId="640" applyFont="1" applyBorder="1" applyAlignment="1">
      <alignment horizontal="left" vertical="center"/>
    </xf>
    <xf numFmtId="0" fontId="10" fillId="0" borderId="0" xfId="640" applyFont="1" applyBorder="1" applyAlignment="1">
      <alignment vertical="center"/>
    </xf>
    <xf numFmtId="0" fontId="7" fillId="0" borderId="0" xfId="719" applyFont="1" applyAlignment="1"/>
    <xf numFmtId="0" fontId="7" fillId="0" borderId="1" xfId="719" applyFont="1" applyFill="1" applyBorder="1" applyAlignment="1">
      <alignment horizontal="center" vertical="center" shrinkToFit="1"/>
    </xf>
    <xf numFmtId="0" fontId="7" fillId="0" borderId="1" xfId="719" applyFont="1" applyFill="1" applyBorder="1" applyAlignment="1">
      <alignment horizontal="center" vertical="center" wrapText="1"/>
    </xf>
    <xf numFmtId="0" fontId="7" fillId="0" borderId="2" xfId="719" applyFont="1" applyFill="1" applyBorder="1" applyAlignment="1">
      <alignment horizontal="center" vertical="center" wrapText="1"/>
    </xf>
    <xf numFmtId="0" fontId="7" fillId="0" borderId="1" xfId="719" applyFont="1" applyFill="1" applyBorder="1" applyAlignment="1">
      <alignment horizontal="left" vertical="center" shrinkToFit="1"/>
    </xf>
    <xf numFmtId="180" fontId="7" fillId="0" borderId="1" xfId="719" applyNumberFormat="1" applyFont="1" applyFill="1" applyBorder="1" applyAlignment="1">
      <alignment horizontal="right" vertical="center" shrinkToFit="1"/>
    </xf>
    <xf numFmtId="180" fontId="7" fillId="0" borderId="2" xfId="719" applyNumberFormat="1" applyFont="1" applyFill="1" applyBorder="1" applyAlignment="1">
      <alignment horizontal="right" vertical="center" shrinkToFit="1"/>
    </xf>
    <xf numFmtId="0" fontId="9" fillId="0" borderId="1" xfId="719" applyFont="1" applyFill="1" applyBorder="1" applyAlignment="1"/>
    <xf numFmtId="184" fontId="9" fillId="0" borderId="0" xfId="719" applyNumberFormat="1" applyAlignment="1"/>
    <xf numFmtId="0" fontId="7" fillId="0" borderId="1" xfId="719" applyFont="1" applyFill="1" applyBorder="1" applyAlignment="1">
      <alignment wrapText="1"/>
    </xf>
    <xf numFmtId="0" fontId="11" fillId="0" borderId="0" xfId="640" applyFont="1" applyAlignment="1">
      <alignment vertical="center"/>
    </xf>
    <xf numFmtId="0" fontId="12" fillId="0" borderId="0" xfId="640" applyAlignment="1">
      <alignment vertical="center"/>
    </xf>
    <xf numFmtId="0" fontId="10" fillId="0" borderId="0" xfId="741" applyFont="1" applyAlignment="1">
      <alignment vertical="center"/>
    </xf>
    <xf numFmtId="0" fontId="14" fillId="0" borderId="1" xfId="741" applyFont="1" applyBorder="1" applyAlignment="1">
      <alignment horizontal="center" vertical="center"/>
    </xf>
    <xf numFmtId="0" fontId="14" fillId="0" borderId="1" xfId="741" applyFont="1" applyBorder="1" applyAlignment="1">
      <alignment horizontal="center" vertical="center" wrapText="1"/>
    </xf>
    <xf numFmtId="0" fontId="14" fillId="0" borderId="1" xfId="741" applyFont="1" applyFill="1" applyBorder="1" applyAlignment="1">
      <alignment horizontal="center" vertical="center"/>
    </xf>
    <xf numFmtId="183" fontId="14" fillId="0" borderId="1" xfId="891" applyNumberFormat="1" applyFont="1" applyFill="1" applyBorder="1" applyAlignment="1">
      <alignment vertical="center"/>
    </xf>
    <xf numFmtId="184" fontId="14" fillId="0" borderId="1" xfId="891" applyNumberFormat="1" applyFont="1" applyFill="1" applyBorder="1" applyAlignment="1">
      <alignment horizontal="right" vertical="center"/>
    </xf>
    <xf numFmtId="183" fontId="14" fillId="0" borderId="1" xfId="741" applyNumberFormat="1" applyFont="1" applyFill="1" applyBorder="1" applyAlignment="1">
      <alignment vertical="center"/>
    </xf>
    <xf numFmtId="0" fontId="14" fillId="0" borderId="1" xfId="741" applyFont="1" applyBorder="1" applyAlignment="1">
      <alignment horizontal="left" vertical="center"/>
    </xf>
    <xf numFmtId="0" fontId="14" fillId="0" borderId="1" xfId="741" applyFont="1" applyFill="1" applyBorder="1" applyAlignment="1">
      <alignment vertical="center"/>
    </xf>
    <xf numFmtId="0" fontId="4" fillId="0" borderId="1" xfId="741" applyFont="1" applyFill="1" applyBorder="1" applyAlignment="1">
      <alignment horizontal="left" vertical="center" indent="1"/>
    </xf>
    <xf numFmtId="183" fontId="4" fillId="0" borderId="1" xfId="891" applyNumberFormat="1" applyFont="1" applyFill="1" applyBorder="1" applyAlignment="1">
      <alignment vertical="center"/>
    </xf>
    <xf numFmtId="184" fontId="4" fillId="0" borderId="1" xfId="891" applyNumberFormat="1" applyFont="1" applyFill="1" applyBorder="1" applyAlignment="1">
      <alignment horizontal="right" vertical="center"/>
    </xf>
    <xf numFmtId="183" fontId="4" fillId="2" borderId="1" xfId="741" applyNumberFormat="1" applyFont="1" applyFill="1" applyBorder="1">
      <alignment vertical="center"/>
    </xf>
    <xf numFmtId="0" fontId="4" fillId="0" borderId="1" xfId="741" applyFont="1" applyFill="1" applyBorder="1" applyAlignment="1">
      <alignment horizontal="left" vertical="center" indent="2"/>
    </xf>
    <xf numFmtId="0" fontId="14" fillId="0" borderId="1" xfId="741" applyFont="1" applyFill="1" applyBorder="1" applyAlignment="1">
      <alignment horizontal="left" vertical="center"/>
    </xf>
    <xf numFmtId="183" fontId="14" fillId="0" borderId="1" xfId="741" applyNumberFormat="1" applyFont="1" applyFill="1" applyBorder="1">
      <alignment vertical="center"/>
    </xf>
    <xf numFmtId="0" fontId="4" fillId="0" borderId="1" xfId="741" applyFont="1" applyFill="1" applyBorder="1" applyAlignment="1">
      <alignment vertical="center"/>
    </xf>
    <xf numFmtId="183" fontId="4" fillId="0" borderId="1" xfId="741" applyNumberFormat="1" applyFont="1" applyFill="1" applyBorder="1">
      <alignment vertical="center"/>
    </xf>
    <xf numFmtId="0" fontId="4" fillId="0" borderId="1" xfId="741" applyFont="1" applyFill="1" applyBorder="1" applyAlignment="1" applyProtection="1">
      <alignment vertical="center"/>
      <protection locked="0"/>
    </xf>
    <xf numFmtId="0" fontId="10" fillId="0" borderId="0" xfId="640" applyFont="1" applyAlignment="1">
      <alignment vertical="center"/>
    </xf>
    <xf numFmtId="183" fontId="12" fillId="0" borderId="0" xfId="640" applyNumberFormat="1" applyAlignment="1">
      <alignment vertical="center"/>
    </xf>
    <xf numFmtId="180" fontId="14" fillId="0" borderId="1" xfId="891" applyNumberFormat="1" applyFont="1" applyFill="1" applyBorder="1" applyAlignment="1">
      <alignment vertical="center"/>
    </xf>
    <xf numFmtId="10" fontId="4" fillId="0" borderId="1" xfId="891" applyNumberFormat="1" applyFont="1" applyFill="1" applyBorder="1" applyAlignment="1">
      <alignment horizontal="right" vertical="center"/>
    </xf>
    <xf numFmtId="180" fontId="14" fillId="0" borderId="1" xfId="741" applyNumberFormat="1" applyFont="1" applyFill="1" applyBorder="1" applyAlignment="1">
      <alignment vertical="center"/>
    </xf>
    <xf numFmtId="180" fontId="4" fillId="0" borderId="1" xfId="891" applyNumberFormat="1" applyFont="1" applyFill="1" applyBorder="1" applyAlignment="1">
      <alignment vertical="center"/>
    </xf>
    <xf numFmtId="180" fontId="4" fillId="2" borderId="1" xfId="741" applyNumberFormat="1" applyFont="1" applyFill="1" applyBorder="1">
      <alignment vertical="center"/>
    </xf>
    <xf numFmtId="180" fontId="14" fillId="0" borderId="1" xfId="741" applyNumberFormat="1" applyFont="1" applyFill="1" applyBorder="1">
      <alignment vertical="center"/>
    </xf>
    <xf numFmtId="180" fontId="4" fillId="0" borderId="1" xfId="741" applyNumberFormat="1" applyFont="1" applyFill="1" applyBorder="1">
      <alignment vertical="center"/>
    </xf>
    <xf numFmtId="10" fontId="12" fillId="0" borderId="0" xfId="640" applyNumberFormat="1" applyAlignment="1">
      <alignment vertical="center"/>
    </xf>
    <xf numFmtId="185" fontId="12" fillId="0" borderId="0" xfId="640" applyNumberFormat="1" applyAlignment="1">
      <alignment vertical="center"/>
    </xf>
    <xf numFmtId="0" fontId="4" fillId="0" borderId="1" xfId="741" applyFont="1" applyFill="1" applyBorder="1" applyAlignment="1">
      <alignment horizontal="left" vertical="center" indent="2" shrinkToFit="1"/>
    </xf>
    <xf numFmtId="0" fontId="4" fillId="0" borderId="1" xfId="741" applyFont="1" applyBorder="1" applyAlignment="1">
      <alignment horizontal="left" vertical="center"/>
    </xf>
    <xf numFmtId="0" fontId="4" fillId="0" borderId="5" xfId="741" applyFont="1" applyBorder="1" applyAlignment="1">
      <alignment horizontal="left" vertical="center"/>
    </xf>
    <xf numFmtId="180" fontId="4" fillId="0" borderId="5" xfId="891" applyNumberFormat="1" applyFont="1" applyFill="1" applyBorder="1" applyAlignment="1">
      <alignment vertical="center"/>
    </xf>
    <xf numFmtId="185" fontId="11" fillId="0" borderId="0" xfId="640" applyNumberFormat="1" applyFont="1" applyAlignment="1">
      <alignment vertical="center"/>
    </xf>
    <xf numFmtId="180" fontId="12" fillId="0" borderId="0" xfId="640" applyNumberFormat="1" applyBorder="1" applyAlignment="1">
      <alignment vertical="center"/>
    </xf>
    <xf numFmtId="10" fontId="4" fillId="0" borderId="1" xfId="741" applyNumberFormat="1" applyFont="1" applyFill="1" applyBorder="1">
      <alignment vertical="center"/>
    </xf>
    <xf numFmtId="180" fontId="4" fillId="0" borderId="1" xfId="891" applyNumberFormat="1" applyFont="1" applyFill="1" applyBorder="1" applyAlignment="1">
      <alignment horizontal="right" vertical="center"/>
    </xf>
    <xf numFmtId="0" fontId="11" fillId="0" borderId="0" xfId="640" applyFont="1" applyFill="1" applyAlignment="1">
      <alignment vertical="center"/>
    </xf>
    <xf numFmtId="0" fontId="12" fillId="0" borderId="0" xfId="640" applyFont="1" applyFill="1" applyAlignment="1">
      <alignment vertical="center"/>
    </xf>
    <xf numFmtId="0" fontId="10" fillId="0" borderId="0" xfId="640" applyFont="1" applyFill="1" applyBorder="1" applyAlignment="1">
      <alignment horizontal="left" vertical="center"/>
    </xf>
    <xf numFmtId="0" fontId="10" fillId="0" borderId="0" xfId="640" applyFont="1" applyFill="1" applyBorder="1" applyAlignment="1">
      <alignment vertical="center"/>
    </xf>
    <xf numFmtId="0" fontId="10" fillId="0" borderId="0" xfId="741" applyFont="1" applyFill="1" applyAlignment="1">
      <alignment vertical="center"/>
    </xf>
    <xf numFmtId="0" fontId="14" fillId="0" borderId="1" xfId="741" applyFont="1" applyFill="1" applyBorder="1" applyAlignment="1">
      <alignment horizontal="center" vertical="center" wrapText="1"/>
    </xf>
    <xf numFmtId="180" fontId="14" fillId="0" borderId="1" xfId="891" applyNumberFormat="1" applyFont="1" applyFill="1" applyBorder="1" applyAlignment="1">
      <alignment horizontal="right" vertical="center"/>
    </xf>
    <xf numFmtId="0" fontId="14" fillId="0" borderId="1" xfId="741" applyFont="1" applyFill="1" applyBorder="1" applyAlignment="1" applyProtection="1">
      <alignment horizontal="center" vertical="center"/>
      <protection locked="0"/>
    </xf>
    <xf numFmtId="0" fontId="4" fillId="0" borderId="1" xfId="741" applyFont="1" applyFill="1" applyBorder="1" applyAlignment="1" applyProtection="1">
      <alignment horizontal="left" vertical="center" indent="2"/>
      <protection locked="0"/>
    </xf>
    <xf numFmtId="0" fontId="4" fillId="0" borderId="1" xfId="741" applyFont="1" applyFill="1" applyBorder="1" applyAlignment="1" applyProtection="1">
      <alignment horizontal="left" vertical="center" indent="1"/>
      <protection locked="0"/>
    </xf>
    <xf numFmtId="0" fontId="4" fillId="0" borderId="1" xfId="741" applyFont="1" applyFill="1" applyBorder="1" applyAlignment="1">
      <alignment horizontal="left" vertical="center"/>
    </xf>
    <xf numFmtId="0" fontId="12" fillId="0" borderId="1" xfId="640" applyFont="1" applyFill="1" applyBorder="1" applyAlignment="1">
      <alignment vertical="center"/>
    </xf>
    <xf numFmtId="180" fontId="12" fillId="0" borderId="1" xfId="640" applyNumberFormat="1" applyFont="1" applyFill="1" applyBorder="1" applyAlignment="1">
      <alignment vertical="center"/>
    </xf>
    <xf numFmtId="183" fontId="12" fillId="0" borderId="0" xfId="640" applyNumberFormat="1" applyFont="1" applyFill="1" applyAlignment="1">
      <alignment vertical="center"/>
    </xf>
    <xf numFmtId="49" fontId="0" fillId="0" borderId="0" xfId="0" applyNumberFormat="1">
      <alignment vertical="center"/>
    </xf>
    <xf numFmtId="0" fontId="5" fillId="0" borderId="1" xfId="731" applyFont="1" applyBorder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51" fillId="0" borderId="0" xfId="0" applyFont="1" applyAlignment="1">
      <alignment horizontal="center" vertical="center"/>
    </xf>
    <xf numFmtId="49" fontId="51" fillId="0" borderId="0" xfId="0" applyNumberFormat="1" applyFont="1" applyAlignment="1">
      <alignment horizontal="center" vertical="center"/>
    </xf>
    <xf numFmtId="0" fontId="50" fillId="0" borderId="0" xfId="0" applyFont="1">
      <alignment vertical="center"/>
    </xf>
    <xf numFmtId="49" fontId="52" fillId="0" borderId="0" xfId="0" applyNumberFormat="1" applyFont="1" applyAlignment="1">
      <alignment horizontal="center" vertical="center"/>
    </xf>
    <xf numFmtId="49" fontId="52" fillId="0" borderId="0" xfId="0" applyNumberFormat="1" applyFont="1">
      <alignment vertical="center"/>
    </xf>
    <xf numFmtId="4" fontId="53" fillId="0" borderId="4" xfId="0" applyNumberFormat="1" applyFont="1" applyFill="1" applyBorder="1" applyAlignment="1">
      <alignment horizontal="right" vertical="center" shrinkToFit="1"/>
    </xf>
    <xf numFmtId="180" fontId="54" fillId="0" borderId="1" xfId="0" applyNumberFormat="1" applyFont="1" applyBorder="1" applyAlignment="1">
      <alignment horizontal="right" vertical="center"/>
    </xf>
    <xf numFmtId="0" fontId="54" fillId="0" borderId="1" xfId="0" applyFont="1" applyBorder="1" applyAlignment="1">
      <alignment horizontal="center" vertical="center"/>
    </xf>
    <xf numFmtId="180" fontId="54" fillId="0" borderId="1" xfId="0" applyNumberFormat="1" applyFont="1" applyBorder="1" applyAlignment="1">
      <alignment vertical="center"/>
    </xf>
    <xf numFmtId="0" fontId="53" fillId="0" borderId="1" xfId="0" applyFont="1" applyFill="1" applyBorder="1" applyAlignment="1">
      <alignment horizontal="left" vertical="center" shrinkToFit="1"/>
    </xf>
    <xf numFmtId="180" fontId="54" fillId="0" borderId="1" xfId="0" applyNumberFormat="1" applyFont="1" applyBorder="1">
      <alignment vertical="center"/>
    </xf>
    <xf numFmtId="0" fontId="55" fillId="0" borderId="1" xfId="648" applyFont="1" applyBorder="1" applyAlignment="1">
      <alignment horizontal="center" vertical="center" wrapText="1"/>
    </xf>
    <xf numFmtId="182" fontId="55" fillId="0" borderId="1" xfId="648" applyNumberFormat="1" applyFont="1" applyBorder="1" applyAlignment="1">
      <alignment horizontal="center" vertical="center" wrapText="1"/>
    </xf>
    <xf numFmtId="4" fontId="53" fillId="0" borderId="16" xfId="0" applyNumberFormat="1" applyFont="1" applyFill="1" applyBorder="1" applyAlignment="1">
      <alignment horizontal="right" vertical="center" shrinkToFit="1"/>
    </xf>
    <xf numFmtId="0" fontId="53" fillId="0" borderId="15" xfId="0" applyFont="1" applyFill="1" applyBorder="1" applyAlignment="1">
      <alignment horizontal="left" vertical="center" shrinkToFit="1"/>
    </xf>
    <xf numFmtId="0" fontId="5" fillId="0" borderId="17" xfId="0" applyFont="1" applyBorder="1" applyAlignment="1">
      <alignment horizontal="center" vertical="center"/>
    </xf>
    <xf numFmtId="180" fontId="54" fillId="0" borderId="17" xfId="0" applyNumberFormat="1" applyFont="1" applyBorder="1" applyAlignment="1">
      <alignment horizontal="right" vertical="center"/>
    </xf>
    <xf numFmtId="4" fontId="53" fillId="0" borderId="17" xfId="0" applyNumberFormat="1" applyFont="1" applyFill="1" applyBorder="1" applyAlignment="1">
      <alignment horizontal="right" vertical="center" shrinkToFit="1"/>
    </xf>
    <xf numFmtId="0" fontId="5" fillId="0" borderId="15" xfId="0" applyFont="1" applyFill="1" applyBorder="1" applyAlignment="1">
      <alignment horizontal="center" vertical="center"/>
    </xf>
    <xf numFmtId="0" fontId="2" fillId="0" borderId="0" xfId="741" applyFont="1" applyFill="1" applyAlignment="1">
      <alignment horizontal="center"/>
    </xf>
    <xf numFmtId="0" fontId="10" fillId="0" borderId="0" xfId="640" applyFont="1" applyFill="1" applyBorder="1" applyAlignment="1">
      <alignment horizontal="center" vertical="center"/>
    </xf>
    <xf numFmtId="0" fontId="10" fillId="0" borderId="0" xfId="741" applyFont="1" applyFill="1" applyBorder="1" applyAlignment="1">
      <alignment horizontal="center" vertical="center"/>
    </xf>
    <xf numFmtId="0" fontId="13" fillId="0" borderId="1" xfId="741" applyFont="1" applyFill="1" applyBorder="1" applyAlignment="1">
      <alignment horizontal="center" vertical="center"/>
    </xf>
    <xf numFmtId="0" fontId="2" fillId="0" borderId="0" xfId="741" applyFont="1" applyAlignment="1">
      <alignment horizontal="center"/>
    </xf>
    <xf numFmtId="0" fontId="10" fillId="0" borderId="0" xfId="640" applyFont="1" applyBorder="1" applyAlignment="1">
      <alignment horizontal="center" vertical="center"/>
    </xf>
    <xf numFmtId="0" fontId="10" fillId="0" borderId="0" xfId="741" applyFont="1" applyBorder="1" applyAlignment="1">
      <alignment horizontal="center" vertical="center"/>
    </xf>
    <xf numFmtId="0" fontId="13" fillId="0" borderId="1" xfId="741" applyFont="1" applyBorder="1" applyAlignment="1">
      <alignment horizontal="center" vertical="center"/>
    </xf>
    <xf numFmtId="0" fontId="6" fillId="0" borderId="0" xfId="719" applyFont="1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6" fillId="0" borderId="0" xfId="659" quotePrefix="1" applyFont="1" applyAlignment="1">
      <alignment horizontal="center" vertical="center" wrapText="1"/>
    </xf>
    <xf numFmtId="0" fontId="6" fillId="0" borderId="0" xfId="659" applyFont="1" applyAlignment="1">
      <alignment horizontal="center" vertical="center" wrapText="1"/>
    </xf>
    <xf numFmtId="0" fontId="5" fillId="0" borderId="1" xfId="731" applyFont="1" applyBorder="1" applyAlignment="1">
      <alignment horizontal="center" vertical="center" wrapText="1"/>
    </xf>
    <xf numFmtId="0" fontId="5" fillId="0" borderId="1" xfId="73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right" vertical="center"/>
    </xf>
    <xf numFmtId="0" fontId="2" fillId="0" borderId="0" xfId="648" applyFont="1" applyBorder="1" applyAlignment="1">
      <alignment horizontal="center" vertical="center" wrapText="1"/>
    </xf>
    <xf numFmtId="0" fontId="55" fillId="0" borderId="1" xfId="648" applyFont="1" applyBorder="1" applyAlignment="1">
      <alignment horizontal="center" vertical="center" wrapText="1"/>
    </xf>
  </cellXfs>
  <cellStyles count="1103">
    <cellStyle name="20% - 强调文字颜色 1 2" xfId="2" xr:uid="{00000000-0005-0000-0000-000003000000}"/>
    <cellStyle name="20% - 强调文字颜色 1 2 2" xfId="76" xr:uid="{00000000-0005-0000-0000-00007C000000}"/>
    <cellStyle name="20% - 强调文字颜色 1 2 2 2" xfId="62" xr:uid="{00000000-0005-0000-0000-00006E000000}"/>
    <cellStyle name="20% - 强调文字颜色 1 2 2 3" xfId="63" xr:uid="{00000000-0005-0000-0000-00006F000000}"/>
    <cellStyle name="20% - 强调文字颜色 1 2 3" xfId="66" xr:uid="{00000000-0005-0000-0000-000072000000}"/>
    <cellStyle name="20% - 强调文字颜色 1 2 3 2" xfId="75" xr:uid="{00000000-0005-0000-0000-00007B000000}"/>
    <cellStyle name="20% - 强调文字颜色 1 2 4" xfId="78" xr:uid="{00000000-0005-0000-0000-00007E000000}"/>
    <cellStyle name="20% - 强调文字颜色 1 3" xfId="71" xr:uid="{00000000-0005-0000-0000-000077000000}"/>
    <cellStyle name="20% - 强调文字颜色 1 3 2" xfId="79" xr:uid="{00000000-0005-0000-0000-00007F000000}"/>
    <cellStyle name="20% - 强调文字颜色 1 3 2 2" xfId="58" xr:uid="{00000000-0005-0000-0000-00006A000000}"/>
    <cellStyle name="20% - 强调文字颜色 1 3 2 3" xfId="72" xr:uid="{00000000-0005-0000-0000-000078000000}"/>
    <cellStyle name="20% - 强调文字颜色 1 3 3" xfId="81" xr:uid="{00000000-0005-0000-0000-000081000000}"/>
    <cellStyle name="20% - 强调文字颜色 1 3 3 2" xfId="83" xr:uid="{00000000-0005-0000-0000-000083000000}"/>
    <cellStyle name="20% - 强调文字颜色 1 3 4" xfId="85" xr:uid="{00000000-0005-0000-0000-000085000000}"/>
    <cellStyle name="20% - 强调文字颜色 1 4" xfId="69" xr:uid="{00000000-0005-0000-0000-000075000000}"/>
    <cellStyle name="20% - 强调文字颜色 1 4 2" xfId="86" xr:uid="{00000000-0005-0000-0000-000086000000}"/>
    <cellStyle name="20% - 强调文字颜色 1 4 3" xfId="31" xr:uid="{00000000-0005-0000-0000-000038000000}"/>
    <cellStyle name="20% - 强调文字颜色 1 4 4" xfId="88" xr:uid="{00000000-0005-0000-0000-000088000000}"/>
    <cellStyle name="20% - 强调文字颜色 1 5" xfId="90" xr:uid="{00000000-0005-0000-0000-00008A000000}"/>
    <cellStyle name="20% - 强调文字颜色 1 5 2" xfId="91" xr:uid="{00000000-0005-0000-0000-00008B000000}"/>
    <cellStyle name="20% - 强调文字颜色 1 5 3" xfId="94" xr:uid="{00000000-0005-0000-0000-00008E000000}"/>
    <cellStyle name="20% - 强调文字颜色 1 6" xfId="96" xr:uid="{00000000-0005-0000-0000-000090000000}"/>
    <cellStyle name="20% - 强调文字颜色 1 6 2" xfId="98" xr:uid="{00000000-0005-0000-0000-000092000000}"/>
    <cellStyle name="20% - 强调文字颜色 1 6 3" xfId="103" xr:uid="{00000000-0005-0000-0000-000097000000}"/>
    <cellStyle name="20% - 强调文字颜色 2 2" xfId="104" xr:uid="{00000000-0005-0000-0000-000098000000}"/>
    <cellStyle name="20% - 强调文字颜色 2 2 2" xfId="105" xr:uid="{00000000-0005-0000-0000-000099000000}"/>
    <cellStyle name="20% - 强调文字颜色 2 2 2 2" xfId="107" xr:uid="{00000000-0005-0000-0000-00009B000000}"/>
    <cellStyle name="20% - 强调文字颜色 2 2 2 3" xfId="108" xr:uid="{00000000-0005-0000-0000-00009C000000}"/>
    <cellStyle name="20% - 强调文字颜色 2 2 3" xfId="109" xr:uid="{00000000-0005-0000-0000-00009D000000}"/>
    <cellStyle name="20% - 强调文字颜色 2 2 3 2" xfId="112" xr:uid="{00000000-0005-0000-0000-0000A0000000}"/>
    <cellStyle name="20% - 强调文字颜色 2 2 4" xfId="113" xr:uid="{00000000-0005-0000-0000-0000A1000000}"/>
    <cellStyle name="20% - 强调文字颜色 2 3" xfId="116" xr:uid="{00000000-0005-0000-0000-0000A4000000}"/>
    <cellStyle name="20% - 强调文字颜色 2 3 2" xfId="117" xr:uid="{00000000-0005-0000-0000-0000A5000000}"/>
    <cellStyle name="20% - 强调文字颜色 2 3 2 2" xfId="118" xr:uid="{00000000-0005-0000-0000-0000A6000000}"/>
    <cellStyle name="20% - 强调文字颜色 2 3 2 3" xfId="119" xr:uid="{00000000-0005-0000-0000-0000A7000000}"/>
    <cellStyle name="20% - 强调文字颜色 2 3 3" xfId="120" xr:uid="{00000000-0005-0000-0000-0000A8000000}"/>
    <cellStyle name="20% - 强调文字颜色 2 3 3 2" xfId="121" xr:uid="{00000000-0005-0000-0000-0000A9000000}"/>
    <cellStyle name="20% - 强调文字颜色 2 3 4" xfId="122" xr:uid="{00000000-0005-0000-0000-0000AA000000}"/>
    <cellStyle name="20% - 强调文字颜色 2 4" xfId="124" xr:uid="{00000000-0005-0000-0000-0000AC000000}"/>
    <cellStyle name="20% - 强调文字颜色 2 4 2" xfId="28" xr:uid="{00000000-0005-0000-0000-000034000000}"/>
    <cellStyle name="20% - 强调文字颜色 2 4 3" xfId="125" xr:uid="{00000000-0005-0000-0000-0000AD000000}"/>
    <cellStyle name="20% - 强调文字颜色 2 4 4" xfId="126" xr:uid="{00000000-0005-0000-0000-0000AE000000}"/>
    <cellStyle name="20% - 强调文字颜色 2 5" xfId="127" xr:uid="{00000000-0005-0000-0000-0000AF000000}"/>
    <cellStyle name="20% - 强调文字颜色 2 5 2" xfId="128" xr:uid="{00000000-0005-0000-0000-0000B0000000}"/>
    <cellStyle name="20% - 强调文字颜色 2 5 3" xfId="129" xr:uid="{00000000-0005-0000-0000-0000B1000000}"/>
    <cellStyle name="20% - 强调文字颜色 2 6" xfId="106" xr:uid="{00000000-0005-0000-0000-00009A000000}"/>
    <cellStyle name="20% - 强调文字颜色 2 6 2" xfId="130" xr:uid="{00000000-0005-0000-0000-0000B2000000}"/>
    <cellStyle name="20% - 强调文字颜色 2 6 3" xfId="131" xr:uid="{00000000-0005-0000-0000-0000B3000000}"/>
    <cellStyle name="20% - 强调文字颜色 3 2" xfId="134" xr:uid="{00000000-0005-0000-0000-0000B6000000}"/>
    <cellStyle name="20% - 强调文字颜色 3 2 2" xfId="135" xr:uid="{00000000-0005-0000-0000-0000B7000000}"/>
    <cellStyle name="20% - 强调文字颜色 3 2 2 2" xfId="137" xr:uid="{00000000-0005-0000-0000-0000B9000000}"/>
    <cellStyle name="20% - 强调文字颜色 3 2 2 3" xfId="138" xr:uid="{00000000-0005-0000-0000-0000BA000000}"/>
    <cellStyle name="20% - 强调文字颜色 3 2 3" xfId="139" xr:uid="{00000000-0005-0000-0000-0000BB000000}"/>
    <cellStyle name="20% - 强调文字颜色 3 2 3 2" xfId="142" xr:uid="{00000000-0005-0000-0000-0000BE000000}"/>
    <cellStyle name="20% - 强调文字颜色 3 2 4" xfId="143" xr:uid="{00000000-0005-0000-0000-0000BF000000}"/>
    <cellStyle name="20% - 强调文字颜色 3 3" xfId="41" xr:uid="{00000000-0005-0000-0000-000048000000}"/>
    <cellStyle name="20% - 强调文字颜色 3 3 2" xfId="57" xr:uid="{00000000-0005-0000-0000-000067000000}"/>
    <cellStyle name="20% - 强调文字颜色 3 3 2 2" xfId="102" xr:uid="{00000000-0005-0000-0000-000096000000}"/>
    <cellStyle name="20% - 强调文字颜色 3 3 2 3" xfId="146" xr:uid="{00000000-0005-0000-0000-0000C2000000}"/>
    <cellStyle name="20% - 强调文字颜色 3 3 3" xfId="147" xr:uid="{00000000-0005-0000-0000-0000C3000000}"/>
    <cellStyle name="20% - 强调文字颜色 3 3 3 2" xfId="148" xr:uid="{00000000-0005-0000-0000-0000C4000000}"/>
    <cellStyle name="20% - 强调文字颜色 3 3 4" xfId="149" xr:uid="{00000000-0005-0000-0000-0000C5000000}"/>
    <cellStyle name="20% - 强调文字颜色 3 4" xfId="152" xr:uid="{00000000-0005-0000-0000-0000C8000000}"/>
    <cellStyle name="20% - 强调文字颜色 3 4 2" xfId="154" xr:uid="{00000000-0005-0000-0000-0000CA000000}"/>
    <cellStyle name="20% - 强调文字颜色 3 4 3" xfId="156" xr:uid="{00000000-0005-0000-0000-0000CC000000}"/>
    <cellStyle name="20% - 强调文字颜色 3 4 4" xfId="158" xr:uid="{00000000-0005-0000-0000-0000CE000000}"/>
    <cellStyle name="20% - 强调文字颜色 3 5" xfId="161" xr:uid="{00000000-0005-0000-0000-0000D1000000}"/>
    <cellStyle name="20% - 强调文字颜色 3 5 2" xfId="163" xr:uid="{00000000-0005-0000-0000-0000D3000000}"/>
    <cellStyle name="20% - 强调文字颜色 3 5 3" xfId="165" xr:uid="{00000000-0005-0000-0000-0000D5000000}"/>
    <cellStyle name="20% - 强调文字颜色 3 6" xfId="111" xr:uid="{00000000-0005-0000-0000-00009F000000}"/>
    <cellStyle name="20% - 强调文字颜色 3 6 2" xfId="167" xr:uid="{00000000-0005-0000-0000-0000D7000000}"/>
    <cellStyle name="20% - 强调文字颜色 3 6 3" xfId="169" xr:uid="{00000000-0005-0000-0000-0000D9000000}"/>
    <cellStyle name="20% - 强调文字颜色 4 2" xfId="171" xr:uid="{00000000-0005-0000-0000-0000DB000000}"/>
    <cellStyle name="20% - 强调文字颜色 4 2 2" xfId="172" xr:uid="{00000000-0005-0000-0000-0000DC000000}"/>
    <cellStyle name="20% - 强调文字颜色 4 2 2 2" xfId="150" xr:uid="{00000000-0005-0000-0000-0000C6000000}"/>
    <cellStyle name="20% - 强调文字颜色 4 2 2 3" xfId="173" xr:uid="{00000000-0005-0000-0000-0000DD000000}"/>
    <cellStyle name="20% - 强调文字颜色 4 2 3" xfId="174" xr:uid="{00000000-0005-0000-0000-0000DE000000}"/>
    <cellStyle name="20% - 强调文字颜色 4 2 3 2" xfId="159" xr:uid="{00000000-0005-0000-0000-0000CF000000}"/>
    <cellStyle name="20% - 强调文字颜色 4 2 4" xfId="175" xr:uid="{00000000-0005-0000-0000-0000DF000000}"/>
    <cellStyle name="20% - 强调文字颜色 4 3" xfId="176" xr:uid="{00000000-0005-0000-0000-0000E0000000}"/>
    <cellStyle name="20% - 强调文字颜色 4 3 2" xfId="178" xr:uid="{00000000-0005-0000-0000-0000E2000000}"/>
    <cellStyle name="20% - 强调文字颜色 4 3 2 2" xfId="179" xr:uid="{00000000-0005-0000-0000-0000E3000000}"/>
    <cellStyle name="20% - 强调文字颜色 4 3 2 3" xfId="181" xr:uid="{00000000-0005-0000-0000-0000E5000000}"/>
    <cellStyle name="20% - 强调文字颜色 4 3 3" xfId="182" xr:uid="{00000000-0005-0000-0000-0000E6000000}"/>
    <cellStyle name="20% - 强调文字颜色 4 3 3 2" xfId="185" xr:uid="{00000000-0005-0000-0000-0000E9000000}"/>
    <cellStyle name="20% - 强调文字颜色 4 3 4" xfId="180" xr:uid="{00000000-0005-0000-0000-0000E4000000}"/>
    <cellStyle name="20% - 强调文字颜色 4 4" xfId="188" xr:uid="{00000000-0005-0000-0000-0000EC000000}"/>
    <cellStyle name="20% - 强调文字颜色 4 4 2" xfId="20" xr:uid="{00000000-0005-0000-0000-000024000000}"/>
    <cellStyle name="20% - 强调文字颜色 4 4 3" xfId="191" xr:uid="{00000000-0005-0000-0000-0000EF000000}"/>
    <cellStyle name="20% - 强调文字颜色 4 4 4" xfId="186" xr:uid="{00000000-0005-0000-0000-0000EA000000}"/>
    <cellStyle name="20% - 强调文字颜色 4 5" xfId="18" xr:uid="{00000000-0005-0000-0000-00001F000000}"/>
    <cellStyle name="20% - 强调文字颜色 4 5 2" xfId="194" xr:uid="{00000000-0005-0000-0000-0000F2000000}"/>
    <cellStyle name="20% - 强调文字颜色 4 5 3" xfId="197" xr:uid="{00000000-0005-0000-0000-0000F5000000}"/>
    <cellStyle name="20% - 强调文字颜色 4 6" xfId="199" xr:uid="{00000000-0005-0000-0000-0000F7000000}"/>
    <cellStyle name="20% - 强调文字颜色 4 6 2" xfId="201" xr:uid="{00000000-0005-0000-0000-0000F9000000}"/>
    <cellStyle name="20% - 强调文字颜色 4 6 3" xfId="6" xr:uid="{00000000-0005-0000-0000-00000C000000}"/>
    <cellStyle name="20% - 强调文字颜色 5 2" xfId="202" xr:uid="{00000000-0005-0000-0000-0000FA000000}"/>
    <cellStyle name="20% - 强调文字颜色 5 2 2" xfId="203" xr:uid="{00000000-0005-0000-0000-0000FB000000}"/>
    <cellStyle name="20% - 强调文字颜色 5 2 2 2" xfId="204" xr:uid="{00000000-0005-0000-0000-0000FC000000}"/>
    <cellStyle name="20% - 强调文字颜色 5 2 2 3" xfId="205" xr:uid="{00000000-0005-0000-0000-0000FD000000}"/>
    <cellStyle name="20% - 强调文字颜色 5 2 3" xfId="206" xr:uid="{00000000-0005-0000-0000-0000FE000000}"/>
    <cellStyle name="20% - 强调文字颜色 5 2 3 2" xfId="207" xr:uid="{00000000-0005-0000-0000-0000FF000000}"/>
    <cellStyle name="20% - 强调文字颜色 5 2 4" xfId="208" xr:uid="{00000000-0005-0000-0000-000000010000}"/>
    <cellStyle name="20% - 强调文字颜色 5 3" xfId="209" xr:uid="{00000000-0005-0000-0000-000001010000}"/>
    <cellStyle name="20% - 强调文字颜色 5 3 2" xfId="211" xr:uid="{00000000-0005-0000-0000-000003010000}"/>
    <cellStyle name="20% - 强调文字颜色 5 3 2 2" xfId="212" xr:uid="{00000000-0005-0000-0000-000004010000}"/>
    <cellStyle name="20% - 强调文字颜色 5 3 2 3" xfId="213" xr:uid="{00000000-0005-0000-0000-000005010000}"/>
    <cellStyle name="20% - 强调文字颜色 5 3 3" xfId="22" xr:uid="{00000000-0005-0000-0000-000028000000}"/>
    <cellStyle name="20% - 强调文字颜色 5 3 3 2" xfId="215" xr:uid="{00000000-0005-0000-0000-000007010000}"/>
    <cellStyle name="20% - 强调文字颜色 5 3 4" xfId="24" xr:uid="{00000000-0005-0000-0000-00002B000000}"/>
    <cellStyle name="20% - 强调文字颜色 5 4" xfId="217" xr:uid="{00000000-0005-0000-0000-000009010000}"/>
    <cellStyle name="20% - 强调文字颜色 5 4 2" xfId="219" xr:uid="{00000000-0005-0000-0000-00000B010000}"/>
    <cellStyle name="20% - 强调文字颜色 5 4 3" xfId="221" xr:uid="{00000000-0005-0000-0000-00000D010000}"/>
    <cellStyle name="20% - 强调文字颜色 5 4 4" xfId="224" xr:uid="{00000000-0005-0000-0000-000010010000}"/>
    <cellStyle name="20% - 强调文字颜色 5 5" xfId="226" xr:uid="{00000000-0005-0000-0000-000012010000}"/>
    <cellStyle name="20% - 强调文字颜色 5 5 2" xfId="228" xr:uid="{00000000-0005-0000-0000-000014010000}"/>
    <cellStyle name="20% - 强调文字颜色 5 5 3" xfId="230" xr:uid="{00000000-0005-0000-0000-000016010000}"/>
    <cellStyle name="20% - 强调文字颜色 5 6" xfId="232" xr:uid="{00000000-0005-0000-0000-000018010000}"/>
    <cellStyle name="20% - 强调文字颜色 5 6 2" xfId="234" xr:uid="{00000000-0005-0000-0000-00001A010000}"/>
    <cellStyle name="20% - 强调文字颜色 5 6 3" xfId="236" xr:uid="{00000000-0005-0000-0000-00001C010000}"/>
    <cellStyle name="20% - 强调文字颜色 6 2" xfId="238" xr:uid="{00000000-0005-0000-0000-00001E010000}"/>
    <cellStyle name="20% - 强调文字颜色 6 2 2" xfId="240" xr:uid="{00000000-0005-0000-0000-000020010000}"/>
    <cellStyle name="20% - 强调文字颜色 6 2 2 2" xfId="242" xr:uid="{00000000-0005-0000-0000-000022010000}"/>
    <cellStyle name="20% - 强调文字颜色 6 2 2 3" xfId="244" xr:uid="{00000000-0005-0000-0000-000024010000}"/>
    <cellStyle name="20% - 强调文字颜色 6 2 3" xfId="246" xr:uid="{00000000-0005-0000-0000-000026010000}"/>
    <cellStyle name="20% - 强调文字颜色 6 2 3 2" xfId="248" xr:uid="{00000000-0005-0000-0000-000028010000}"/>
    <cellStyle name="20% - 强调文字颜色 6 2 4" xfId="250" xr:uid="{00000000-0005-0000-0000-00002A010000}"/>
    <cellStyle name="20% - 强调文字颜色 6 3" xfId="251" xr:uid="{00000000-0005-0000-0000-00002B010000}"/>
    <cellStyle name="20% - 强调文字颜色 6 3 2" xfId="253" xr:uid="{00000000-0005-0000-0000-00002D010000}"/>
    <cellStyle name="20% - 强调文字颜色 6 3 2 2" xfId="256" xr:uid="{00000000-0005-0000-0000-000030010000}"/>
    <cellStyle name="20% - 强调文字颜色 6 3 2 3" xfId="259" xr:uid="{00000000-0005-0000-0000-000033010000}"/>
    <cellStyle name="20% - 强调文字颜色 6 3 3" xfId="260" xr:uid="{00000000-0005-0000-0000-000034010000}"/>
    <cellStyle name="20% - 强调文字颜色 6 3 3 2" xfId="264" xr:uid="{00000000-0005-0000-0000-000038010000}"/>
    <cellStyle name="20% - 强调文字颜色 6 3 4" xfId="268" xr:uid="{00000000-0005-0000-0000-00003C010000}"/>
    <cellStyle name="20% - 强调文字颜色 6 4" xfId="270" xr:uid="{00000000-0005-0000-0000-00003E010000}"/>
    <cellStyle name="20% - 强调文字颜色 6 4 2" xfId="274" xr:uid="{00000000-0005-0000-0000-000042010000}"/>
    <cellStyle name="20% - 强调文字颜色 6 4 3" xfId="37" xr:uid="{00000000-0005-0000-0000-000042000000}"/>
    <cellStyle name="20% - 强调文字颜色 6 4 4" xfId="279" xr:uid="{00000000-0005-0000-0000-000047010000}"/>
    <cellStyle name="20% - 强调文字颜色 6 5" xfId="283" xr:uid="{00000000-0005-0000-0000-00004B010000}"/>
    <cellStyle name="20% - 强调文字颜色 6 5 2" xfId="288" xr:uid="{00000000-0005-0000-0000-000050010000}"/>
    <cellStyle name="20% - 强调文字颜色 6 5 3" xfId="294" xr:uid="{00000000-0005-0000-0000-000056010000}"/>
    <cellStyle name="20% - 强调文字颜色 6 6" xfId="297" xr:uid="{00000000-0005-0000-0000-000059010000}"/>
    <cellStyle name="20% - 强调文字颜色 6 6 2" xfId="302" xr:uid="{00000000-0005-0000-0000-00005E010000}"/>
    <cellStyle name="20% - 强调文字颜色 6 6 3" xfId="305" xr:uid="{00000000-0005-0000-0000-000061010000}"/>
    <cellStyle name="40% - 强调文字颜色 1 2" xfId="307" xr:uid="{00000000-0005-0000-0000-000063010000}"/>
    <cellStyle name="40% - 强调文字颜色 1 2 2" xfId="309" xr:uid="{00000000-0005-0000-0000-000065010000}"/>
    <cellStyle name="40% - 强调文字颜色 1 2 2 2" xfId="311" xr:uid="{00000000-0005-0000-0000-000067010000}"/>
    <cellStyle name="40% - 强调文字颜色 1 2 2 3" xfId="312" xr:uid="{00000000-0005-0000-0000-000068010000}"/>
    <cellStyle name="40% - 强调文字颜色 1 2 3" xfId="313" xr:uid="{00000000-0005-0000-0000-000069010000}"/>
    <cellStyle name="40% - 强调文字颜色 1 2 3 2" xfId="316" xr:uid="{00000000-0005-0000-0000-00006C010000}"/>
    <cellStyle name="40% - 强调文字颜色 1 2 4" xfId="317" xr:uid="{00000000-0005-0000-0000-00006D010000}"/>
    <cellStyle name="40% - 强调文字颜色 1 3" xfId="321" xr:uid="{00000000-0005-0000-0000-000071010000}"/>
    <cellStyle name="40% - 强调文字颜色 1 3 2" xfId="322" xr:uid="{00000000-0005-0000-0000-000072010000}"/>
    <cellStyle name="40% - 强调文字颜色 1 3 2 2" xfId="323" xr:uid="{00000000-0005-0000-0000-000073010000}"/>
    <cellStyle name="40% - 强调文字颜色 1 3 2 3" xfId="3" xr:uid="{00000000-0005-0000-0000-000004000000}"/>
    <cellStyle name="40% - 强调文字颜色 1 3 3" xfId="324" xr:uid="{00000000-0005-0000-0000-000074010000}"/>
    <cellStyle name="40% - 强调文字颜色 1 3 3 2" xfId="325" xr:uid="{00000000-0005-0000-0000-000075010000}"/>
    <cellStyle name="40% - 强调文字颜色 1 3 4" xfId="326" xr:uid="{00000000-0005-0000-0000-000076010000}"/>
    <cellStyle name="40% - 强调文字颜色 1 4" xfId="328" xr:uid="{00000000-0005-0000-0000-000078010000}"/>
    <cellStyle name="40% - 强调文字颜色 1 4 2" xfId="329" xr:uid="{00000000-0005-0000-0000-000079010000}"/>
    <cellStyle name="40% - 强调文字颜色 1 4 3" xfId="330" xr:uid="{00000000-0005-0000-0000-00007A010000}"/>
    <cellStyle name="40% - 强调文字颜色 1 4 4" xfId="331" xr:uid="{00000000-0005-0000-0000-00007B010000}"/>
    <cellStyle name="40% - 强调文字颜色 1 5" xfId="332" xr:uid="{00000000-0005-0000-0000-00007C010000}"/>
    <cellStyle name="40% - 强调文字颜色 1 5 2" xfId="333" xr:uid="{00000000-0005-0000-0000-00007D010000}"/>
    <cellStyle name="40% - 强调文字颜色 1 5 3" xfId="335" xr:uid="{00000000-0005-0000-0000-00007F010000}"/>
    <cellStyle name="40% - 强调文字颜色 1 6" xfId="336" xr:uid="{00000000-0005-0000-0000-000080010000}"/>
    <cellStyle name="40% - 强调文字颜色 1 6 2" xfId="337" xr:uid="{00000000-0005-0000-0000-000081010000}"/>
    <cellStyle name="40% - 强调文字颜色 1 6 3" xfId="339" xr:uid="{00000000-0005-0000-0000-000083010000}"/>
    <cellStyle name="40% - 强调文字颜色 2 2" xfId="65" xr:uid="{00000000-0005-0000-0000-000071000000}"/>
    <cellStyle name="40% - 强调文字颜色 2 2 2" xfId="74" xr:uid="{00000000-0005-0000-0000-00007A000000}"/>
    <cellStyle name="40% - 强调文字颜色 2 2 2 2" xfId="340" xr:uid="{00000000-0005-0000-0000-000084010000}"/>
    <cellStyle name="40% - 强调文字颜色 2 2 2 3" xfId="342" xr:uid="{00000000-0005-0000-0000-000086010000}"/>
    <cellStyle name="40% - 强调文字颜色 2 2 3" xfId="343" xr:uid="{00000000-0005-0000-0000-000087010000}"/>
    <cellStyle name="40% - 强调文字颜色 2 2 3 2" xfId="344" xr:uid="{00000000-0005-0000-0000-000088010000}"/>
    <cellStyle name="40% - 强调文字颜色 2 2 4" xfId="345" xr:uid="{00000000-0005-0000-0000-000089010000}"/>
    <cellStyle name="40% - 强调文字颜色 2 3" xfId="77" xr:uid="{00000000-0005-0000-0000-00007D000000}"/>
    <cellStyle name="40% - 强调文字颜色 2 3 2" xfId="346" xr:uid="{00000000-0005-0000-0000-00008A010000}"/>
    <cellStyle name="40% - 强调文字颜色 2 3 2 2" xfId="334" xr:uid="{00000000-0005-0000-0000-00007E010000}"/>
    <cellStyle name="40% - 强调文字颜色 2 3 2 3" xfId="60" xr:uid="{00000000-0005-0000-0000-00006C000000}"/>
    <cellStyle name="40% - 强调文字颜色 2 3 3" xfId="347" xr:uid="{00000000-0005-0000-0000-00008B010000}"/>
    <cellStyle name="40% - 强调文字颜色 2 3 3 2" xfId="338" xr:uid="{00000000-0005-0000-0000-000082010000}"/>
    <cellStyle name="40% - 强调文字颜色 2 3 4" xfId="348" xr:uid="{00000000-0005-0000-0000-00008C010000}"/>
    <cellStyle name="40% - 强调文字颜色 2 4" xfId="350" xr:uid="{00000000-0005-0000-0000-00008E010000}"/>
    <cellStyle name="40% - 强调文字颜色 2 4 2" xfId="351" xr:uid="{00000000-0005-0000-0000-00008F010000}"/>
    <cellStyle name="40% - 强调文字颜色 2 4 3" xfId="352" xr:uid="{00000000-0005-0000-0000-000090010000}"/>
    <cellStyle name="40% - 强调文字颜色 2 4 4" xfId="353" xr:uid="{00000000-0005-0000-0000-000091010000}"/>
    <cellStyle name="40% - 强调文字颜色 2 5" xfId="356" xr:uid="{00000000-0005-0000-0000-000094010000}"/>
    <cellStyle name="40% - 强调文字颜色 2 5 2" xfId="357" xr:uid="{00000000-0005-0000-0000-000095010000}"/>
    <cellStyle name="40% - 强调文字颜色 2 5 3" xfId="38" xr:uid="{00000000-0005-0000-0000-000044000000}"/>
    <cellStyle name="40% - 强调文字颜色 2 6" xfId="358" xr:uid="{00000000-0005-0000-0000-000096010000}"/>
    <cellStyle name="40% - 强调文字颜色 2 6 2" xfId="359" xr:uid="{00000000-0005-0000-0000-000097010000}"/>
    <cellStyle name="40% - 强调文字颜色 2 6 3" xfId="360" xr:uid="{00000000-0005-0000-0000-000098010000}"/>
    <cellStyle name="40% - 强调文字颜色 3 2" xfId="80" xr:uid="{00000000-0005-0000-0000-000080000000}"/>
    <cellStyle name="40% - 强调文字颜色 3 2 2" xfId="82" xr:uid="{00000000-0005-0000-0000-000082000000}"/>
    <cellStyle name="40% - 强调文字颜色 3 2 2 2" xfId="362" xr:uid="{00000000-0005-0000-0000-00009A010000}"/>
    <cellStyle name="40% - 强调文字颜色 3 2 2 3" xfId="363" xr:uid="{00000000-0005-0000-0000-00009B010000}"/>
    <cellStyle name="40% - 强调文字颜色 3 2 3" xfId="364" xr:uid="{00000000-0005-0000-0000-00009C010000}"/>
    <cellStyle name="40% - 强调文字颜色 3 2 3 2" xfId="366" xr:uid="{00000000-0005-0000-0000-00009E010000}"/>
    <cellStyle name="40% - 强调文字颜色 3 2 4" xfId="361" xr:uid="{00000000-0005-0000-0000-000099010000}"/>
    <cellStyle name="40% - 强调文字颜色 3 3" xfId="84" xr:uid="{00000000-0005-0000-0000-000084000000}"/>
    <cellStyle name="40% - 强调文字颜色 3 3 2" xfId="369" xr:uid="{00000000-0005-0000-0000-0000A1010000}"/>
    <cellStyle name="40% - 强调文字颜色 3 3 2 2" xfId="371" xr:uid="{00000000-0005-0000-0000-0000A3010000}"/>
    <cellStyle name="40% - 强调文字颜色 3 3 2 3" xfId="372" xr:uid="{00000000-0005-0000-0000-0000A4010000}"/>
    <cellStyle name="40% - 强调文字颜色 3 3 3" xfId="29" xr:uid="{00000000-0005-0000-0000-000035000000}"/>
    <cellStyle name="40% - 强调文字颜色 3 3 3 2" xfId="8" xr:uid="{00000000-0005-0000-0000-00000E000000}"/>
    <cellStyle name="40% - 强调文字颜色 3 3 4" xfId="365" xr:uid="{00000000-0005-0000-0000-00009D010000}"/>
    <cellStyle name="40% - 强调文字颜色 3 4" xfId="374" xr:uid="{00000000-0005-0000-0000-0000A6010000}"/>
    <cellStyle name="40% - 强调文字颜色 3 4 2" xfId="375" xr:uid="{00000000-0005-0000-0000-0000A7010000}"/>
    <cellStyle name="40% - 强调文字颜色 3 4 3" xfId="376" xr:uid="{00000000-0005-0000-0000-0000A8010000}"/>
    <cellStyle name="40% - 强调文字颜色 3 4 4" xfId="377" xr:uid="{00000000-0005-0000-0000-0000A9010000}"/>
    <cellStyle name="40% - 强调文字颜色 3 5" xfId="378" xr:uid="{00000000-0005-0000-0000-0000AA010000}"/>
    <cellStyle name="40% - 强调文字颜色 3 5 2" xfId="379" xr:uid="{00000000-0005-0000-0000-0000AB010000}"/>
    <cellStyle name="40% - 强调文字颜色 3 5 3" xfId="10" xr:uid="{00000000-0005-0000-0000-000012000000}"/>
    <cellStyle name="40% - 强调文字颜色 3 6" xfId="380" xr:uid="{00000000-0005-0000-0000-0000AC010000}"/>
    <cellStyle name="40% - 强调文字颜色 3 6 2" xfId="67" xr:uid="{00000000-0005-0000-0000-000073000000}"/>
    <cellStyle name="40% - 强调文字颜色 3 6 3" xfId="89" xr:uid="{00000000-0005-0000-0000-000089000000}"/>
    <cellStyle name="40% - 强调文字颜色 4 2" xfId="30" xr:uid="{00000000-0005-0000-0000-000037000000}"/>
    <cellStyle name="40% - 强调文字颜色 4 2 2" xfId="381" xr:uid="{00000000-0005-0000-0000-0000AD010000}"/>
    <cellStyle name="40% - 强调文字颜色 4 2 2 2" xfId="382" xr:uid="{00000000-0005-0000-0000-0000AE010000}"/>
    <cellStyle name="40% - 强调文字颜色 4 2 2 3" xfId="384" xr:uid="{00000000-0005-0000-0000-0000B0010000}"/>
    <cellStyle name="40% - 强调文字颜色 4 2 3" xfId="385" xr:uid="{00000000-0005-0000-0000-0000B1010000}"/>
    <cellStyle name="40% - 强调文字颜色 4 2 3 2" xfId="43" xr:uid="{00000000-0005-0000-0000-00004D000000}"/>
    <cellStyle name="40% - 强调文字颜色 4 2 4" xfId="370" xr:uid="{00000000-0005-0000-0000-0000A2010000}"/>
    <cellStyle name="40% - 强调文字颜色 4 3" xfId="87" xr:uid="{00000000-0005-0000-0000-000087000000}"/>
    <cellStyle name="40% - 强调文字颜色 4 3 2" xfId="47" xr:uid="{00000000-0005-0000-0000-000052000000}"/>
    <cellStyle name="40% - 强调文字颜色 4 3 2 2" xfId="306" xr:uid="{00000000-0005-0000-0000-000062010000}"/>
    <cellStyle name="40% - 强调文字颜色 4 3 2 3" xfId="319" xr:uid="{00000000-0005-0000-0000-00006F010000}"/>
    <cellStyle name="40% - 强调文字颜色 4 3 3" xfId="48" xr:uid="{00000000-0005-0000-0000-000055000000}"/>
    <cellStyle name="40% - 强调文字颜色 4 3 3 2" xfId="64" xr:uid="{00000000-0005-0000-0000-000070000000}"/>
    <cellStyle name="40% - 强调文字颜色 4 3 4" xfId="9" xr:uid="{00000000-0005-0000-0000-000010000000}"/>
    <cellStyle name="40% - 强调文字颜色 4 4" xfId="239" xr:uid="{00000000-0005-0000-0000-00001F010000}"/>
    <cellStyle name="40% - 强调文字颜色 4 4 2" xfId="241" xr:uid="{00000000-0005-0000-0000-000021010000}"/>
    <cellStyle name="40% - 强调文字颜色 4 4 3" xfId="243" xr:uid="{00000000-0005-0000-0000-000023010000}"/>
    <cellStyle name="40% - 强调文字颜色 4 4 4" xfId="386" xr:uid="{00000000-0005-0000-0000-0000B2010000}"/>
    <cellStyle name="40% - 强调文字颜色 4 5" xfId="245" xr:uid="{00000000-0005-0000-0000-000025010000}"/>
    <cellStyle name="40% - 强调文字颜色 4 5 2" xfId="247" xr:uid="{00000000-0005-0000-0000-000027010000}"/>
    <cellStyle name="40% - 强调文字颜色 4 5 3" xfId="387" xr:uid="{00000000-0005-0000-0000-0000B3010000}"/>
    <cellStyle name="40% - 强调文字颜色 4 6" xfId="249" xr:uid="{00000000-0005-0000-0000-000029010000}"/>
    <cellStyle name="40% - 强调文字颜色 4 6 2" xfId="388" xr:uid="{00000000-0005-0000-0000-0000B4010000}"/>
    <cellStyle name="40% - 强调文字颜色 4 6 3" xfId="389" xr:uid="{00000000-0005-0000-0000-0000B5010000}"/>
    <cellStyle name="40% - 强调文字颜色 5 2" xfId="93" xr:uid="{00000000-0005-0000-0000-00008D000000}"/>
    <cellStyle name="40% - 强调文字颜色 5 2 2" xfId="282" xr:uid="{00000000-0005-0000-0000-00004A010000}"/>
    <cellStyle name="40% - 强调文字颜色 5 2 2 2" xfId="286" xr:uid="{00000000-0005-0000-0000-00004E010000}"/>
    <cellStyle name="40% - 强调文字颜色 5 2 2 3" xfId="293" xr:uid="{00000000-0005-0000-0000-000055010000}"/>
    <cellStyle name="40% - 强调文字颜色 5 2 3" xfId="296" xr:uid="{00000000-0005-0000-0000-000058010000}"/>
    <cellStyle name="40% - 强调文字颜色 5 2 3 2" xfId="300" xr:uid="{00000000-0005-0000-0000-00005C010000}"/>
    <cellStyle name="40% - 强调文字颜色 5 2 4" xfId="391" xr:uid="{00000000-0005-0000-0000-0000B7010000}"/>
    <cellStyle name="40% - 强调文字颜色 5 3" xfId="393" xr:uid="{00000000-0005-0000-0000-0000B9010000}"/>
    <cellStyle name="40% - 强调文字颜色 5 3 2" xfId="395" xr:uid="{00000000-0005-0000-0000-0000BB010000}"/>
    <cellStyle name="40% - 强调文字颜色 5 3 2 2" xfId="398" xr:uid="{00000000-0005-0000-0000-0000BE010000}"/>
    <cellStyle name="40% - 强调文字颜色 5 3 2 3" xfId="403" xr:uid="{00000000-0005-0000-0000-0000C3010000}"/>
    <cellStyle name="40% - 强调文字颜色 5 3 3" xfId="405" xr:uid="{00000000-0005-0000-0000-0000C5010000}"/>
    <cellStyle name="40% - 强调文字颜色 5 3 3 2" xfId="12" xr:uid="{00000000-0005-0000-0000-000017000000}"/>
    <cellStyle name="40% - 强调文字颜色 5 3 4" xfId="407" xr:uid="{00000000-0005-0000-0000-0000C7010000}"/>
    <cellStyle name="40% - 强调文字颜色 5 4" xfId="252" xr:uid="{00000000-0005-0000-0000-00002C010000}"/>
    <cellStyle name="40% - 强调文字颜色 5 4 2" xfId="255" xr:uid="{00000000-0005-0000-0000-00002F010000}"/>
    <cellStyle name="40% - 强调文字颜色 5 4 3" xfId="258" xr:uid="{00000000-0005-0000-0000-000032010000}"/>
    <cellStyle name="40% - 强调文字颜色 5 4 4" xfId="409" xr:uid="{00000000-0005-0000-0000-0000C9010000}"/>
    <cellStyle name="40% - 强调文字颜色 5 5" xfId="262" xr:uid="{00000000-0005-0000-0000-000036010000}"/>
    <cellStyle name="40% - 强调文字颜色 5 5 2" xfId="263" xr:uid="{00000000-0005-0000-0000-000037010000}"/>
    <cellStyle name="40% - 强调文字颜色 5 5 3" xfId="410" xr:uid="{00000000-0005-0000-0000-0000CA010000}"/>
    <cellStyle name="40% - 强调文字颜色 5 6" xfId="266" xr:uid="{00000000-0005-0000-0000-00003A010000}"/>
    <cellStyle name="40% - 强调文字颜色 5 6 2" xfId="412" xr:uid="{00000000-0005-0000-0000-0000CC010000}"/>
    <cellStyle name="40% - 强调文字颜色 5 6 3" xfId="414" xr:uid="{00000000-0005-0000-0000-0000CE010000}"/>
    <cellStyle name="40% - 强调文字颜色 6 2" xfId="101" xr:uid="{00000000-0005-0000-0000-000095000000}"/>
    <cellStyle name="40% - 强调文字颜色 6 2 2" xfId="416" xr:uid="{00000000-0005-0000-0000-0000D0010000}"/>
    <cellStyle name="40% - 强调文字颜色 6 2 2 2" xfId="418" xr:uid="{00000000-0005-0000-0000-0000D2010000}"/>
    <cellStyle name="40% - 强调文字颜色 6 2 2 3" xfId="308" xr:uid="{00000000-0005-0000-0000-000064010000}"/>
    <cellStyle name="40% - 强调文字颜色 6 2 3" xfId="419" xr:uid="{00000000-0005-0000-0000-0000D3010000}"/>
    <cellStyle name="40% - 强调文字颜色 6 2 3 2" xfId="421" xr:uid="{00000000-0005-0000-0000-0000D5010000}"/>
    <cellStyle name="40% - 强调文字颜色 6 2 4" xfId="422" xr:uid="{00000000-0005-0000-0000-0000D6010000}"/>
    <cellStyle name="40% - 强调文字颜色 6 3" xfId="145" xr:uid="{00000000-0005-0000-0000-0000C1000000}"/>
    <cellStyle name="40% - 强调文字颜色 6 3 2" xfId="423" xr:uid="{00000000-0005-0000-0000-0000D7010000}"/>
    <cellStyle name="40% - 强调文字颜色 6 3 2 2" xfId="424" xr:uid="{00000000-0005-0000-0000-0000D8010000}"/>
    <cellStyle name="40% - 强调文字颜色 6 3 2 3" xfId="73" xr:uid="{00000000-0005-0000-0000-000079000000}"/>
    <cellStyle name="40% - 强调文字颜色 6 3 3" xfId="425" xr:uid="{00000000-0005-0000-0000-0000D9010000}"/>
    <cellStyle name="40% - 强调文字颜色 6 3 3 2" xfId="426" xr:uid="{00000000-0005-0000-0000-0000DA010000}"/>
    <cellStyle name="40% - 强调文字颜色 6 3 4" xfId="427" xr:uid="{00000000-0005-0000-0000-0000DB010000}"/>
    <cellStyle name="40% - 强调文字颜色 6 4" xfId="271" xr:uid="{00000000-0005-0000-0000-00003F010000}"/>
    <cellStyle name="40% - 强调文字颜色 6 4 2" xfId="15" xr:uid="{00000000-0005-0000-0000-00001B000000}"/>
    <cellStyle name="40% - 强调文字颜色 6 4 3" xfId="429" xr:uid="{00000000-0005-0000-0000-0000DD010000}"/>
    <cellStyle name="40% - 强调文字颜色 6 4 4" xfId="432" xr:uid="{00000000-0005-0000-0000-0000E0010000}"/>
    <cellStyle name="40% - 强调文字颜色 6 5" xfId="35" xr:uid="{00000000-0005-0000-0000-000040000000}"/>
    <cellStyle name="40% - 强调文字颜色 6 5 2" xfId="433" xr:uid="{00000000-0005-0000-0000-0000E1010000}"/>
    <cellStyle name="40% - 强调文字颜色 6 5 3" xfId="436" xr:uid="{00000000-0005-0000-0000-0000E4010000}"/>
    <cellStyle name="40% - 强调文字颜色 6 6" xfId="276" xr:uid="{00000000-0005-0000-0000-000044010000}"/>
    <cellStyle name="40% - 强调文字颜色 6 6 2" xfId="27" xr:uid="{00000000-0005-0000-0000-000031000000}"/>
    <cellStyle name="40% - 强调文字颜色 6 6 3" xfId="53" xr:uid="{00000000-0005-0000-0000-000061000000}"/>
    <cellStyle name="60% - 强调文字颜色 1 2" xfId="151" xr:uid="{00000000-0005-0000-0000-0000C7000000}"/>
    <cellStyle name="60% - 强调文字颜色 1 2 2" xfId="153" xr:uid="{00000000-0005-0000-0000-0000C9000000}"/>
    <cellStyle name="60% - 强调文字颜色 1 2 2 2" xfId="132" xr:uid="{00000000-0005-0000-0000-0000B4000000}"/>
    <cellStyle name="60% - 强调文字颜色 1 2 2 3" xfId="437" xr:uid="{00000000-0005-0000-0000-0000E5010000}"/>
    <cellStyle name="60% - 强调文字颜色 1 2 3" xfId="155" xr:uid="{00000000-0005-0000-0000-0000CB000000}"/>
    <cellStyle name="60% - 强调文字颜色 1 2 3 2" xfId="438" xr:uid="{00000000-0005-0000-0000-0000E6010000}"/>
    <cellStyle name="60% - 强调文字颜色 1 2 4" xfId="157" xr:uid="{00000000-0005-0000-0000-0000CD000000}"/>
    <cellStyle name="60% - 强调文字颜色 1 3" xfId="160" xr:uid="{00000000-0005-0000-0000-0000D0000000}"/>
    <cellStyle name="60% - 强调文字颜色 1 3 2" xfId="162" xr:uid="{00000000-0005-0000-0000-0000D2000000}"/>
    <cellStyle name="60% - 强调文字颜色 1 3 2 2" xfId="170" xr:uid="{00000000-0005-0000-0000-0000DA000000}"/>
    <cellStyle name="60% - 强调文字颜色 1 3 2 3" xfId="440" xr:uid="{00000000-0005-0000-0000-0000E8010000}"/>
    <cellStyle name="60% - 强调文字颜色 1 3 3" xfId="164" xr:uid="{00000000-0005-0000-0000-0000D4000000}"/>
    <cellStyle name="60% - 强调文字颜色 1 3 3 2" xfId="442" xr:uid="{00000000-0005-0000-0000-0000EA010000}"/>
    <cellStyle name="60% - 强调文字颜色 1 3 4" xfId="59" xr:uid="{00000000-0005-0000-0000-00006B000000}"/>
    <cellStyle name="60% - 强调文字颜色 1 4" xfId="110" xr:uid="{00000000-0005-0000-0000-00009E000000}"/>
    <cellStyle name="60% - 强调文字颜色 1 4 2" xfId="166" xr:uid="{00000000-0005-0000-0000-0000D6000000}"/>
    <cellStyle name="60% - 强调文字颜色 1 4 3" xfId="168" xr:uid="{00000000-0005-0000-0000-0000D8000000}"/>
    <cellStyle name="60% - 强调文字颜色 1 4 4" xfId="439" xr:uid="{00000000-0005-0000-0000-0000E7010000}"/>
    <cellStyle name="60% - 强调文字颜色 1 5" xfId="443" xr:uid="{00000000-0005-0000-0000-0000EB010000}"/>
    <cellStyle name="60% - 强调文字颜色 1 5 2" xfId="444" xr:uid="{00000000-0005-0000-0000-0000EC010000}"/>
    <cellStyle name="60% - 强调文字颜色 1 5 3" xfId="441" xr:uid="{00000000-0005-0000-0000-0000E9010000}"/>
    <cellStyle name="60% - 强调文字颜色 1 6" xfId="445" xr:uid="{00000000-0005-0000-0000-0000ED010000}"/>
    <cellStyle name="60% - 强调文字颜色 1 6 2" xfId="383" xr:uid="{00000000-0005-0000-0000-0000AF010000}"/>
    <cellStyle name="60% - 强调文字颜色 1 6 3" xfId="446" xr:uid="{00000000-0005-0000-0000-0000EE010000}"/>
    <cellStyle name="60% - 强调文字颜色 2 2" xfId="187" xr:uid="{00000000-0005-0000-0000-0000EB000000}"/>
    <cellStyle name="60% - 强调文字颜色 2 2 2" xfId="21" xr:uid="{00000000-0005-0000-0000-000025000000}"/>
    <cellStyle name="60% - 强调文字颜色 2 2 2 2" xfId="23" xr:uid="{00000000-0005-0000-0000-00002A000000}"/>
    <cellStyle name="60% - 强调文字颜色 2 2 2 3" xfId="25" xr:uid="{00000000-0005-0000-0000-00002E000000}"/>
    <cellStyle name="60% - 强调文字颜色 2 2 3" xfId="190" xr:uid="{00000000-0005-0000-0000-0000EE000000}"/>
    <cellStyle name="60% - 强调文字颜色 2 2 3 2" xfId="222" xr:uid="{00000000-0005-0000-0000-00000E010000}"/>
    <cellStyle name="60% - 强调文字颜色 2 2 4" xfId="184" xr:uid="{00000000-0005-0000-0000-0000E8000000}"/>
    <cellStyle name="60% - 强调文字颜色 2 3" xfId="17" xr:uid="{00000000-0005-0000-0000-00001E000000}"/>
    <cellStyle name="60% - 强调文字颜色 2 3 2" xfId="193" xr:uid="{00000000-0005-0000-0000-0000F1000000}"/>
    <cellStyle name="60% - 强调文字颜色 2 3 2 2" xfId="267" xr:uid="{00000000-0005-0000-0000-00003B010000}"/>
    <cellStyle name="60% - 强调文字颜色 2 3 2 3" xfId="33" xr:uid="{00000000-0005-0000-0000-00003D000000}"/>
    <cellStyle name="60% - 强调文字颜色 2 3 3" xfId="196" xr:uid="{00000000-0005-0000-0000-0000F4000000}"/>
    <cellStyle name="60% - 强调文字颜色 2 3 3 2" xfId="277" xr:uid="{00000000-0005-0000-0000-000045010000}"/>
    <cellStyle name="60% - 强调文字颜色 2 3 4" xfId="448" xr:uid="{00000000-0005-0000-0000-0000F0010000}"/>
    <cellStyle name="60% - 强调文字颜色 2 4" xfId="198" xr:uid="{00000000-0005-0000-0000-0000F6000000}"/>
    <cellStyle name="60% - 强调文字颜色 2 4 2" xfId="200" xr:uid="{00000000-0005-0000-0000-0000F8000000}"/>
    <cellStyle name="60% - 强调文字颜色 2 4 3" xfId="7" xr:uid="{00000000-0005-0000-0000-00000D000000}"/>
    <cellStyle name="60% - 强调文字颜色 2 4 4" xfId="449" xr:uid="{00000000-0005-0000-0000-0000F1010000}"/>
    <cellStyle name="60% - 强调文字颜色 2 5" xfId="450" xr:uid="{00000000-0005-0000-0000-0000F2010000}"/>
    <cellStyle name="60% - 强调文字颜色 2 5 2" xfId="42" xr:uid="{00000000-0005-0000-0000-00004A000000}"/>
    <cellStyle name="60% - 强调文字颜色 2 5 3" xfId="32" xr:uid="{00000000-0005-0000-0000-00003A000000}"/>
    <cellStyle name="60% - 强调文字颜色 2 6" xfId="451" xr:uid="{00000000-0005-0000-0000-0000F3010000}"/>
    <cellStyle name="60% - 强调文字颜色 2 6 2" xfId="318" xr:uid="{00000000-0005-0000-0000-00006E010000}"/>
    <cellStyle name="60% - 强调文字颜色 2 6 3" xfId="327" xr:uid="{00000000-0005-0000-0000-000077010000}"/>
    <cellStyle name="60% - 强调文字颜色 3 2" xfId="216" xr:uid="{00000000-0005-0000-0000-000008010000}"/>
    <cellStyle name="60% - 强调文字颜色 3 2 2" xfId="218" xr:uid="{00000000-0005-0000-0000-00000A010000}"/>
    <cellStyle name="60% - 强调文字颜色 3 2 2 2" xfId="114" xr:uid="{00000000-0005-0000-0000-0000A2000000}"/>
    <cellStyle name="60% - 强调文字颜色 3 2 2 3" xfId="123" xr:uid="{00000000-0005-0000-0000-0000AB000000}"/>
    <cellStyle name="60% - 强调文字颜色 3 2 3" xfId="220" xr:uid="{00000000-0005-0000-0000-00000C010000}"/>
    <cellStyle name="60% - 强调文字颜色 3 2 3 2" xfId="40" xr:uid="{00000000-0005-0000-0000-000047000000}"/>
    <cellStyle name="60% - 强调文字颜色 3 2 4" xfId="223" xr:uid="{00000000-0005-0000-0000-00000F010000}"/>
    <cellStyle name="60% - 强调文字颜色 3 3" xfId="225" xr:uid="{00000000-0005-0000-0000-000011010000}"/>
    <cellStyle name="60% - 强调文字颜色 3 3 2" xfId="227" xr:uid="{00000000-0005-0000-0000-000013010000}"/>
    <cellStyle name="60% - 强调文字颜色 3 3 2 2" xfId="452" xr:uid="{00000000-0005-0000-0000-0000F4010000}"/>
    <cellStyle name="60% - 强调文字颜色 3 3 2 3" xfId="453" xr:uid="{00000000-0005-0000-0000-0000F5010000}"/>
    <cellStyle name="60% - 强调文字颜色 3 3 3" xfId="229" xr:uid="{00000000-0005-0000-0000-000015010000}"/>
    <cellStyle name="60% - 强调文字颜色 3 3 3 2" xfId="454" xr:uid="{00000000-0005-0000-0000-0000F6010000}"/>
    <cellStyle name="60% - 强调文字颜色 3 3 4" xfId="455" xr:uid="{00000000-0005-0000-0000-0000F7010000}"/>
    <cellStyle name="60% - 强调文字颜色 3 4" xfId="231" xr:uid="{00000000-0005-0000-0000-000017010000}"/>
    <cellStyle name="60% - 强调文字颜色 3 4 2" xfId="233" xr:uid="{00000000-0005-0000-0000-000019010000}"/>
    <cellStyle name="60% - 强调文字颜色 3 4 3" xfId="235" xr:uid="{00000000-0005-0000-0000-00001B010000}"/>
    <cellStyle name="60% - 强调文字颜色 3 4 4" xfId="456" xr:uid="{00000000-0005-0000-0000-0000F8010000}"/>
    <cellStyle name="60% - 强调文字颜色 3 5" xfId="457" xr:uid="{00000000-0005-0000-0000-0000F9010000}"/>
    <cellStyle name="60% - 强调文字颜色 3 5 2" xfId="458" xr:uid="{00000000-0005-0000-0000-0000FA010000}"/>
    <cellStyle name="60% - 强调文字颜色 3 5 3" xfId="459" xr:uid="{00000000-0005-0000-0000-0000FB010000}"/>
    <cellStyle name="60% - 强调文字颜色 3 6" xfId="460" xr:uid="{00000000-0005-0000-0000-0000FC010000}"/>
    <cellStyle name="60% - 强调文字颜色 3 6 2" xfId="461" xr:uid="{00000000-0005-0000-0000-0000FD010000}"/>
    <cellStyle name="60% - 强调文字颜色 3 6 3" xfId="462" xr:uid="{00000000-0005-0000-0000-0000FE010000}"/>
    <cellStyle name="60% - 强调文字颜色 4 2" xfId="269" xr:uid="{00000000-0005-0000-0000-00003D010000}"/>
    <cellStyle name="60% - 强调文字颜色 4 2 2" xfId="272" xr:uid="{00000000-0005-0000-0000-000040010000}"/>
    <cellStyle name="60% - 强调文字颜色 4 2 2 2" xfId="16" xr:uid="{00000000-0005-0000-0000-00001C000000}"/>
    <cellStyle name="60% - 强调文字颜色 4 2 2 3" xfId="430" xr:uid="{00000000-0005-0000-0000-0000DE010000}"/>
    <cellStyle name="60% - 强调文字颜色 4 2 3" xfId="36" xr:uid="{00000000-0005-0000-0000-000041000000}"/>
    <cellStyle name="60% - 强调文字颜色 4 2 3 2" xfId="434" xr:uid="{00000000-0005-0000-0000-0000E2010000}"/>
    <cellStyle name="60% - 强调文字颜色 4 2 4" xfId="278" xr:uid="{00000000-0005-0000-0000-000046010000}"/>
    <cellStyle name="60% - 强调文字颜色 4 3" xfId="280" xr:uid="{00000000-0005-0000-0000-000048010000}"/>
    <cellStyle name="60% - 强调文字颜色 4 3 2" xfId="284" xr:uid="{00000000-0005-0000-0000-00004C010000}"/>
    <cellStyle name="60% - 强调文字颜色 4 3 2 2" xfId="463" xr:uid="{00000000-0005-0000-0000-0000FF010000}"/>
    <cellStyle name="60% - 强调文字颜色 4 3 2 3" xfId="465" xr:uid="{00000000-0005-0000-0000-000001020000}"/>
    <cellStyle name="60% - 强调文字颜色 4 3 3" xfId="290" xr:uid="{00000000-0005-0000-0000-000052010000}"/>
    <cellStyle name="60% - 强调文字颜色 4 3 3 2" xfId="466" xr:uid="{00000000-0005-0000-0000-000002020000}"/>
    <cellStyle name="60% - 强调文字颜色 4 3 4" xfId="469" xr:uid="{00000000-0005-0000-0000-000005020000}"/>
    <cellStyle name="60% - 强调文字颜色 4 4" xfId="295" xr:uid="{00000000-0005-0000-0000-000057010000}"/>
    <cellStyle name="60% - 强调文字颜色 4 4 2" xfId="298" xr:uid="{00000000-0005-0000-0000-00005A010000}"/>
    <cellStyle name="60% - 强调文字颜色 4 4 3" xfId="304" xr:uid="{00000000-0005-0000-0000-000060010000}"/>
    <cellStyle name="60% - 强调文字颜色 4 4 4" xfId="471" xr:uid="{00000000-0005-0000-0000-000007020000}"/>
    <cellStyle name="60% - 强调文字颜色 4 5" xfId="390" xr:uid="{00000000-0005-0000-0000-0000B6010000}"/>
    <cellStyle name="60% - 强调文字颜色 4 5 2" xfId="472" xr:uid="{00000000-0005-0000-0000-000008020000}"/>
    <cellStyle name="60% - 强调文字颜色 4 5 3" xfId="473" xr:uid="{00000000-0005-0000-0000-000009020000}"/>
    <cellStyle name="60% - 强调文字颜色 4 6" xfId="474" xr:uid="{00000000-0005-0000-0000-00000A020000}"/>
    <cellStyle name="60% - 强调文字颜色 4 6 2" xfId="475" xr:uid="{00000000-0005-0000-0000-00000B020000}"/>
    <cellStyle name="60% - 强调文字颜色 4 6 3" xfId="476" xr:uid="{00000000-0005-0000-0000-00000C020000}"/>
    <cellStyle name="60% - 强调文字颜色 5 2" xfId="341" xr:uid="{00000000-0005-0000-0000-000085010000}"/>
    <cellStyle name="60% - 强调文字颜色 5 2 2" xfId="477" xr:uid="{00000000-0005-0000-0000-00000D020000}"/>
    <cellStyle name="60% - 强调文字颜色 5 2 2 2" xfId="51" xr:uid="{00000000-0005-0000-0000-00005E000000}"/>
    <cellStyle name="60% - 强调文字颜色 5 2 2 3" xfId="56" xr:uid="{00000000-0005-0000-0000-000066000000}"/>
    <cellStyle name="60% - 强调文字颜色 5 2 3" xfId="478" xr:uid="{00000000-0005-0000-0000-00000E020000}"/>
    <cellStyle name="60% - 强调文字颜色 5 2 3 2" xfId="479" xr:uid="{00000000-0005-0000-0000-00000F020000}"/>
    <cellStyle name="60% - 强调文字颜色 5 2 4" xfId="480" xr:uid="{00000000-0005-0000-0000-000010020000}"/>
    <cellStyle name="60% - 强调文字颜色 5 3" xfId="394" xr:uid="{00000000-0005-0000-0000-0000BA010000}"/>
    <cellStyle name="60% - 强调文字颜色 5 3 2" xfId="396" xr:uid="{00000000-0005-0000-0000-0000BC010000}"/>
    <cellStyle name="60% - 强调文字颜色 5 3 2 2" xfId="481" xr:uid="{00000000-0005-0000-0000-000011020000}"/>
    <cellStyle name="60% - 强调文字颜色 5 3 2 3" xfId="177" xr:uid="{00000000-0005-0000-0000-0000E1000000}"/>
    <cellStyle name="60% - 强调文字颜色 5 3 3" xfId="400" xr:uid="{00000000-0005-0000-0000-0000C0010000}"/>
    <cellStyle name="60% - 强调文字颜色 5 3 3 2" xfId="482" xr:uid="{00000000-0005-0000-0000-000012020000}"/>
    <cellStyle name="60% - 强调文字颜色 5 3 4" xfId="484" xr:uid="{00000000-0005-0000-0000-000014020000}"/>
    <cellStyle name="60% - 强调文字颜色 5 4" xfId="404" xr:uid="{00000000-0005-0000-0000-0000C4010000}"/>
    <cellStyle name="60% - 强调文字颜色 5 4 2" xfId="14" xr:uid="{00000000-0005-0000-0000-000019000000}"/>
    <cellStyle name="60% - 强调文字颜色 5 4 3" xfId="486" xr:uid="{00000000-0005-0000-0000-000016020000}"/>
    <cellStyle name="60% - 强调文字颜色 5 4 4" xfId="487" xr:uid="{00000000-0005-0000-0000-000017020000}"/>
    <cellStyle name="60% - 强调文字颜色 5 5" xfId="406" xr:uid="{00000000-0005-0000-0000-0000C6010000}"/>
    <cellStyle name="60% - 强调文字颜色 5 5 2" xfId="488" xr:uid="{00000000-0005-0000-0000-000018020000}"/>
    <cellStyle name="60% - 强调文字颜色 5 5 3" xfId="489" xr:uid="{00000000-0005-0000-0000-000019020000}"/>
    <cellStyle name="60% - 强调文字颜色 5 6" xfId="490" xr:uid="{00000000-0005-0000-0000-00001A020000}"/>
    <cellStyle name="60% - 强调文字颜色 5 6 2" xfId="491" xr:uid="{00000000-0005-0000-0000-00001B020000}"/>
    <cellStyle name="60% - 强调文字颜色 5 6 3" xfId="492" xr:uid="{00000000-0005-0000-0000-00001C020000}"/>
    <cellStyle name="60% - 强调文字颜色 6 2" xfId="493" xr:uid="{00000000-0005-0000-0000-00001D020000}"/>
    <cellStyle name="60% - 强调文字颜色 6 2 2" xfId="494" xr:uid="{00000000-0005-0000-0000-00001E020000}"/>
    <cellStyle name="60% - 强调文字颜色 6 2 2 2" xfId="349" xr:uid="{00000000-0005-0000-0000-00008D010000}"/>
    <cellStyle name="60% - 强调文字颜色 6 2 2 3" xfId="354" xr:uid="{00000000-0005-0000-0000-000092010000}"/>
    <cellStyle name="60% - 强调文字颜色 6 2 3" xfId="495" xr:uid="{00000000-0005-0000-0000-00001F020000}"/>
    <cellStyle name="60% - 强调文字颜色 6 2 3 2" xfId="373" xr:uid="{00000000-0005-0000-0000-0000A5010000}"/>
    <cellStyle name="60% - 强调文字颜色 6 2 4" xfId="237" xr:uid="{00000000-0005-0000-0000-00001D010000}"/>
    <cellStyle name="60% - 强调文字颜色 6 3" xfId="254" xr:uid="{00000000-0005-0000-0000-00002E010000}"/>
    <cellStyle name="60% - 强调文字颜色 6 3 2" xfId="11" xr:uid="{00000000-0005-0000-0000-000014000000}"/>
    <cellStyle name="60% - 强调文字颜色 6 3 2 2" xfId="496" xr:uid="{00000000-0005-0000-0000-000020020000}"/>
    <cellStyle name="60% - 强调文字颜色 6 3 2 3" xfId="314" xr:uid="{00000000-0005-0000-0000-00006A010000}"/>
    <cellStyle name="60% - 强调文字颜色 6 3 3" xfId="497" xr:uid="{00000000-0005-0000-0000-000021020000}"/>
    <cellStyle name="60% - 强调文字颜色 6 3 3 2" xfId="498" xr:uid="{00000000-0005-0000-0000-000022020000}"/>
    <cellStyle name="60% - 强调文字颜色 6 3 4" xfId="499" xr:uid="{00000000-0005-0000-0000-000023020000}"/>
    <cellStyle name="60% - 强调文字颜色 6 4" xfId="257" xr:uid="{00000000-0005-0000-0000-000031010000}"/>
    <cellStyle name="60% - 强调文字颜色 6 4 2" xfId="500" xr:uid="{00000000-0005-0000-0000-000024020000}"/>
    <cellStyle name="60% - 强调文字颜色 6 4 3" xfId="501" xr:uid="{00000000-0005-0000-0000-000025020000}"/>
    <cellStyle name="60% - 强调文字颜色 6 4 4" xfId="502" xr:uid="{00000000-0005-0000-0000-000026020000}"/>
    <cellStyle name="60% - 强调文字颜色 6 5" xfId="408" xr:uid="{00000000-0005-0000-0000-0000C8010000}"/>
    <cellStyle name="60% - 强调文字颜色 6 5 2" xfId="50" xr:uid="{00000000-0005-0000-0000-00005D000000}"/>
    <cellStyle name="60% - 强调文字颜色 6 5 3" xfId="54" xr:uid="{00000000-0005-0000-0000-000064000000}"/>
    <cellStyle name="60% - 强调文字颜色 6 6" xfId="503" xr:uid="{00000000-0005-0000-0000-000027020000}"/>
    <cellStyle name="60% - 强调文字颜色 6 6 2" xfId="504" xr:uid="{00000000-0005-0000-0000-000028020000}"/>
    <cellStyle name="60% - 强调文字颜色 6 6 3" xfId="1" xr:uid="{00000000-0005-0000-0000-000002000000}"/>
    <cellStyle name="Currency_1995" xfId="310" xr:uid="{00000000-0005-0000-0000-000066010000}"/>
    <cellStyle name="no dec" xfId="261" xr:uid="{00000000-0005-0000-0000-000035010000}"/>
    <cellStyle name="Normal_APR" xfId="210" xr:uid="{00000000-0005-0000-0000-000002010000}"/>
    <cellStyle name="百分比 2" xfId="506" xr:uid="{00000000-0005-0000-0000-00002A020000}"/>
    <cellStyle name="标题 1 2" xfId="214" xr:uid="{00000000-0005-0000-0000-000006010000}"/>
    <cellStyle name="标题 1 2 2" xfId="428" xr:uid="{00000000-0005-0000-0000-0000DC010000}"/>
    <cellStyle name="标题 1 2 2 2" xfId="507" xr:uid="{00000000-0005-0000-0000-00002B020000}"/>
    <cellStyle name="标题 1 2 2 3" xfId="368" xr:uid="{00000000-0005-0000-0000-0000A0010000}"/>
    <cellStyle name="标题 1 2 3" xfId="431" xr:uid="{00000000-0005-0000-0000-0000DF010000}"/>
    <cellStyle name="标题 1 2 3 2" xfId="508" xr:uid="{00000000-0005-0000-0000-00002C020000}"/>
    <cellStyle name="标题 1 2 4" xfId="136" xr:uid="{00000000-0005-0000-0000-0000B8000000}"/>
    <cellStyle name="标题 1 3" xfId="509" xr:uid="{00000000-0005-0000-0000-00002D020000}"/>
    <cellStyle name="标题 1 3 2" xfId="435" xr:uid="{00000000-0005-0000-0000-0000E3010000}"/>
    <cellStyle name="标题 1 3 2 2" xfId="511" xr:uid="{00000000-0005-0000-0000-00002F020000}"/>
    <cellStyle name="标题 1 3 2 3" xfId="46" xr:uid="{00000000-0005-0000-0000-000051000000}"/>
    <cellStyle name="标题 1 3 3" xfId="512" xr:uid="{00000000-0005-0000-0000-000030020000}"/>
    <cellStyle name="标题 1 3 3 2" xfId="514" xr:uid="{00000000-0005-0000-0000-000032020000}"/>
    <cellStyle name="标题 1 3 4" xfId="140" xr:uid="{00000000-0005-0000-0000-0000BC000000}"/>
    <cellStyle name="标题 1 4" xfId="515" xr:uid="{00000000-0005-0000-0000-000033020000}"/>
    <cellStyle name="标题 2 2" xfId="516" xr:uid="{00000000-0005-0000-0000-000034020000}"/>
    <cellStyle name="标题 2 2 2" xfId="464" xr:uid="{00000000-0005-0000-0000-000000020000}"/>
    <cellStyle name="标题 2 2 2 2" xfId="517" xr:uid="{00000000-0005-0000-0000-000035020000}"/>
    <cellStyle name="标题 2 2 2 3" xfId="518" xr:uid="{00000000-0005-0000-0000-000036020000}"/>
    <cellStyle name="标题 2 2 3" xfId="97" xr:uid="{00000000-0005-0000-0000-000091000000}"/>
    <cellStyle name="标题 2 2 3 2" xfId="5" xr:uid="{00000000-0005-0000-0000-000009000000}"/>
    <cellStyle name="标题 2 2 4" xfId="99" xr:uid="{00000000-0005-0000-0000-000093000000}"/>
    <cellStyle name="标题 2 3" xfId="519" xr:uid="{00000000-0005-0000-0000-000037020000}"/>
    <cellStyle name="标题 2 3 2" xfId="520" xr:uid="{00000000-0005-0000-0000-000038020000}"/>
    <cellStyle name="标题 2 3 2 2" xfId="521" xr:uid="{00000000-0005-0000-0000-000039020000}"/>
    <cellStyle name="标题 2 3 2 3" xfId="522" xr:uid="{00000000-0005-0000-0000-00003A020000}"/>
    <cellStyle name="标题 2 3 3" xfId="523" xr:uid="{00000000-0005-0000-0000-00003B020000}"/>
    <cellStyle name="标题 2 3 3 2" xfId="524" xr:uid="{00000000-0005-0000-0000-00003C020000}"/>
    <cellStyle name="标题 2 3 4" xfId="525" xr:uid="{00000000-0005-0000-0000-00003D020000}"/>
    <cellStyle name="标题 2 4" xfId="526" xr:uid="{00000000-0005-0000-0000-00003E020000}"/>
    <cellStyle name="标题 2 4 2" xfId="527" xr:uid="{00000000-0005-0000-0000-00003F020000}"/>
    <cellStyle name="标题 2 4 3" xfId="528" xr:uid="{00000000-0005-0000-0000-000040020000}"/>
    <cellStyle name="标题 2 4 4" xfId="529" xr:uid="{00000000-0005-0000-0000-000041020000}"/>
    <cellStyle name="标题 2 5" xfId="530" xr:uid="{00000000-0005-0000-0000-000042020000}"/>
    <cellStyle name="标题 2 5 2" xfId="531" xr:uid="{00000000-0005-0000-0000-000043020000}"/>
    <cellStyle name="标题 2 5 3" xfId="532" xr:uid="{00000000-0005-0000-0000-000044020000}"/>
    <cellStyle name="标题 2 6" xfId="533" xr:uid="{00000000-0005-0000-0000-000045020000}"/>
    <cellStyle name="标题 2 6 2" xfId="534" xr:uid="{00000000-0005-0000-0000-000046020000}"/>
    <cellStyle name="标题 2 6 3" xfId="535" xr:uid="{00000000-0005-0000-0000-000047020000}"/>
    <cellStyle name="标题 3 2" xfId="536" xr:uid="{00000000-0005-0000-0000-000048020000}"/>
    <cellStyle name="标题 3 2 2" xfId="538" xr:uid="{00000000-0005-0000-0000-00004A020000}"/>
    <cellStyle name="标题 3 2 2 2" xfId="540" xr:uid="{00000000-0005-0000-0000-00004C020000}"/>
    <cellStyle name="标题 3 2 2 3" xfId="542" xr:uid="{00000000-0005-0000-0000-00004E020000}"/>
    <cellStyle name="标题 3 2 3" xfId="544" xr:uid="{00000000-0005-0000-0000-000050020000}"/>
    <cellStyle name="标题 3 2 3 2" xfId="546" xr:uid="{00000000-0005-0000-0000-000052020000}"/>
    <cellStyle name="标题 3 2 4" xfId="547" xr:uid="{00000000-0005-0000-0000-000053020000}"/>
    <cellStyle name="标题 3 3" xfId="548" xr:uid="{00000000-0005-0000-0000-000054020000}"/>
    <cellStyle name="标题 3 3 2" xfId="549" xr:uid="{00000000-0005-0000-0000-000055020000}"/>
    <cellStyle name="标题 3 3 2 2" xfId="550" xr:uid="{00000000-0005-0000-0000-000056020000}"/>
    <cellStyle name="标题 3 3 2 3" xfId="551" xr:uid="{00000000-0005-0000-0000-000057020000}"/>
    <cellStyle name="标题 3 3 3" xfId="552" xr:uid="{00000000-0005-0000-0000-000058020000}"/>
    <cellStyle name="标题 3 3 3 2" xfId="553" xr:uid="{00000000-0005-0000-0000-000059020000}"/>
    <cellStyle name="标题 3 3 4" xfId="554" xr:uid="{00000000-0005-0000-0000-00005A020000}"/>
    <cellStyle name="标题 3 4" xfId="555" xr:uid="{00000000-0005-0000-0000-00005B020000}"/>
    <cellStyle name="标题 4 2" xfId="557" xr:uid="{00000000-0005-0000-0000-00005D020000}"/>
    <cellStyle name="标题 4 2 2" xfId="559" xr:uid="{00000000-0005-0000-0000-00005F020000}"/>
    <cellStyle name="标题 4 2 2 2" xfId="562" xr:uid="{00000000-0005-0000-0000-000062020000}"/>
    <cellStyle name="标题 4 2 2 3" xfId="563" xr:uid="{00000000-0005-0000-0000-000063020000}"/>
    <cellStyle name="标题 4 2 3" xfId="565" xr:uid="{00000000-0005-0000-0000-000065020000}"/>
    <cellStyle name="标题 4 2 3 2" xfId="567" xr:uid="{00000000-0005-0000-0000-000067020000}"/>
    <cellStyle name="标题 4 2 4" xfId="569" xr:uid="{00000000-0005-0000-0000-000069020000}"/>
    <cellStyle name="标题 4 3" xfId="571" xr:uid="{00000000-0005-0000-0000-00006B020000}"/>
    <cellStyle name="标题 4 3 2" xfId="573" xr:uid="{00000000-0005-0000-0000-00006D020000}"/>
    <cellStyle name="标题 4 3 2 2" xfId="576" xr:uid="{00000000-0005-0000-0000-000070020000}"/>
    <cellStyle name="标题 4 3 2 3" xfId="577" xr:uid="{00000000-0005-0000-0000-000071020000}"/>
    <cellStyle name="标题 4 3 3" xfId="579" xr:uid="{00000000-0005-0000-0000-000073020000}"/>
    <cellStyle name="标题 4 3 3 2" xfId="581" xr:uid="{00000000-0005-0000-0000-000075020000}"/>
    <cellStyle name="标题 4 3 4" xfId="583" xr:uid="{00000000-0005-0000-0000-000077020000}"/>
    <cellStyle name="标题 4 4" xfId="585" xr:uid="{00000000-0005-0000-0000-000079020000}"/>
    <cellStyle name="标题 5" xfId="586" xr:uid="{00000000-0005-0000-0000-00007A020000}"/>
    <cellStyle name="标题 5 2" xfId="587" xr:uid="{00000000-0005-0000-0000-00007B020000}"/>
    <cellStyle name="标题 5 2 2" xfId="588" xr:uid="{00000000-0005-0000-0000-00007C020000}"/>
    <cellStyle name="标题 5 2 3" xfId="589" xr:uid="{00000000-0005-0000-0000-00007D020000}"/>
    <cellStyle name="标题 5 3" xfId="590" xr:uid="{00000000-0005-0000-0000-00007E020000}"/>
    <cellStyle name="标题 5 3 2" xfId="49" xr:uid="{00000000-0005-0000-0000-00005A000000}"/>
    <cellStyle name="标题 5 4" xfId="591" xr:uid="{00000000-0005-0000-0000-00007F020000}"/>
    <cellStyle name="标题 6" xfId="592" xr:uid="{00000000-0005-0000-0000-000080020000}"/>
    <cellStyle name="标题 6 2" xfId="593" xr:uid="{00000000-0005-0000-0000-000081020000}"/>
    <cellStyle name="标题 6 2 2" xfId="594" xr:uid="{00000000-0005-0000-0000-000082020000}"/>
    <cellStyle name="标题 6 2 3" xfId="595" xr:uid="{00000000-0005-0000-0000-000083020000}"/>
    <cellStyle name="标题 6 3" xfId="596" xr:uid="{00000000-0005-0000-0000-000084020000}"/>
    <cellStyle name="标题 6 3 2" xfId="597" xr:uid="{00000000-0005-0000-0000-000085020000}"/>
    <cellStyle name="标题 6 4" xfId="598" xr:uid="{00000000-0005-0000-0000-000086020000}"/>
    <cellStyle name="标题 7" xfId="599" xr:uid="{00000000-0005-0000-0000-000087020000}"/>
    <cellStyle name="差 2" xfId="601" xr:uid="{00000000-0005-0000-0000-000089020000}"/>
    <cellStyle name="差 2 2" xfId="603" xr:uid="{00000000-0005-0000-0000-00008B020000}"/>
    <cellStyle name="差 2 2 2" xfId="604" xr:uid="{00000000-0005-0000-0000-00008C020000}"/>
    <cellStyle name="差 2 2 3" xfId="605" xr:uid="{00000000-0005-0000-0000-00008D020000}"/>
    <cellStyle name="差 2 3" xfId="607" xr:uid="{00000000-0005-0000-0000-00008F020000}"/>
    <cellStyle name="差 2 3 2" xfId="39" xr:uid="{00000000-0005-0000-0000-000046000000}"/>
    <cellStyle name="差 2 4" xfId="608" xr:uid="{00000000-0005-0000-0000-000090020000}"/>
    <cellStyle name="差 3" xfId="610" xr:uid="{00000000-0005-0000-0000-000092020000}"/>
    <cellStyle name="差 3 2" xfId="612" xr:uid="{00000000-0005-0000-0000-000094020000}"/>
    <cellStyle name="差 3 2 2" xfId="613" xr:uid="{00000000-0005-0000-0000-000095020000}"/>
    <cellStyle name="差 3 2 3" xfId="614" xr:uid="{00000000-0005-0000-0000-000096020000}"/>
    <cellStyle name="差 3 3" xfId="616" xr:uid="{00000000-0005-0000-0000-000098020000}"/>
    <cellStyle name="差 3 3 2" xfId="617" xr:uid="{00000000-0005-0000-0000-000099020000}"/>
    <cellStyle name="差 3 4" xfId="618" xr:uid="{00000000-0005-0000-0000-00009A020000}"/>
    <cellStyle name="差 4" xfId="619" xr:uid="{00000000-0005-0000-0000-00009B020000}"/>
    <cellStyle name="差 4 2" xfId="620" xr:uid="{00000000-0005-0000-0000-00009C020000}"/>
    <cellStyle name="差 4 3" xfId="621" xr:uid="{00000000-0005-0000-0000-00009D020000}"/>
    <cellStyle name="差 4 4" xfId="622" xr:uid="{00000000-0005-0000-0000-00009E020000}"/>
    <cellStyle name="差 5" xfId="623" xr:uid="{00000000-0005-0000-0000-00009F020000}"/>
    <cellStyle name="差 5 2" xfId="624" xr:uid="{00000000-0005-0000-0000-0000A0020000}"/>
    <cellStyle name="差 5 3" xfId="625" xr:uid="{00000000-0005-0000-0000-0000A1020000}"/>
    <cellStyle name="差 6" xfId="626" xr:uid="{00000000-0005-0000-0000-0000A2020000}"/>
    <cellStyle name="差 6 2" xfId="627" xr:uid="{00000000-0005-0000-0000-0000A3020000}"/>
    <cellStyle name="差 6 3" xfId="628" xr:uid="{00000000-0005-0000-0000-0000A4020000}"/>
    <cellStyle name="差_StartUp" xfId="629" xr:uid="{00000000-0005-0000-0000-0000A5020000}"/>
    <cellStyle name="常规" xfId="0" builtinId="0"/>
    <cellStyle name="常规 10" xfId="630" xr:uid="{00000000-0005-0000-0000-0000A6020000}"/>
    <cellStyle name="常规 10 2" xfId="631" xr:uid="{00000000-0005-0000-0000-0000A7020000}"/>
    <cellStyle name="常规 11" xfId="632" xr:uid="{00000000-0005-0000-0000-0000A8020000}"/>
    <cellStyle name="常规 11 2" xfId="633" xr:uid="{00000000-0005-0000-0000-0000A9020000}"/>
    <cellStyle name="常规 12" xfId="635" xr:uid="{00000000-0005-0000-0000-0000AB020000}"/>
    <cellStyle name="常规 13" xfId="637" xr:uid="{00000000-0005-0000-0000-0000AD020000}"/>
    <cellStyle name="常规 14" xfId="639" xr:uid="{00000000-0005-0000-0000-0000AF020000}"/>
    <cellStyle name="常规 2" xfId="640" xr:uid="{00000000-0005-0000-0000-0000B0020000}"/>
    <cellStyle name="常规 2 10" xfId="642" xr:uid="{00000000-0005-0000-0000-0000B2020000}"/>
    <cellStyle name="常规 2 11" xfId="644" xr:uid="{00000000-0005-0000-0000-0000B4020000}"/>
    <cellStyle name="常规 2 12" xfId="646" xr:uid="{00000000-0005-0000-0000-0000B6020000}"/>
    <cellStyle name="常规 2 13" xfId="648" xr:uid="{00000000-0005-0000-0000-0000B8020000}"/>
    <cellStyle name="常规 2 2" xfId="649" xr:uid="{00000000-0005-0000-0000-0000B9020000}"/>
    <cellStyle name="常规 2 2 2" xfId="650" xr:uid="{00000000-0005-0000-0000-0000BA020000}"/>
    <cellStyle name="常规 2 2 2 2" xfId="651" xr:uid="{00000000-0005-0000-0000-0000BB020000}"/>
    <cellStyle name="常规 2 2 2 3" xfId="652" xr:uid="{00000000-0005-0000-0000-0000BC020000}"/>
    <cellStyle name="常规 2 2 3" xfId="653" xr:uid="{00000000-0005-0000-0000-0000BD020000}"/>
    <cellStyle name="常规 2 2 3 2" xfId="654" xr:uid="{00000000-0005-0000-0000-0000BE020000}"/>
    <cellStyle name="常规 2 2 3 3" xfId="655" xr:uid="{00000000-0005-0000-0000-0000BF020000}"/>
    <cellStyle name="常规 2 2 4" xfId="656" xr:uid="{00000000-0005-0000-0000-0000C0020000}"/>
    <cellStyle name="常规 2 2 4 2" xfId="657" xr:uid="{00000000-0005-0000-0000-0000C1020000}"/>
    <cellStyle name="常规 2 2 5" xfId="658" xr:uid="{00000000-0005-0000-0000-0000C2020000}"/>
    <cellStyle name="常规 2 3" xfId="659" xr:uid="{00000000-0005-0000-0000-0000C3020000}"/>
    <cellStyle name="常规 2 3 2" xfId="660" xr:uid="{00000000-0005-0000-0000-0000C4020000}"/>
    <cellStyle name="常规 2 3 2 2" xfId="661" xr:uid="{00000000-0005-0000-0000-0000C5020000}"/>
    <cellStyle name="常规 2 3 3" xfId="662" xr:uid="{00000000-0005-0000-0000-0000C6020000}"/>
    <cellStyle name="常规 2 3 4" xfId="663" xr:uid="{00000000-0005-0000-0000-0000C7020000}"/>
    <cellStyle name="常规 2 3 5" xfId="664" xr:uid="{00000000-0005-0000-0000-0000C8020000}"/>
    <cellStyle name="常规 2 3 6" xfId="665" xr:uid="{00000000-0005-0000-0000-0000C9020000}"/>
    <cellStyle name="常规 2 4" xfId="666" xr:uid="{00000000-0005-0000-0000-0000CA020000}"/>
    <cellStyle name="常规 2 4 2" xfId="667" xr:uid="{00000000-0005-0000-0000-0000CB020000}"/>
    <cellStyle name="常规 2 5" xfId="668" xr:uid="{00000000-0005-0000-0000-0000CC020000}"/>
    <cellStyle name="常规 2 5 2" xfId="669" xr:uid="{00000000-0005-0000-0000-0000CD020000}"/>
    <cellStyle name="常规 2 6" xfId="670" xr:uid="{00000000-0005-0000-0000-0000CE020000}"/>
    <cellStyle name="常规 2 6 2" xfId="671" xr:uid="{00000000-0005-0000-0000-0000CF020000}"/>
    <cellStyle name="常规 2 7" xfId="672" xr:uid="{00000000-0005-0000-0000-0000D0020000}"/>
    <cellStyle name="常规 2 7 2" xfId="673" xr:uid="{00000000-0005-0000-0000-0000D1020000}"/>
    <cellStyle name="常规 2 8" xfId="676" xr:uid="{00000000-0005-0000-0000-0000D4020000}"/>
    <cellStyle name="常规 2 8 2" xfId="678" xr:uid="{00000000-0005-0000-0000-0000D6020000}"/>
    <cellStyle name="常规 2 9" xfId="681" xr:uid="{00000000-0005-0000-0000-0000D9020000}"/>
    <cellStyle name="常规 2_2013经费追加正式" xfId="355" xr:uid="{00000000-0005-0000-0000-000093010000}"/>
    <cellStyle name="常规 3" xfId="683" xr:uid="{00000000-0005-0000-0000-0000DB020000}"/>
    <cellStyle name="常规 3 2" xfId="684" xr:uid="{00000000-0005-0000-0000-0000DC020000}"/>
    <cellStyle name="常规 3 2 2" xfId="685" xr:uid="{00000000-0005-0000-0000-0000DD020000}"/>
    <cellStyle name="常规 3 2 2 2" xfId="686" xr:uid="{00000000-0005-0000-0000-0000DE020000}"/>
    <cellStyle name="常规 3 2 3" xfId="687" xr:uid="{00000000-0005-0000-0000-0000DF020000}"/>
    <cellStyle name="常规 3 2 3 2" xfId="688" xr:uid="{00000000-0005-0000-0000-0000E0020000}"/>
    <cellStyle name="常规 3 2 4" xfId="689" xr:uid="{00000000-0005-0000-0000-0000E1020000}"/>
    <cellStyle name="常规 3 2 5" xfId="133" xr:uid="{00000000-0005-0000-0000-0000B5000000}"/>
    <cellStyle name="常规 3 3" xfId="690" xr:uid="{00000000-0005-0000-0000-0000E2020000}"/>
    <cellStyle name="常规 3 3 2" xfId="691" xr:uid="{00000000-0005-0000-0000-0000E3020000}"/>
    <cellStyle name="常规 3 3 3" xfId="692" xr:uid="{00000000-0005-0000-0000-0000E4020000}"/>
    <cellStyle name="常规 3 4" xfId="693" xr:uid="{00000000-0005-0000-0000-0000E5020000}"/>
    <cellStyle name="常规 3 4 2" xfId="694" xr:uid="{00000000-0005-0000-0000-0000E6020000}"/>
    <cellStyle name="常规 3 5" xfId="695" xr:uid="{00000000-0005-0000-0000-0000E7020000}"/>
    <cellStyle name="常规 3 5 2" xfId="696" xr:uid="{00000000-0005-0000-0000-0000E8020000}"/>
    <cellStyle name="常规 3 6" xfId="697" xr:uid="{00000000-0005-0000-0000-0000E9020000}"/>
    <cellStyle name="常规 3 6 2" xfId="698" xr:uid="{00000000-0005-0000-0000-0000EA020000}"/>
    <cellStyle name="常规 3 7" xfId="699" xr:uid="{00000000-0005-0000-0000-0000EB020000}"/>
    <cellStyle name="常规 3 8" xfId="701" xr:uid="{00000000-0005-0000-0000-0000ED020000}"/>
    <cellStyle name="常规 3 9" xfId="702" xr:uid="{00000000-0005-0000-0000-0000EE020000}"/>
    <cellStyle name="常规 33" xfId="703" xr:uid="{00000000-0005-0000-0000-0000EF020000}"/>
    <cellStyle name="常规 4" xfId="705" xr:uid="{00000000-0005-0000-0000-0000F1020000}"/>
    <cellStyle name="常规 4 2" xfId="706" xr:uid="{00000000-0005-0000-0000-0000F2020000}"/>
    <cellStyle name="常规 4 2 2" xfId="708" xr:uid="{00000000-0005-0000-0000-0000F4020000}"/>
    <cellStyle name="常规 4 2 3" xfId="710" xr:uid="{00000000-0005-0000-0000-0000F6020000}"/>
    <cellStyle name="常规 4 2 4" xfId="712" xr:uid="{00000000-0005-0000-0000-0000F8020000}"/>
    <cellStyle name="常规 4 3" xfId="713" xr:uid="{00000000-0005-0000-0000-0000F9020000}"/>
    <cellStyle name="常规 4 3 2" xfId="715" xr:uid="{00000000-0005-0000-0000-0000FB020000}"/>
    <cellStyle name="常规 4 3 3" xfId="717" xr:uid="{00000000-0005-0000-0000-0000FD020000}"/>
    <cellStyle name="常规 4 4" xfId="707" xr:uid="{00000000-0005-0000-0000-0000F3020000}"/>
    <cellStyle name="常规 4 5" xfId="709" xr:uid="{00000000-0005-0000-0000-0000F5020000}"/>
    <cellStyle name="常规 4 6" xfId="711" xr:uid="{00000000-0005-0000-0000-0000F7020000}"/>
    <cellStyle name="常规 5" xfId="719" xr:uid="{00000000-0005-0000-0000-0000FF020000}"/>
    <cellStyle name="常规 5 2" xfId="720" xr:uid="{00000000-0005-0000-0000-000000030000}"/>
    <cellStyle name="常规 5 2 2" xfId="721" xr:uid="{00000000-0005-0000-0000-000001030000}"/>
    <cellStyle name="常规 5 3" xfId="722" xr:uid="{00000000-0005-0000-0000-000002030000}"/>
    <cellStyle name="常规 5 3 2" xfId="723" xr:uid="{00000000-0005-0000-0000-000003030000}"/>
    <cellStyle name="常规 5 4" xfId="714" xr:uid="{00000000-0005-0000-0000-0000FA020000}"/>
    <cellStyle name="常规 5 4 2" xfId="724" xr:uid="{00000000-0005-0000-0000-000004030000}"/>
    <cellStyle name="常规 5 5" xfId="716" xr:uid="{00000000-0005-0000-0000-0000FC020000}"/>
    <cellStyle name="常规 5 6" xfId="417" xr:uid="{00000000-0005-0000-0000-0000D1010000}"/>
    <cellStyle name="常规 6" xfId="725" xr:uid="{00000000-0005-0000-0000-000005030000}"/>
    <cellStyle name="常规 6 2" xfId="726" xr:uid="{00000000-0005-0000-0000-000006030000}"/>
    <cellStyle name="常规 6 2 2" xfId="727" xr:uid="{00000000-0005-0000-0000-000007030000}"/>
    <cellStyle name="常规 6 3" xfId="728" xr:uid="{00000000-0005-0000-0000-000008030000}"/>
    <cellStyle name="常规 6 4" xfId="729" xr:uid="{00000000-0005-0000-0000-000009030000}"/>
    <cellStyle name="常规 6 4 2" xfId="730" xr:uid="{00000000-0005-0000-0000-00000A030000}"/>
    <cellStyle name="常规 6 5" xfId="19" xr:uid="{00000000-0005-0000-0000-000023000000}"/>
    <cellStyle name="常规 6 6" xfId="420" xr:uid="{00000000-0005-0000-0000-0000D4010000}"/>
    <cellStyle name="常规 7" xfId="731" xr:uid="{00000000-0005-0000-0000-00000B030000}"/>
    <cellStyle name="常规 7 2" xfId="732" xr:uid="{00000000-0005-0000-0000-00000C030000}"/>
    <cellStyle name="常规 7 2 2" xfId="733" xr:uid="{00000000-0005-0000-0000-00000D030000}"/>
    <cellStyle name="常规 7 3" xfId="734" xr:uid="{00000000-0005-0000-0000-00000E030000}"/>
    <cellStyle name="常规 7 4" xfId="735" xr:uid="{00000000-0005-0000-0000-00000F030000}"/>
    <cellStyle name="常规 8" xfId="736" xr:uid="{00000000-0005-0000-0000-000010030000}"/>
    <cellStyle name="常规 8 2" xfId="737" xr:uid="{00000000-0005-0000-0000-000011030000}"/>
    <cellStyle name="常规 8 2 2" xfId="738" xr:uid="{00000000-0005-0000-0000-000012030000}"/>
    <cellStyle name="常规 8 3" xfId="739" xr:uid="{00000000-0005-0000-0000-000013030000}"/>
    <cellStyle name="常规 9" xfId="740" xr:uid="{00000000-0005-0000-0000-000014030000}"/>
    <cellStyle name="常规 9 2" xfId="320" xr:uid="{00000000-0005-0000-0000-000070010000}"/>
    <cellStyle name="常规_决算差额" xfId="741" xr:uid="{00000000-0005-0000-0000-000015030000}"/>
    <cellStyle name="超链接 2" xfId="742" xr:uid="{00000000-0005-0000-0000-000016030000}"/>
    <cellStyle name="超链接 2 2" xfId="743" xr:uid="{00000000-0005-0000-0000-000017030000}"/>
    <cellStyle name="超链接 2 2 2" xfId="744" xr:uid="{00000000-0005-0000-0000-000018030000}"/>
    <cellStyle name="超链接 2 3" xfId="745" xr:uid="{00000000-0005-0000-0000-000019030000}"/>
    <cellStyle name="超链接 3" xfId="315" xr:uid="{00000000-0005-0000-0000-00006B010000}"/>
    <cellStyle name="超链接 3 2" xfId="746" xr:uid="{00000000-0005-0000-0000-00001A030000}"/>
    <cellStyle name="好 2" xfId="747" xr:uid="{00000000-0005-0000-0000-00001B030000}"/>
    <cellStyle name="好 2 2" xfId="748" xr:uid="{00000000-0005-0000-0000-00001C030000}"/>
    <cellStyle name="好 2 2 2" xfId="749" xr:uid="{00000000-0005-0000-0000-00001D030000}"/>
    <cellStyle name="好 2 2 3" xfId="750" xr:uid="{00000000-0005-0000-0000-00001E030000}"/>
    <cellStyle name="好 2 3" xfId="92" xr:uid="{00000000-0005-0000-0000-00008C000000}"/>
    <cellStyle name="好 2 3 2" xfId="281" xr:uid="{00000000-0005-0000-0000-000049010000}"/>
    <cellStyle name="好 2 4" xfId="392" xr:uid="{00000000-0005-0000-0000-0000B8010000}"/>
    <cellStyle name="好 3" xfId="751" xr:uid="{00000000-0005-0000-0000-00001F030000}"/>
    <cellStyle name="好 3 2" xfId="752" xr:uid="{00000000-0005-0000-0000-000020030000}"/>
    <cellStyle name="好 3 2 2" xfId="753" xr:uid="{00000000-0005-0000-0000-000021030000}"/>
    <cellStyle name="好 3 2 3" xfId="754" xr:uid="{00000000-0005-0000-0000-000022030000}"/>
    <cellStyle name="好 3 3" xfId="100" xr:uid="{00000000-0005-0000-0000-000094000000}"/>
    <cellStyle name="好 3 3 2" xfId="415" xr:uid="{00000000-0005-0000-0000-0000CF010000}"/>
    <cellStyle name="好 3 4" xfId="144" xr:uid="{00000000-0005-0000-0000-0000C0000000}"/>
    <cellStyle name="好 4" xfId="755" xr:uid="{00000000-0005-0000-0000-000023030000}"/>
    <cellStyle name="好 4 2" xfId="634" xr:uid="{00000000-0005-0000-0000-0000AA020000}"/>
    <cellStyle name="好 4 3" xfId="636" xr:uid="{00000000-0005-0000-0000-0000AC020000}"/>
    <cellStyle name="好 4 4" xfId="638" xr:uid="{00000000-0005-0000-0000-0000AE020000}"/>
    <cellStyle name="好 5" xfId="537" xr:uid="{00000000-0005-0000-0000-000049020000}"/>
    <cellStyle name="好 5 2" xfId="539" xr:uid="{00000000-0005-0000-0000-00004B020000}"/>
    <cellStyle name="好 5 3" xfId="541" xr:uid="{00000000-0005-0000-0000-00004D020000}"/>
    <cellStyle name="好 6" xfId="543" xr:uid="{00000000-0005-0000-0000-00004F020000}"/>
    <cellStyle name="好 6 2" xfId="545" xr:uid="{00000000-0005-0000-0000-000051020000}"/>
    <cellStyle name="好 6 3" xfId="756" xr:uid="{00000000-0005-0000-0000-000024030000}"/>
    <cellStyle name="好_StartUp" xfId="757" xr:uid="{00000000-0005-0000-0000-000025030000}"/>
    <cellStyle name="汇总 2" xfId="758" xr:uid="{00000000-0005-0000-0000-000026030000}"/>
    <cellStyle name="汇总 2 2" xfId="759" xr:uid="{00000000-0005-0000-0000-000027030000}"/>
    <cellStyle name="汇总 2 2 2" xfId="760" xr:uid="{00000000-0005-0000-0000-000028030000}"/>
    <cellStyle name="汇总 2 2 3" xfId="762" xr:uid="{00000000-0005-0000-0000-00002A030000}"/>
    <cellStyle name="汇总 2 3" xfId="763" xr:uid="{00000000-0005-0000-0000-00002B030000}"/>
    <cellStyle name="汇总 2 3 2" xfId="764" xr:uid="{00000000-0005-0000-0000-00002C030000}"/>
    <cellStyle name="汇总 2 4" xfId="765" xr:uid="{00000000-0005-0000-0000-00002D030000}"/>
    <cellStyle name="汇总 3" xfId="766" xr:uid="{00000000-0005-0000-0000-00002E030000}"/>
    <cellStyle name="汇总 3 2" xfId="767" xr:uid="{00000000-0005-0000-0000-00002F030000}"/>
    <cellStyle name="汇总 3 2 2" xfId="768" xr:uid="{00000000-0005-0000-0000-000030030000}"/>
    <cellStyle name="汇总 3 2 3" xfId="770" xr:uid="{00000000-0005-0000-0000-000032030000}"/>
    <cellStyle name="汇总 3 3" xfId="771" xr:uid="{00000000-0005-0000-0000-000033030000}"/>
    <cellStyle name="汇总 3 3 2" xfId="772" xr:uid="{00000000-0005-0000-0000-000034030000}"/>
    <cellStyle name="汇总 3 4" xfId="773" xr:uid="{00000000-0005-0000-0000-000035030000}"/>
    <cellStyle name="汇总 4" xfId="774" xr:uid="{00000000-0005-0000-0000-000036030000}"/>
    <cellStyle name="汇总 4 2" xfId="775" xr:uid="{00000000-0005-0000-0000-000037030000}"/>
    <cellStyle name="汇总 4 3" xfId="776" xr:uid="{00000000-0005-0000-0000-000038030000}"/>
    <cellStyle name="汇总 4 4" xfId="777" xr:uid="{00000000-0005-0000-0000-000039030000}"/>
    <cellStyle name="汇总 5" xfId="141" xr:uid="{00000000-0005-0000-0000-0000BD000000}"/>
    <cellStyle name="汇总 5 2" xfId="778" xr:uid="{00000000-0005-0000-0000-00003A030000}"/>
    <cellStyle name="汇总 5 3" xfId="779" xr:uid="{00000000-0005-0000-0000-00003B030000}"/>
    <cellStyle name="汇总 6" xfId="780" xr:uid="{00000000-0005-0000-0000-00003C030000}"/>
    <cellStyle name="汇总 6 2" xfId="781" xr:uid="{00000000-0005-0000-0000-00003D030000}"/>
    <cellStyle name="汇总 6 3" xfId="782" xr:uid="{00000000-0005-0000-0000-00003E030000}"/>
    <cellStyle name="计算 2" xfId="783" xr:uid="{00000000-0005-0000-0000-00003F030000}"/>
    <cellStyle name="计算 2 2" xfId="784" xr:uid="{00000000-0005-0000-0000-000040030000}"/>
    <cellStyle name="计算 2 2 2" xfId="785" xr:uid="{00000000-0005-0000-0000-000041030000}"/>
    <cellStyle name="计算 2 2 3" xfId="786" xr:uid="{00000000-0005-0000-0000-000042030000}"/>
    <cellStyle name="计算 2 3" xfId="787" xr:uid="{00000000-0005-0000-0000-000043030000}"/>
    <cellStyle name="计算 2 3 2" xfId="367" xr:uid="{00000000-0005-0000-0000-00009F010000}"/>
    <cellStyle name="计算 2 4" xfId="788" xr:uid="{00000000-0005-0000-0000-000044030000}"/>
    <cellStyle name="计算 3" xfId="789" xr:uid="{00000000-0005-0000-0000-000045030000}"/>
    <cellStyle name="计算 3 2" xfId="790" xr:uid="{00000000-0005-0000-0000-000046030000}"/>
    <cellStyle name="计算 3 2 2" xfId="791" xr:uid="{00000000-0005-0000-0000-000047030000}"/>
    <cellStyle name="计算 3 2 3" xfId="792" xr:uid="{00000000-0005-0000-0000-000048030000}"/>
    <cellStyle name="计算 3 3" xfId="793" xr:uid="{00000000-0005-0000-0000-000049030000}"/>
    <cellStyle name="计算 3 3 2" xfId="45" xr:uid="{00000000-0005-0000-0000-000050000000}"/>
    <cellStyle name="计算 3 4" xfId="794" xr:uid="{00000000-0005-0000-0000-00004A030000}"/>
    <cellStyle name="计算 4" xfId="795" xr:uid="{00000000-0005-0000-0000-00004B030000}"/>
    <cellStyle name="计算 4 2" xfId="796" xr:uid="{00000000-0005-0000-0000-00004C030000}"/>
    <cellStyle name="计算 4 3" xfId="797" xr:uid="{00000000-0005-0000-0000-00004D030000}"/>
    <cellStyle name="计算 4 4" xfId="798" xr:uid="{00000000-0005-0000-0000-00004E030000}"/>
    <cellStyle name="计算 5" xfId="799" xr:uid="{00000000-0005-0000-0000-00004F030000}"/>
    <cellStyle name="计算 5 2" xfId="800" xr:uid="{00000000-0005-0000-0000-000050030000}"/>
    <cellStyle name="计算 5 3" xfId="801" xr:uid="{00000000-0005-0000-0000-000051030000}"/>
    <cellStyle name="计算 6" xfId="802" xr:uid="{00000000-0005-0000-0000-000052030000}"/>
    <cellStyle name="计算 6 2" xfId="803" xr:uid="{00000000-0005-0000-0000-000053030000}"/>
    <cellStyle name="计算 6 3" xfId="804" xr:uid="{00000000-0005-0000-0000-000054030000}"/>
    <cellStyle name="检查单元格 2" xfId="805" xr:uid="{00000000-0005-0000-0000-000055030000}"/>
    <cellStyle name="检查单元格 2 2" xfId="806" xr:uid="{00000000-0005-0000-0000-000056030000}"/>
    <cellStyle name="检查单元格 2 2 2" xfId="289" xr:uid="{00000000-0005-0000-0000-000051010000}"/>
    <cellStyle name="检查单元格 2 2 3" xfId="468" xr:uid="{00000000-0005-0000-0000-000004020000}"/>
    <cellStyle name="检查单元格 2 3" xfId="807" xr:uid="{00000000-0005-0000-0000-000057030000}"/>
    <cellStyle name="检查单元格 2 3 2" xfId="303" xr:uid="{00000000-0005-0000-0000-00005F010000}"/>
    <cellStyle name="检查单元格 2 4" xfId="808" xr:uid="{00000000-0005-0000-0000-000058030000}"/>
    <cellStyle name="检查单元格 3" xfId="809" xr:uid="{00000000-0005-0000-0000-000059030000}"/>
    <cellStyle name="检查单元格 3 2" xfId="810" xr:uid="{00000000-0005-0000-0000-00005A030000}"/>
    <cellStyle name="检查单元格 3 2 2" xfId="399" xr:uid="{00000000-0005-0000-0000-0000BF010000}"/>
    <cellStyle name="检查单元格 3 2 3" xfId="483" xr:uid="{00000000-0005-0000-0000-000013020000}"/>
    <cellStyle name="检查单元格 3 3" xfId="811" xr:uid="{00000000-0005-0000-0000-00005B030000}"/>
    <cellStyle name="检查单元格 3 3 2" xfId="485" xr:uid="{00000000-0005-0000-0000-000015020000}"/>
    <cellStyle name="检查单元格 3 4" xfId="812" xr:uid="{00000000-0005-0000-0000-00005C030000}"/>
    <cellStyle name="检查单元格 4" xfId="813" xr:uid="{00000000-0005-0000-0000-00005D030000}"/>
    <cellStyle name="检查单元格 4 2" xfId="814" xr:uid="{00000000-0005-0000-0000-00005E030000}"/>
    <cellStyle name="检查单元格 4 3" xfId="815" xr:uid="{00000000-0005-0000-0000-00005F030000}"/>
    <cellStyle name="检查单元格 4 4" xfId="816" xr:uid="{00000000-0005-0000-0000-000060030000}"/>
    <cellStyle name="检查单元格 5" xfId="817" xr:uid="{00000000-0005-0000-0000-000061030000}"/>
    <cellStyle name="检查单元格 5 2" xfId="818" xr:uid="{00000000-0005-0000-0000-000062030000}"/>
    <cellStyle name="检查单元格 5 3" xfId="819" xr:uid="{00000000-0005-0000-0000-000063030000}"/>
    <cellStyle name="检查单元格 6" xfId="820" xr:uid="{00000000-0005-0000-0000-000064030000}"/>
    <cellStyle name="检查单元格 6 2" xfId="821" xr:uid="{00000000-0005-0000-0000-000065030000}"/>
    <cellStyle name="检查单元格 6 3" xfId="505" xr:uid="{00000000-0005-0000-0000-000029020000}"/>
    <cellStyle name="解释性文本 2" xfId="61" xr:uid="{00000000-0005-0000-0000-00006D000000}"/>
    <cellStyle name="解释性文本 2 2" xfId="822" xr:uid="{00000000-0005-0000-0000-000066030000}"/>
    <cellStyle name="解释性文本 2 2 2" xfId="823" xr:uid="{00000000-0005-0000-0000-000067030000}"/>
    <cellStyle name="解释性文本 2 2 3" xfId="824" xr:uid="{00000000-0005-0000-0000-000068030000}"/>
    <cellStyle name="解释性文本 2 3" xfId="825" xr:uid="{00000000-0005-0000-0000-000069030000}"/>
    <cellStyle name="解释性文本 2 3 2" xfId="826" xr:uid="{00000000-0005-0000-0000-00006A030000}"/>
    <cellStyle name="解释性文本 2 4" xfId="827" xr:uid="{00000000-0005-0000-0000-00006B030000}"/>
    <cellStyle name="解释性文本 3" xfId="828" xr:uid="{00000000-0005-0000-0000-00006C030000}"/>
    <cellStyle name="解释性文本 3 2" xfId="829" xr:uid="{00000000-0005-0000-0000-00006D030000}"/>
    <cellStyle name="解释性文本 3 2 2" xfId="830" xr:uid="{00000000-0005-0000-0000-00006E030000}"/>
    <cellStyle name="解释性文本 3 2 3" xfId="831" xr:uid="{00000000-0005-0000-0000-00006F030000}"/>
    <cellStyle name="解释性文本 3 3" xfId="832" xr:uid="{00000000-0005-0000-0000-000070030000}"/>
    <cellStyle name="解释性文本 3 3 2" xfId="833" xr:uid="{00000000-0005-0000-0000-000071030000}"/>
    <cellStyle name="解释性文本 3 4" xfId="834" xr:uid="{00000000-0005-0000-0000-000072030000}"/>
    <cellStyle name="解释性文本 4" xfId="835" xr:uid="{00000000-0005-0000-0000-000073030000}"/>
    <cellStyle name="解释性文本 4 2" xfId="836" xr:uid="{00000000-0005-0000-0000-000074030000}"/>
    <cellStyle name="解释性文本 4 3" xfId="837" xr:uid="{00000000-0005-0000-0000-000075030000}"/>
    <cellStyle name="解释性文本 4 4" xfId="838" xr:uid="{00000000-0005-0000-0000-000076030000}"/>
    <cellStyle name="解释性文本 5" xfId="600" xr:uid="{00000000-0005-0000-0000-000088020000}"/>
    <cellStyle name="解释性文本 5 2" xfId="602" xr:uid="{00000000-0005-0000-0000-00008A020000}"/>
    <cellStyle name="解释性文本 5 3" xfId="606" xr:uid="{00000000-0005-0000-0000-00008E020000}"/>
    <cellStyle name="解释性文本 6" xfId="609" xr:uid="{00000000-0005-0000-0000-000091020000}"/>
    <cellStyle name="解释性文本 6 2" xfId="611" xr:uid="{00000000-0005-0000-0000-000093020000}"/>
    <cellStyle name="解释性文本 6 3" xfId="615" xr:uid="{00000000-0005-0000-0000-000097020000}"/>
    <cellStyle name="警告文本 2" xfId="839" xr:uid="{00000000-0005-0000-0000-000077030000}"/>
    <cellStyle name="警告文本 2 2" xfId="840" xr:uid="{00000000-0005-0000-0000-000078030000}"/>
    <cellStyle name="警告文本 2 2 2" xfId="761" xr:uid="{00000000-0005-0000-0000-000029030000}"/>
    <cellStyle name="警告文本 2 2 3" xfId="841" xr:uid="{00000000-0005-0000-0000-000079030000}"/>
    <cellStyle name="警告文本 2 3" xfId="842" xr:uid="{00000000-0005-0000-0000-00007A030000}"/>
    <cellStyle name="警告文本 2 3 2" xfId="843" xr:uid="{00000000-0005-0000-0000-00007B030000}"/>
    <cellStyle name="警告文本 2 4" xfId="844" xr:uid="{00000000-0005-0000-0000-00007C030000}"/>
    <cellStyle name="警告文本 3" xfId="845" xr:uid="{00000000-0005-0000-0000-00007D030000}"/>
    <cellStyle name="警告文本 3 2" xfId="846" xr:uid="{00000000-0005-0000-0000-00007E030000}"/>
    <cellStyle name="警告文本 3 2 2" xfId="769" xr:uid="{00000000-0005-0000-0000-000031030000}"/>
    <cellStyle name="警告文本 3 2 3" xfId="847" xr:uid="{00000000-0005-0000-0000-00007F030000}"/>
    <cellStyle name="警告文本 3 3" xfId="848" xr:uid="{00000000-0005-0000-0000-000080030000}"/>
    <cellStyle name="警告文本 3 3 2" xfId="849" xr:uid="{00000000-0005-0000-0000-000081030000}"/>
    <cellStyle name="警告文本 3 4" xfId="850" xr:uid="{00000000-0005-0000-0000-000082030000}"/>
    <cellStyle name="警告文本 4" xfId="851" xr:uid="{00000000-0005-0000-0000-000083030000}"/>
    <cellStyle name="警告文本 4 2" xfId="852" xr:uid="{00000000-0005-0000-0000-000084030000}"/>
    <cellStyle name="警告文本 4 3" xfId="853" xr:uid="{00000000-0005-0000-0000-000085030000}"/>
    <cellStyle name="警告文本 4 4" xfId="854" xr:uid="{00000000-0005-0000-0000-000086030000}"/>
    <cellStyle name="警告文本 5" xfId="855" xr:uid="{00000000-0005-0000-0000-000087030000}"/>
    <cellStyle name="警告文本 5 2" xfId="856" xr:uid="{00000000-0005-0000-0000-000088030000}"/>
    <cellStyle name="警告文本 5 3" xfId="857" xr:uid="{00000000-0005-0000-0000-000089030000}"/>
    <cellStyle name="警告文本 6" xfId="858" xr:uid="{00000000-0005-0000-0000-00008A030000}"/>
    <cellStyle name="警告文本 6 2" xfId="859" xr:uid="{00000000-0005-0000-0000-00008B030000}"/>
    <cellStyle name="警告文本 6 3" xfId="860" xr:uid="{00000000-0005-0000-0000-00008C030000}"/>
    <cellStyle name="链接单元格 2" xfId="861" xr:uid="{00000000-0005-0000-0000-00008D030000}"/>
    <cellStyle name="链接单元格 2 2" xfId="862" xr:uid="{00000000-0005-0000-0000-00008E030000}"/>
    <cellStyle name="链接单元格 2 2 2" xfId="863" xr:uid="{00000000-0005-0000-0000-00008F030000}"/>
    <cellStyle name="链接单元格 2 2 3" xfId="864" xr:uid="{00000000-0005-0000-0000-000090030000}"/>
    <cellStyle name="链接单元格 2 3" xfId="865" xr:uid="{00000000-0005-0000-0000-000091030000}"/>
    <cellStyle name="链接单元格 2 3 2" xfId="866" xr:uid="{00000000-0005-0000-0000-000092030000}"/>
    <cellStyle name="链接单元格 2 4" xfId="867" xr:uid="{00000000-0005-0000-0000-000093030000}"/>
    <cellStyle name="链接单元格 3" xfId="868" xr:uid="{00000000-0005-0000-0000-000094030000}"/>
    <cellStyle name="链接单元格 3 2" xfId="869" xr:uid="{00000000-0005-0000-0000-000095030000}"/>
    <cellStyle name="链接单元格 3 2 2" xfId="870" xr:uid="{00000000-0005-0000-0000-000096030000}"/>
    <cellStyle name="链接单元格 3 2 3" xfId="871" xr:uid="{00000000-0005-0000-0000-000097030000}"/>
    <cellStyle name="链接单元格 3 3" xfId="872" xr:uid="{00000000-0005-0000-0000-000098030000}"/>
    <cellStyle name="链接单元格 3 3 2" xfId="873" xr:uid="{00000000-0005-0000-0000-000099030000}"/>
    <cellStyle name="链接单元格 3 4" xfId="874" xr:uid="{00000000-0005-0000-0000-00009A030000}"/>
    <cellStyle name="链接单元格 4" xfId="875" xr:uid="{00000000-0005-0000-0000-00009B030000}"/>
    <cellStyle name="链接单元格 4 2" xfId="876" xr:uid="{00000000-0005-0000-0000-00009C030000}"/>
    <cellStyle name="链接单元格 4 3" xfId="877" xr:uid="{00000000-0005-0000-0000-00009D030000}"/>
    <cellStyle name="链接单元格 4 4" xfId="878" xr:uid="{00000000-0005-0000-0000-00009E030000}"/>
    <cellStyle name="链接单元格 5" xfId="879" xr:uid="{00000000-0005-0000-0000-00009F030000}"/>
    <cellStyle name="链接单元格 5 2" xfId="880" xr:uid="{00000000-0005-0000-0000-0000A0030000}"/>
    <cellStyle name="链接单元格 5 3" xfId="881" xr:uid="{00000000-0005-0000-0000-0000A1030000}"/>
    <cellStyle name="链接单元格 6" xfId="882" xr:uid="{00000000-0005-0000-0000-0000A2030000}"/>
    <cellStyle name="链接单元格 6 2" xfId="883" xr:uid="{00000000-0005-0000-0000-0000A3030000}"/>
    <cellStyle name="链接单元格 6 3" xfId="884" xr:uid="{00000000-0005-0000-0000-0000A4030000}"/>
    <cellStyle name="普通_97-917" xfId="885" xr:uid="{00000000-0005-0000-0000-0000A5030000}"/>
    <cellStyle name="千分位[0]_laroux" xfId="886" xr:uid="{00000000-0005-0000-0000-0000A6030000}"/>
    <cellStyle name="千分位_97-917" xfId="887" xr:uid="{00000000-0005-0000-0000-0000A7030000}"/>
    <cellStyle name="千位[0]_1" xfId="95" xr:uid="{00000000-0005-0000-0000-00008F000000}"/>
    <cellStyle name="千位_1" xfId="888" xr:uid="{00000000-0005-0000-0000-0000A8030000}"/>
    <cellStyle name="千位分隔 10" xfId="889" xr:uid="{00000000-0005-0000-0000-0000A9030000}"/>
    <cellStyle name="千位分隔 11" xfId="890" xr:uid="{00000000-0005-0000-0000-0000AA030000}"/>
    <cellStyle name="千位分隔 2" xfId="891" xr:uid="{00000000-0005-0000-0000-0000AB030000}"/>
    <cellStyle name="千位分隔 2 2" xfId="892" xr:uid="{00000000-0005-0000-0000-0000AC030000}"/>
    <cellStyle name="千位分隔 2 2 2" xfId="893" xr:uid="{00000000-0005-0000-0000-0000AD030000}"/>
    <cellStyle name="千位分隔 2 3" xfId="894" xr:uid="{00000000-0005-0000-0000-0000AE030000}"/>
    <cellStyle name="千位分隔 2 3 2" xfId="895" xr:uid="{00000000-0005-0000-0000-0000AF030000}"/>
    <cellStyle name="千位分隔 2 4" xfId="896" xr:uid="{00000000-0005-0000-0000-0000B0030000}"/>
    <cellStyle name="千位分隔 2 5" xfId="897" xr:uid="{00000000-0005-0000-0000-0000B1030000}"/>
    <cellStyle name="千位分隔 3" xfId="556" xr:uid="{00000000-0005-0000-0000-00005C020000}"/>
    <cellStyle name="千位分隔 3 2" xfId="558" xr:uid="{00000000-0005-0000-0000-00005E020000}"/>
    <cellStyle name="千位分隔 3 2 2" xfId="561" xr:uid="{00000000-0005-0000-0000-000061020000}"/>
    <cellStyle name="千位分隔 3 3" xfId="564" xr:uid="{00000000-0005-0000-0000-000064020000}"/>
    <cellStyle name="千位分隔 3 4" xfId="568" xr:uid="{00000000-0005-0000-0000-000068020000}"/>
    <cellStyle name="千位分隔 3 5" xfId="898" xr:uid="{00000000-0005-0000-0000-0000B2030000}"/>
    <cellStyle name="千位分隔 4" xfId="570" xr:uid="{00000000-0005-0000-0000-00006A020000}"/>
    <cellStyle name="千位分隔 4 2" xfId="572" xr:uid="{00000000-0005-0000-0000-00006C020000}"/>
    <cellStyle name="千位分隔 4 2 2" xfId="575" xr:uid="{00000000-0005-0000-0000-00006F020000}"/>
    <cellStyle name="千位分隔 4 3" xfId="578" xr:uid="{00000000-0005-0000-0000-000072020000}"/>
    <cellStyle name="千位分隔 4 4" xfId="582" xr:uid="{00000000-0005-0000-0000-000076020000}"/>
    <cellStyle name="千位分隔 5" xfId="584" xr:uid="{00000000-0005-0000-0000-000078020000}"/>
    <cellStyle name="千位分隔 5 2" xfId="899" xr:uid="{00000000-0005-0000-0000-0000B3030000}"/>
    <cellStyle name="千位分隔 5 2 2" xfId="292" xr:uid="{00000000-0005-0000-0000-000054010000}"/>
    <cellStyle name="千位分隔 5 3" xfId="900" xr:uid="{00000000-0005-0000-0000-0000B4030000}"/>
    <cellStyle name="千位分隔 6" xfId="901" xr:uid="{00000000-0005-0000-0000-0000B5030000}"/>
    <cellStyle name="千位分隔 6 2" xfId="902" xr:uid="{00000000-0005-0000-0000-0000B6030000}"/>
    <cellStyle name="千位分隔 6 2 2" xfId="402" xr:uid="{00000000-0005-0000-0000-0000C2010000}"/>
    <cellStyle name="千位分隔 7" xfId="903" xr:uid="{00000000-0005-0000-0000-0000B7030000}"/>
    <cellStyle name="千位分隔 7 2" xfId="904" xr:uid="{00000000-0005-0000-0000-0000B8030000}"/>
    <cellStyle name="千位分隔 8" xfId="905" xr:uid="{00000000-0005-0000-0000-0000B9030000}"/>
    <cellStyle name="千位分隔 8 2" xfId="906" xr:uid="{00000000-0005-0000-0000-0000BA030000}"/>
    <cellStyle name="千位分隔 9" xfId="907" xr:uid="{00000000-0005-0000-0000-0000BB030000}"/>
    <cellStyle name="千位分隔 9 2" xfId="908" xr:uid="{00000000-0005-0000-0000-0000BC030000}"/>
    <cellStyle name="千位分隔[0] 2" xfId="909" xr:uid="{00000000-0005-0000-0000-0000BD030000}"/>
    <cellStyle name="强调文字颜色 1 2" xfId="910" xr:uid="{00000000-0005-0000-0000-0000BE030000}"/>
    <cellStyle name="强调文字颜色 1 2 2" xfId="911" xr:uid="{00000000-0005-0000-0000-0000BF030000}"/>
    <cellStyle name="强调文字颜色 1 2 2 2" xfId="912" xr:uid="{00000000-0005-0000-0000-0000C0030000}"/>
    <cellStyle name="强调文字颜色 1 2 2 3" xfId="913" xr:uid="{00000000-0005-0000-0000-0000C1030000}"/>
    <cellStyle name="强调文字颜色 1 2 3" xfId="914" xr:uid="{00000000-0005-0000-0000-0000C2030000}"/>
    <cellStyle name="强调文字颜色 1 2 3 2" xfId="915" xr:uid="{00000000-0005-0000-0000-0000C3030000}"/>
    <cellStyle name="强调文字颜色 1 2 4" xfId="916" xr:uid="{00000000-0005-0000-0000-0000C4030000}"/>
    <cellStyle name="强调文字颜色 1 3" xfId="917" xr:uid="{00000000-0005-0000-0000-0000C5030000}"/>
    <cellStyle name="强调文字颜色 1 3 2" xfId="918" xr:uid="{00000000-0005-0000-0000-0000C6030000}"/>
    <cellStyle name="强调文字颜色 1 3 2 2" xfId="919" xr:uid="{00000000-0005-0000-0000-0000C7030000}"/>
    <cellStyle name="强调文字颜色 1 3 2 3" xfId="920" xr:uid="{00000000-0005-0000-0000-0000C8030000}"/>
    <cellStyle name="强调文字颜色 1 3 3" xfId="921" xr:uid="{00000000-0005-0000-0000-0000C9030000}"/>
    <cellStyle name="强调文字颜色 1 3 3 2" xfId="922" xr:uid="{00000000-0005-0000-0000-0000CA030000}"/>
    <cellStyle name="强调文字颜色 1 3 4" xfId="560" xr:uid="{00000000-0005-0000-0000-000060020000}"/>
    <cellStyle name="强调文字颜色 1 4" xfId="923" xr:uid="{00000000-0005-0000-0000-0000CB030000}"/>
    <cellStyle name="强调文字颜色 1 4 2" xfId="924" xr:uid="{00000000-0005-0000-0000-0000CC030000}"/>
    <cellStyle name="强调文字颜色 1 4 3" xfId="925" xr:uid="{00000000-0005-0000-0000-0000CD030000}"/>
    <cellStyle name="强调文字颜色 1 4 4" xfId="566" xr:uid="{00000000-0005-0000-0000-000066020000}"/>
    <cellStyle name="强调文字颜色 1 5" xfId="510" xr:uid="{00000000-0005-0000-0000-00002E020000}"/>
    <cellStyle name="强调文字颜色 1 5 2" xfId="927" xr:uid="{00000000-0005-0000-0000-0000CF030000}"/>
    <cellStyle name="强调文字颜色 1 5 3" xfId="929" xr:uid="{00000000-0005-0000-0000-0000D1030000}"/>
    <cellStyle name="强调文字颜色 1 6" xfId="44" xr:uid="{00000000-0005-0000-0000-00004F000000}"/>
    <cellStyle name="强调文字颜色 1 6 2" xfId="930" xr:uid="{00000000-0005-0000-0000-0000D2030000}"/>
    <cellStyle name="强调文字颜色 1 6 3" xfId="931" xr:uid="{00000000-0005-0000-0000-0000D3030000}"/>
    <cellStyle name="强调文字颜色 2 2" xfId="932" xr:uid="{00000000-0005-0000-0000-0000D4030000}"/>
    <cellStyle name="强调文字颜色 2 2 2" xfId="933" xr:uid="{00000000-0005-0000-0000-0000D5030000}"/>
    <cellStyle name="强调文字颜色 2 2 2 2" xfId="70" xr:uid="{00000000-0005-0000-0000-000076000000}"/>
    <cellStyle name="强调文字颜色 2 2 2 3" xfId="68" xr:uid="{00000000-0005-0000-0000-000074000000}"/>
    <cellStyle name="强调文字颜色 2 2 3" xfId="934" xr:uid="{00000000-0005-0000-0000-0000D6030000}"/>
    <cellStyle name="强调文字颜色 2 2 3 2" xfId="115" xr:uid="{00000000-0005-0000-0000-0000A3000000}"/>
    <cellStyle name="强调文字颜色 2 2 4" xfId="935" xr:uid="{00000000-0005-0000-0000-0000D7030000}"/>
    <cellStyle name="强调文字颜色 2 3" xfId="936" xr:uid="{00000000-0005-0000-0000-0000D8030000}"/>
    <cellStyle name="强调文字颜色 2 3 2" xfId="4" xr:uid="{00000000-0005-0000-0000-000005000000}"/>
    <cellStyle name="强调文字颜色 2 3 2 2" xfId="675" xr:uid="{00000000-0005-0000-0000-0000D3020000}"/>
    <cellStyle name="强调文字颜色 2 3 2 3" xfId="680" xr:uid="{00000000-0005-0000-0000-0000D8020000}"/>
    <cellStyle name="强调文字颜色 2 3 3" xfId="937" xr:uid="{00000000-0005-0000-0000-0000D9030000}"/>
    <cellStyle name="强调文字颜色 2 3 3 2" xfId="700" xr:uid="{00000000-0005-0000-0000-0000EC020000}"/>
    <cellStyle name="强调文字颜色 2 3 4" xfId="574" xr:uid="{00000000-0005-0000-0000-00006E020000}"/>
    <cellStyle name="强调文字颜色 2 4" xfId="938" xr:uid="{00000000-0005-0000-0000-0000DA030000}"/>
    <cellStyle name="强调文字颜色 2 4 2" xfId="939" xr:uid="{00000000-0005-0000-0000-0000DB030000}"/>
    <cellStyle name="强调文字颜色 2 4 3" xfId="940" xr:uid="{00000000-0005-0000-0000-0000DC030000}"/>
    <cellStyle name="强调文字颜色 2 4 4" xfId="580" xr:uid="{00000000-0005-0000-0000-000074020000}"/>
    <cellStyle name="强调文字颜色 2 5" xfId="513" xr:uid="{00000000-0005-0000-0000-000031020000}"/>
    <cellStyle name="强调文字颜色 2 5 2" xfId="941" xr:uid="{00000000-0005-0000-0000-0000DD030000}"/>
    <cellStyle name="强调文字颜色 2 5 3" xfId="942" xr:uid="{00000000-0005-0000-0000-0000DE030000}"/>
    <cellStyle name="强调文字颜色 2 6" xfId="943" xr:uid="{00000000-0005-0000-0000-0000DF030000}"/>
    <cellStyle name="强调文字颜色 2 6 2" xfId="944" xr:uid="{00000000-0005-0000-0000-0000E0030000}"/>
    <cellStyle name="强调文字颜色 2 6 3" xfId="945" xr:uid="{00000000-0005-0000-0000-0000E1030000}"/>
    <cellStyle name="强调文字颜色 3 2" xfId="946" xr:uid="{00000000-0005-0000-0000-0000E2030000}"/>
    <cellStyle name="强调文字颜色 3 2 2" xfId="947" xr:uid="{00000000-0005-0000-0000-0000E3030000}"/>
    <cellStyle name="强调文字颜色 3 2 2 2" xfId="948" xr:uid="{00000000-0005-0000-0000-0000E4030000}"/>
    <cellStyle name="强调文字颜色 3 2 2 3" xfId="949" xr:uid="{00000000-0005-0000-0000-0000E5030000}"/>
    <cellStyle name="强调文字颜色 3 2 3" xfId="950" xr:uid="{00000000-0005-0000-0000-0000E6030000}"/>
    <cellStyle name="强调文字颜色 3 2 3 2" xfId="951" xr:uid="{00000000-0005-0000-0000-0000E7030000}"/>
    <cellStyle name="强调文字颜色 3 2 4" xfId="952" xr:uid="{00000000-0005-0000-0000-0000E8030000}"/>
    <cellStyle name="强调文字颜色 3 3" xfId="641" xr:uid="{00000000-0005-0000-0000-0000B1020000}"/>
    <cellStyle name="强调文字颜色 3 3 2" xfId="953" xr:uid="{00000000-0005-0000-0000-0000E9030000}"/>
    <cellStyle name="强调文字颜色 3 3 2 2" xfId="954" xr:uid="{00000000-0005-0000-0000-0000EA030000}"/>
    <cellStyle name="强调文字颜色 3 3 2 3" xfId="955" xr:uid="{00000000-0005-0000-0000-0000EB030000}"/>
    <cellStyle name="强调文字颜色 3 3 3" xfId="285" xr:uid="{00000000-0005-0000-0000-00004D010000}"/>
    <cellStyle name="强调文字颜色 3 3 3 2" xfId="956" xr:uid="{00000000-0005-0000-0000-0000EC030000}"/>
    <cellStyle name="强调文字颜色 3 3 4" xfId="291" xr:uid="{00000000-0005-0000-0000-000053010000}"/>
    <cellStyle name="强调文字颜色 3 4" xfId="643" xr:uid="{00000000-0005-0000-0000-0000B3020000}"/>
    <cellStyle name="强调文字颜色 3 4 2" xfId="957" xr:uid="{00000000-0005-0000-0000-0000ED030000}"/>
    <cellStyle name="强调文字颜色 3 4 3" xfId="299" xr:uid="{00000000-0005-0000-0000-00005B010000}"/>
    <cellStyle name="强调文字颜色 3 4 4" xfId="958" xr:uid="{00000000-0005-0000-0000-0000EE030000}"/>
    <cellStyle name="强调文字颜色 3 5" xfId="645" xr:uid="{00000000-0005-0000-0000-0000B5020000}"/>
    <cellStyle name="强调文字颜色 3 5 2" xfId="959" xr:uid="{00000000-0005-0000-0000-0000EF030000}"/>
    <cellStyle name="强调文字颜色 3 5 3" xfId="960" xr:uid="{00000000-0005-0000-0000-0000F0030000}"/>
    <cellStyle name="强调文字颜色 3 6" xfId="647" xr:uid="{00000000-0005-0000-0000-0000B7020000}"/>
    <cellStyle name="强调文字颜色 3 6 2" xfId="961" xr:uid="{00000000-0005-0000-0000-0000F1030000}"/>
    <cellStyle name="强调文字颜色 3 6 3" xfId="962" xr:uid="{00000000-0005-0000-0000-0000F2030000}"/>
    <cellStyle name="强调文字颜色 4 2" xfId="963" xr:uid="{00000000-0005-0000-0000-0000F3030000}"/>
    <cellStyle name="强调文字颜色 4 2 2" xfId="964" xr:uid="{00000000-0005-0000-0000-0000F4030000}"/>
    <cellStyle name="强调文字颜色 4 2 2 2" xfId="965" xr:uid="{00000000-0005-0000-0000-0000F5030000}"/>
    <cellStyle name="强调文字颜色 4 2 2 3" xfId="966" xr:uid="{00000000-0005-0000-0000-0000F6030000}"/>
    <cellStyle name="强调文字颜色 4 2 3" xfId="967" xr:uid="{00000000-0005-0000-0000-0000F7030000}"/>
    <cellStyle name="强调文字颜色 4 2 3 2" xfId="968" xr:uid="{00000000-0005-0000-0000-0000F8030000}"/>
    <cellStyle name="强调文字颜色 4 2 4" xfId="969" xr:uid="{00000000-0005-0000-0000-0000F9030000}"/>
    <cellStyle name="强调文字颜色 4 3" xfId="970" xr:uid="{00000000-0005-0000-0000-0000FA030000}"/>
    <cellStyle name="强调文字颜色 4 3 2" xfId="971" xr:uid="{00000000-0005-0000-0000-0000FB030000}"/>
    <cellStyle name="强调文字颜色 4 3 2 2" xfId="972" xr:uid="{00000000-0005-0000-0000-0000FC030000}"/>
    <cellStyle name="强调文字颜色 4 3 2 3" xfId="973" xr:uid="{00000000-0005-0000-0000-0000FD030000}"/>
    <cellStyle name="强调文字颜色 4 3 3" xfId="397" xr:uid="{00000000-0005-0000-0000-0000BD010000}"/>
    <cellStyle name="强调文字颜色 4 3 3 2" xfId="974" xr:uid="{00000000-0005-0000-0000-0000FE030000}"/>
    <cellStyle name="强调文字颜色 4 3 4" xfId="401" xr:uid="{00000000-0005-0000-0000-0000C1010000}"/>
    <cellStyle name="强调文字颜色 4 4" xfId="975" xr:uid="{00000000-0005-0000-0000-0000FF030000}"/>
    <cellStyle name="强调文字颜色 4 4 2" xfId="976" xr:uid="{00000000-0005-0000-0000-000000040000}"/>
    <cellStyle name="强调文字颜色 4 4 3" xfId="13" xr:uid="{00000000-0005-0000-0000-000018000000}"/>
    <cellStyle name="强调文字颜色 4 4 4" xfId="977" xr:uid="{00000000-0005-0000-0000-000001040000}"/>
    <cellStyle name="强调文字颜色 4 5" xfId="978" xr:uid="{00000000-0005-0000-0000-000002040000}"/>
    <cellStyle name="强调文字颜色 4 5 2" xfId="979" xr:uid="{00000000-0005-0000-0000-000003040000}"/>
    <cellStyle name="强调文字颜色 4 5 3" xfId="980" xr:uid="{00000000-0005-0000-0000-000004040000}"/>
    <cellStyle name="强调文字颜色 4 6" xfId="981" xr:uid="{00000000-0005-0000-0000-000005040000}"/>
    <cellStyle name="强调文字颜色 4 6 2" xfId="982" xr:uid="{00000000-0005-0000-0000-000006040000}"/>
    <cellStyle name="强调文字颜色 4 6 3" xfId="983" xr:uid="{00000000-0005-0000-0000-000007040000}"/>
    <cellStyle name="强调文字颜色 5 2" xfId="984" xr:uid="{00000000-0005-0000-0000-000008040000}"/>
    <cellStyle name="强调文字颜色 5 2 2" xfId="985" xr:uid="{00000000-0005-0000-0000-000009040000}"/>
    <cellStyle name="强调文字颜色 5 2 2 2" xfId="986" xr:uid="{00000000-0005-0000-0000-00000A040000}"/>
    <cellStyle name="强调文字颜色 5 2 2 3" xfId="987" xr:uid="{00000000-0005-0000-0000-00000B040000}"/>
    <cellStyle name="强调文字颜色 5 2 3" xfId="988" xr:uid="{00000000-0005-0000-0000-00000C040000}"/>
    <cellStyle name="强调文字颜色 5 2 3 2" xfId="989" xr:uid="{00000000-0005-0000-0000-00000D040000}"/>
    <cellStyle name="强调文字颜色 5 2 4" xfId="990" xr:uid="{00000000-0005-0000-0000-00000E040000}"/>
    <cellStyle name="强调文字颜色 5 3" xfId="991" xr:uid="{00000000-0005-0000-0000-00000F040000}"/>
    <cellStyle name="强调文字颜色 5 3 2" xfId="992" xr:uid="{00000000-0005-0000-0000-000010040000}"/>
    <cellStyle name="强调文字颜色 5 3 2 2" xfId="993" xr:uid="{00000000-0005-0000-0000-000011040000}"/>
    <cellStyle name="强调文字颜色 5 3 2 3" xfId="994" xr:uid="{00000000-0005-0000-0000-000012040000}"/>
    <cellStyle name="强调文字颜色 5 3 3" xfId="995" xr:uid="{00000000-0005-0000-0000-000013040000}"/>
    <cellStyle name="强调文字颜色 5 3 3 2" xfId="996" xr:uid="{00000000-0005-0000-0000-000014040000}"/>
    <cellStyle name="强调文字颜色 5 3 4" xfId="997" xr:uid="{00000000-0005-0000-0000-000015040000}"/>
    <cellStyle name="强调文字颜色 5 4" xfId="998" xr:uid="{00000000-0005-0000-0000-000016040000}"/>
    <cellStyle name="强调文字颜色 5 4 2" xfId="999" xr:uid="{00000000-0005-0000-0000-000017040000}"/>
    <cellStyle name="强调文字颜色 5 4 3" xfId="1000" xr:uid="{00000000-0005-0000-0000-000018040000}"/>
    <cellStyle name="强调文字颜色 5 4 4" xfId="1001" xr:uid="{00000000-0005-0000-0000-000019040000}"/>
    <cellStyle name="强调文字颜色 5 5" xfId="1002" xr:uid="{00000000-0005-0000-0000-00001A040000}"/>
    <cellStyle name="强调文字颜色 5 5 2" xfId="1003" xr:uid="{00000000-0005-0000-0000-00001B040000}"/>
    <cellStyle name="强调文字颜色 5 5 3" xfId="1004" xr:uid="{00000000-0005-0000-0000-00001C040000}"/>
    <cellStyle name="强调文字颜色 5 6" xfId="1005" xr:uid="{00000000-0005-0000-0000-00001D040000}"/>
    <cellStyle name="强调文字颜色 5 6 2" xfId="1006" xr:uid="{00000000-0005-0000-0000-00001E040000}"/>
    <cellStyle name="强调文字颜色 5 6 3" xfId="1007" xr:uid="{00000000-0005-0000-0000-00001F040000}"/>
    <cellStyle name="强调文字颜色 6 2" xfId="1008" xr:uid="{00000000-0005-0000-0000-000020040000}"/>
    <cellStyle name="强调文字颜色 6 2 2" xfId="1009" xr:uid="{00000000-0005-0000-0000-000021040000}"/>
    <cellStyle name="强调文字颜色 6 2 2 2" xfId="1010" xr:uid="{00000000-0005-0000-0000-000022040000}"/>
    <cellStyle name="强调文字颜色 6 2 2 3" xfId="1011" xr:uid="{00000000-0005-0000-0000-000023040000}"/>
    <cellStyle name="强调文字颜色 6 2 3" xfId="1012" xr:uid="{00000000-0005-0000-0000-000024040000}"/>
    <cellStyle name="强调文字颜色 6 2 3 2" xfId="1013" xr:uid="{00000000-0005-0000-0000-000025040000}"/>
    <cellStyle name="强调文字颜色 6 2 4" xfId="1014" xr:uid="{00000000-0005-0000-0000-000026040000}"/>
    <cellStyle name="强调文字颜色 6 3" xfId="1015" xr:uid="{00000000-0005-0000-0000-000027040000}"/>
    <cellStyle name="强调文字颜色 6 3 2" xfId="1016" xr:uid="{00000000-0005-0000-0000-000028040000}"/>
    <cellStyle name="强调文字颜色 6 3 2 2" xfId="1017" xr:uid="{00000000-0005-0000-0000-000029040000}"/>
    <cellStyle name="强调文字颜色 6 3 2 3" xfId="1018" xr:uid="{00000000-0005-0000-0000-00002A040000}"/>
    <cellStyle name="强调文字颜色 6 3 3" xfId="1019" xr:uid="{00000000-0005-0000-0000-00002B040000}"/>
    <cellStyle name="强调文字颜色 6 3 3 2" xfId="1020" xr:uid="{00000000-0005-0000-0000-00002C040000}"/>
    <cellStyle name="强调文字颜色 6 3 4" xfId="1021" xr:uid="{00000000-0005-0000-0000-00002D040000}"/>
    <cellStyle name="强调文字颜色 6 4" xfId="1022" xr:uid="{00000000-0005-0000-0000-00002E040000}"/>
    <cellStyle name="强调文字颜色 6 4 2" xfId="1023" xr:uid="{00000000-0005-0000-0000-00002F040000}"/>
    <cellStyle name="强调文字颜色 6 4 3" xfId="1024" xr:uid="{00000000-0005-0000-0000-000030040000}"/>
    <cellStyle name="强调文字颜色 6 4 4" xfId="1025" xr:uid="{00000000-0005-0000-0000-000031040000}"/>
    <cellStyle name="强调文字颜色 6 5" xfId="1026" xr:uid="{00000000-0005-0000-0000-000032040000}"/>
    <cellStyle name="强调文字颜色 6 5 2" xfId="1027" xr:uid="{00000000-0005-0000-0000-000033040000}"/>
    <cellStyle name="强调文字颜色 6 5 3" xfId="1028" xr:uid="{00000000-0005-0000-0000-000034040000}"/>
    <cellStyle name="强调文字颜色 6 6" xfId="1029" xr:uid="{00000000-0005-0000-0000-000035040000}"/>
    <cellStyle name="强调文字颜色 6 6 2" xfId="1030" xr:uid="{00000000-0005-0000-0000-000036040000}"/>
    <cellStyle name="强调文字颜色 6 6 3" xfId="1031" xr:uid="{00000000-0005-0000-0000-000037040000}"/>
    <cellStyle name="适中 2" xfId="55" xr:uid="{00000000-0005-0000-0000-000065000000}"/>
    <cellStyle name="适中 2 2" xfId="1032" xr:uid="{00000000-0005-0000-0000-000038040000}"/>
    <cellStyle name="适中 2 2 2" xfId="1033" xr:uid="{00000000-0005-0000-0000-000039040000}"/>
    <cellStyle name="适中 2 2 3" xfId="1034" xr:uid="{00000000-0005-0000-0000-00003A040000}"/>
    <cellStyle name="适中 2 3" xfId="1035" xr:uid="{00000000-0005-0000-0000-00003B040000}"/>
    <cellStyle name="适中 2 3 2" xfId="1036" xr:uid="{00000000-0005-0000-0000-00003C040000}"/>
    <cellStyle name="适中 2 4" xfId="273" xr:uid="{00000000-0005-0000-0000-000041010000}"/>
    <cellStyle name="适中 3" xfId="1037" xr:uid="{00000000-0005-0000-0000-00003D040000}"/>
    <cellStyle name="适中 3 2" xfId="1038" xr:uid="{00000000-0005-0000-0000-00003E040000}"/>
    <cellStyle name="适中 3 2 2" xfId="1039" xr:uid="{00000000-0005-0000-0000-00003F040000}"/>
    <cellStyle name="适中 3 2 3" xfId="1040" xr:uid="{00000000-0005-0000-0000-000040040000}"/>
    <cellStyle name="适中 3 3" xfId="1041" xr:uid="{00000000-0005-0000-0000-000041040000}"/>
    <cellStyle name="适中 3 3 2" xfId="1042" xr:uid="{00000000-0005-0000-0000-000042040000}"/>
    <cellStyle name="适中 3 4" xfId="287" xr:uid="{00000000-0005-0000-0000-00004F010000}"/>
    <cellStyle name="适中 4" xfId="1043" xr:uid="{00000000-0005-0000-0000-000043040000}"/>
    <cellStyle name="适中 4 2" xfId="1044" xr:uid="{00000000-0005-0000-0000-000044040000}"/>
    <cellStyle name="适中 4 3" xfId="1045" xr:uid="{00000000-0005-0000-0000-000045040000}"/>
    <cellStyle name="适中 4 4" xfId="301" xr:uid="{00000000-0005-0000-0000-00005D010000}"/>
    <cellStyle name="适中 5" xfId="1046" xr:uid="{00000000-0005-0000-0000-000046040000}"/>
    <cellStyle name="适中 5 2" xfId="1047" xr:uid="{00000000-0005-0000-0000-000047040000}"/>
    <cellStyle name="适中 5 3" xfId="1048" xr:uid="{00000000-0005-0000-0000-000048040000}"/>
    <cellStyle name="适中 6" xfId="1049" xr:uid="{00000000-0005-0000-0000-000049040000}"/>
    <cellStyle name="适中 6 2" xfId="1050" xr:uid="{00000000-0005-0000-0000-00004A040000}"/>
    <cellStyle name="适中 6 3" xfId="1051" xr:uid="{00000000-0005-0000-0000-00004B040000}"/>
    <cellStyle name="输出 2" xfId="1052" xr:uid="{00000000-0005-0000-0000-00004C040000}"/>
    <cellStyle name="输出 2 2" xfId="1053" xr:uid="{00000000-0005-0000-0000-00004D040000}"/>
    <cellStyle name="输出 2 2 2" xfId="1054" xr:uid="{00000000-0005-0000-0000-00004E040000}"/>
    <cellStyle name="输出 2 2 3" xfId="1055" xr:uid="{00000000-0005-0000-0000-00004F040000}"/>
    <cellStyle name="输出 2 3" xfId="1056" xr:uid="{00000000-0005-0000-0000-000050040000}"/>
    <cellStyle name="输出 2 3 2" xfId="1057" xr:uid="{00000000-0005-0000-0000-000051040000}"/>
    <cellStyle name="输出 2 4" xfId="1058" xr:uid="{00000000-0005-0000-0000-000052040000}"/>
    <cellStyle name="输出 3" xfId="1059" xr:uid="{00000000-0005-0000-0000-000053040000}"/>
    <cellStyle name="输出 3 2" xfId="1060" xr:uid="{00000000-0005-0000-0000-000054040000}"/>
    <cellStyle name="输出 3 2 2" xfId="1061" xr:uid="{00000000-0005-0000-0000-000055040000}"/>
    <cellStyle name="输出 3 2 3" xfId="1062" xr:uid="{00000000-0005-0000-0000-000056040000}"/>
    <cellStyle name="输出 3 3" xfId="1063" xr:uid="{00000000-0005-0000-0000-000057040000}"/>
    <cellStyle name="输出 3 3 2" xfId="1064" xr:uid="{00000000-0005-0000-0000-000058040000}"/>
    <cellStyle name="输出 3 4" xfId="1065" xr:uid="{00000000-0005-0000-0000-000059040000}"/>
    <cellStyle name="输出 4" xfId="926" xr:uid="{00000000-0005-0000-0000-0000CE030000}"/>
    <cellStyle name="输出 4 2" xfId="682" xr:uid="{00000000-0005-0000-0000-0000DA020000}"/>
    <cellStyle name="输出 4 3" xfId="704" xr:uid="{00000000-0005-0000-0000-0000F0020000}"/>
    <cellStyle name="输出 4 4" xfId="718" xr:uid="{00000000-0005-0000-0000-0000FE020000}"/>
    <cellStyle name="输出 5" xfId="928" xr:uid="{00000000-0005-0000-0000-0000D0030000}"/>
    <cellStyle name="输出 5 2" xfId="1066" xr:uid="{00000000-0005-0000-0000-00005A040000}"/>
    <cellStyle name="输出 5 3" xfId="1067" xr:uid="{00000000-0005-0000-0000-00005B040000}"/>
    <cellStyle name="输出 6" xfId="1068" xr:uid="{00000000-0005-0000-0000-00005C040000}"/>
    <cellStyle name="输出 6 2" xfId="1069" xr:uid="{00000000-0005-0000-0000-00005D040000}"/>
    <cellStyle name="输出 6 3" xfId="1070" xr:uid="{00000000-0005-0000-0000-00005E040000}"/>
    <cellStyle name="输入 2" xfId="674" xr:uid="{00000000-0005-0000-0000-0000D2020000}"/>
    <cellStyle name="输入 2 2" xfId="677" xr:uid="{00000000-0005-0000-0000-0000D5020000}"/>
    <cellStyle name="输入 2 2 2" xfId="1071" xr:uid="{00000000-0005-0000-0000-00005F040000}"/>
    <cellStyle name="输入 2 2 3" xfId="1072" xr:uid="{00000000-0005-0000-0000-000060040000}"/>
    <cellStyle name="输入 2 3" xfId="1073" xr:uid="{00000000-0005-0000-0000-000061040000}"/>
    <cellStyle name="输入 2 3 2" xfId="1074" xr:uid="{00000000-0005-0000-0000-000062040000}"/>
    <cellStyle name="输入 2 4" xfId="1075" xr:uid="{00000000-0005-0000-0000-000063040000}"/>
    <cellStyle name="输入 3" xfId="679" xr:uid="{00000000-0005-0000-0000-0000D7020000}"/>
    <cellStyle name="输入 3 2" xfId="1076" xr:uid="{00000000-0005-0000-0000-000064040000}"/>
    <cellStyle name="输入 3 2 2" xfId="1077" xr:uid="{00000000-0005-0000-0000-000065040000}"/>
    <cellStyle name="输入 3 2 3" xfId="1078" xr:uid="{00000000-0005-0000-0000-000066040000}"/>
    <cellStyle name="输入 3 3" xfId="1079" xr:uid="{00000000-0005-0000-0000-000067040000}"/>
    <cellStyle name="输入 3 3 2" xfId="1080" xr:uid="{00000000-0005-0000-0000-000068040000}"/>
    <cellStyle name="输入 3 4" xfId="1081" xr:uid="{00000000-0005-0000-0000-000069040000}"/>
    <cellStyle name="输入 4" xfId="1082" xr:uid="{00000000-0005-0000-0000-00006A040000}"/>
    <cellStyle name="输入 4 2" xfId="1083" xr:uid="{00000000-0005-0000-0000-00006B040000}"/>
    <cellStyle name="输入 4 3" xfId="1084" xr:uid="{00000000-0005-0000-0000-00006C040000}"/>
    <cellStyle name="输入 4 4" xfId="1085" xr:uid="{00000000-0005-0000-0000-00006D040000}"/>
    <cellStyle name="输入 5" xfId="1086" xr:uid="{00000000-0005-0000-0000-00006E040000}"/>
    <cellStyle name="输入 5 2" xfId="1087" xr:uid="{00000000-0005-0000-0000-00006F040000}"/>
    <cellStyle name="输入 5 3" xfId="1088" xr:uid="{00000000-0005-0000-0000-000070040000}"/>
    <cellStyle name="输入 6" xfId="1089" xr:uid="{00000000-0005-0000-0000-000071040000}"/>
    <cellStyle name="输入 6 2" xfId="189" xr:uid="{00000000-0005-0000-0000-0000ED000000}"/>
    <cellStyle name="输入 6 3" xfId="183" xr:uid="{00000000-0005-0000-0000-0000E7000000}"/>
    <cellStyle name="样式 1" xfId="1090" xr:uid="{00000000-0005-0000-0000-000072040000}"/>
    <cellStyle name="注释 2" xfId="192" xr:uid="{00000000-0005-0000-0000-0000F0000000}"/>
    <cellStyle name="注释 2 2" xfId="265" xr:uid="{00000000-0005-0000-0000-000039010000}"/>
    <cellStyle name="注释 2 2 2" xfId="411" xr:uid="{00000000-0005-0000-0000-0000CB010000}"/>
    <cellStyle name="注释 2 2 3" xfId="413" xr:uid="{00000000-0005-0000-0000-0000CD010000}"/>
    <cellStyle name="注释 2 3" xfId="34" xr:uid="{00000000-0005-0000-0000-00003E000000}"/>
    <cellStyle name="注释 2 3 2" xfId="1091" xr:uid="{00000000-0005-0000-0000-000073040000}"/>
    <cellStyle name="注释 2 4" xfId="1092" xr:uid="{00000000-0005-0000-0000-000074040000}"/>
    <cellStyle name="注释 3" xfId="195" xr:uid="{00000000-0005-0000-0000-0000F3000000}"/>
    <cellStyle name="注释 3 2" xfId="275" xr:uid="{00000000-0005-0000-0000-000043010000}"/>
    <cellStyle name="注释 3 2 2" xfId="26" xr:uid="{00000000-0005-0000-0000-000030000000}"/>
    <cellStyle name="注释 3 2 3" xfId="52" xr:uid="{00000000-0005-0000-0000-000060000000}"/>
    <cellStyle name="注释 3 3" xfId="1093" xr:uid="{00000000-0005-0000-0000-000075040000}"/>
    <cellStyle name="注释 3 3 2" xfId="1094" xr:uid="{00000000-0005-0000-0000-000076040000}"/>
    <cellStyle name="注释 3 4" xfId="1095" xr:uid="{00000000-0005-0000-0000-000077040000}"/>
    <cellStyle name="注释 4" xfId="447" xr:uid="{00000000-0005-0000-0000-0000EF010000}"/>
    <cellStyle name="注释 4 2" xfId="467" xr:uid="{00000000-0005-0000-0000-000003020000}"/>
    <cellStyle name="注释 4 3" xfId="1096" xr:uid="{00000000-0005-0000-0000-000078040000}"/>
    <cellStyle name="注释 4 4" xfId="1097" xr:uid="{00000000-0005-0000-0000-000079040000}"/>
    <cellStyle name="注释 5" xfId="1098" xr:uid="{00000000-0005-0000-0000-00007A040000}"/>
    <cellStyle name="注释 5 2" xfId="470" xr:uid="{00000000-0005-0000-0000-000006020000}"/>
    <cellStyle name="注释 5 3" xfId="1099" xr:uid="{00000000-0005-0000-0000-00007B040000}"/>
    <cellStyle name="注释 6" xfId="1100" xr:uid="{00000000-0005-0000-0000-00007C040000}"/>
    <cellStyle name="注释 6 2" xfId="1101" xr:uid="{00000000-0005-0000-0000-00007D040000}"/>
    <cellStyle name="注释 6 3" xfId="1102" xr:uid="{00000000-0005-0000-0000-00007E04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&#26700;&#38754;/2012&#24180;&#28189;&#21271;&#36130;&#25919;/2009&#25910;&#20837;&#23545;&#36134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9044;&#31639;&#31649;&#29702;/2016&#24180;/&#35843;&#25972;&#39044;&#31639;/&#31532;&#20108;&#27425;&#35843;&#25972;&#27491;&#30830;/&#29579;&#26041;&#33459;2012/&#25253;&#36130;&#25919;&#37096;/2013&#39044;&#31639;&#25253;&#36130;&#25919;&#37096;/3&#26376;/3&#26376;/2013&#21306;&#21439;&#39044;&#31639;3.31/901%20&#28189;&#20013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9579;&#26041;&#33459;2012/&#25253;&#36130;&#25919;&#37096;/2013&#39044;&#31639;&#25253;&#36130;&#25919;&#37096;/3&#26376;/3&#26376;/2013&#21306;&#21439;&#39044;&#31639;3.31/901%20&#28189;&#20013;&#2130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审表二"/>
      <sheetName val="Define"/>
      <sheetName val="审表三"/>
      <sheetName val="审表四"/>
      <sheetName val="表一"/>
      <sheetName val="表二"/>
      <sheetName val="表三"/>
      <sheetName val="表四"/>
      <sheetName val="表五"/>
      <sheetName val="表六"/>
      <sheetName val="表八"/>
      <sheetName val="表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间审核公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间审核公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4"/>
  <sheetViews>
    <sheetView workbookViewId="0">
      <selection activeCell="K11" sqref="K11"/>
    </sheetView>
  </sheetViews>
  <sheetFormatPr defaultColWidth="9" defaultRowHeight="13.5"/>
  <cols>
    <col min="1" max="1" width="72.125" customWidth="1"/>
    <col min="2" max="2" width="20.25" style="95" customWidth="1"/>
  </cols>
  <sheetData>
    <row r="1" spans="1:2" ht="56.25" customHeight="1">
      <c r="A1" s="97" t="s">
        <v>0</v>
      </c>
    </row>
    <row r="2" spans="1:2" ht="24.95" customHeight="1">
      <c r="A2" s="98" t="s">
        <v>1</v>
      </c>
      <c r="B2" s="99" t="s">
        <v>2</v>
      </c>
    </row>
    <row r="3" spans="1:2" ht="24.95" customHeight="1">
      <c r="A3" s="100" t="s">
        <v>3</v>
      </c>
      <c r="B3" s="101">
        <v>1</v>
      </c>
    </row>
    <row r="4" spans="1:2" ht="24.95" customHeight="1">
      <c r="A4" s="100" t="s">
        <v>4</v>
      </c>
      <c r="B4" s="101" t="s">
        <v>582</v>
      </c>
    </row>
    <row r="5" spans="1:2" ht="24.95" customHeight="1">
      <c r="A5" s="100" t="s">
        <v>5</v>
      </c>
      <c r="B5" s="101" t="s">
        <v>583</v>
      </c>
    </row>
    <row r="6" spans="1:2" ht="24.95" customHeight="1">
      <c r="A6" s="100" t="s">
        <v>6</v>
      </c>
      <c r="B6" s="101" t="s">
        <v>584</v>
      </c>
    </row>
    <row r="7" spans="1:2" ht="24.95" customHeight="1">
      <c r="A7" s="100" t="s">
        <v>7</v>
      </c>
      <c r="B7" s="101" t="s">
        <v>585</v>
      </c>
    </row>
    <row r="8" spans="1:2" ht="24.95" customHeight="1">
      <c r="A8" s="100" t="s">
        <v>8</v>
      </c>
      <c r="B8" s="101" t="s">
        <v>586</v>
      </c>
    </row>
    <row r="9" spans="1:2" ht="24.95" customHeight="1">
      <c r="A9" s="100" t="s">
        <v>9</v>
      </c>
      <c r="B9" s="101" t="s">
        <v>587</v>
      </c>
    </row>
    <row r="10" spans="1:2" ht="24.95" customHeight="1">
      <c r="A10" s="100" t="s">
        <v>579</v>
      </c>
      <c r="B10" s="101" t="s">
        <v>588</v>
      </c>
    </row>
    <row r="11" spans="1:2" ht="24.95" customHeight="1">
      <c r="A11" s="100" t="s">
        <v>580</v>
      </c>
      <c r="B11" s="101" t="s">
        <v>589</v>
      </c>
    </row>
    <row r="12" spans="1:2" ht="24.95" customHeight="1">
      <c r="A12" s="100" t="s">
        <v>581</v>
      </c>
      <c r="B12" s="101" t="s">
        <v>590</v>
      </c>
    </row>
    <row r="13" spans="1:2" ht="24.95" customHeight="1">
      <c r="A13" s="100" t="s">
        <v>10</v>
      </c>
      <c r="B13" s="101" t="s">
        <v>591</v>
      </c>
    </row>
    <row r="14" spans="1:2" ht="15.75">
      <c r="B14" s="102"/>
    </row>
  </sheetData>
  <phoneticPr fontId="4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51"/>
  <sheetViews>
    <sheetView showZeros="0" workbookViewId="0">
      <selection activeCell="F43" sqref="F43"/>
    </sheetView>
  </sheetViews>
  <sheetFormatPr defaultColWidth="9" defaultRowHeight="14.25"/>
  <cols>
    <col min="1" max="1" width="27.625" style="82" customWidth="1"/>
    <col min="2" max="2" width="16.25" style="82" customWidth="1"/>
    <col min="3" max="3" width="15.25" style="82" customWidth="1"/>
    <col min="4" max="4" width="12.625" style="82" customWidth="1"/>
    <col min="5" max="5" width="22.25" style="82" customWidth="1"/>
    <col min="6" max="6" width="15.875" style="82" customWidth="1"/>
    <col min="7" max="7" width="13.875" style="82" customWidth="1"/>
    <col min="8" max="8" width="14" style="82" customWidth="1"/>
    <col min="9" max="9" width="9" style="82"/>
    <col min="10" max="10" width="10.375" style="82" customWidth="1"/>
    <col min="11" max="240" width="9" style="82"/>
    <col min="241" max="241" width="25.5" style="82" customWidth="1"/>
    <col min="242" max="242" width="8.5" style="82" customWidth="1"/>
    <col min="243" max="243" width="9.5" style="82" customWidth="1"/>
    <col min="244" max="244" width="6.75" style="82" customWidth="1"/>
    <col min="245" max="245" width="22.25" style="82" customWidth="1"/>
    <col min="246" max="247" width="9.5" style="82" customWidth="1"/>
    <col min="248" max="248" width="7.375" style="82" customWidth="1"/>
    <col min="249" max="249" width="12.625" style="82" customWidth="1"/>
    <col min="250" max="496" width="9" style="82"/>
    <col min="497" max="497" width="25.5" style="82" customWidth="1"/>
    <col min="498" max="498" width="8.5" style="82" customWidth="1"/>
    <col min="499" max="499" width="9.5" style="82" customWidth="1"/>
    <col min="500" max="500" width="6.75" style="82" customWidth="1"/>
    <col min="501" max="501" width="22.25" style="82" customWidth="1"/>
    <col min="502" max="503" width="9.5" style="82" customWidth="1"/>
    <col min="504" max="504" width="7.375" style="82" customWidth="1"/>
    <col min="505" max="505" width="12.625" style="82" customWidth="1"/>
    <col min="506" max="752" width="9" style="82"/>
    <col min="753" max="753" width="25.5" style="82" customWidth="1"/>
    <col min="754" max="754" width="8.5" style="82" customWidth="1"/>
    <col min="755" max="755" width="9.5" style="82" customWidth="1"/>
    <col min="756" max="756" width="6.75" style="82" customWidth="1"/>
    <col min="757" max="757" width="22.25" style="82" customWidth="1"/>
    <col min="758" max="759" width="9.5" style="82" customWidth="1"/>
    <col min="760" max="760" width="7.375" style="82" customWidth="1"/>
    <col min="761" max="761" width="12.625" style="82" customWidth="1"/>
    <col min="762" max="1008" width="9" style="82"/>
    <col min="1009" max="1009" width="25.5" style="82" customWidth="1"/>
    <col min="1010" max="1010" width="8.5" style="82" customWidth="1"/>
    <col min="1011" max="1011" width="9.5" style="82" customWidth="1"/>
    <col min="1012" max="1012" width="6.75" style="82" customWidth="1"/>
    <col min="1013" max="1013" width="22.25" style="82" customWidth="1"/>
    <col min="1014" max="1015" width="9.5" style="82" customWidth="1"/>
    <col min="1016" max="1016" width="7.375" style="82" customWidth="1"/>
    <col min="1017" max="1017" width="12.625" style="82" customWidth="1"/>
    <col min="1018" max="1264" width="9" style="82"/>
    <col min="1265" max="1265" width="25.5" style="82" customWidth="1"/>
    <col min="1266" max="1266" width="8.5" style="82" customWidth="1"/>
    <col min="1267" max="1267" width="9.5" style="82" customWidth="1"/>
    <col min="1268" max="1268" width="6.75" style="82" customWidth="1"/>
    <col min="1269" max="1269" width="22.25" style="82" customWidth="1"/>
    <col min="1270" max="1271" width="9.5" style="82" customWidth="1"/>
    <col min="1272" max="1272" width="7.375" style="82" customWidth="1"/>
    <col min="1273" max="1273" width="12.625" style="82" customWidth="1"/>
    <col min="1274" max="1520" width="9" style="82"/>
    <col min="1521" max="1521" width="25.5" style="82" customWidth="1"/>
    <col min="1522" max="1522" width="8.5" style="82" customWidth="1"/>
    <col min="1523" max="1523" width="9.5" style="82" customWidth="1"/>
    <col min="1524" max="1524" width="6.75" style="82" customWidth="1"/>
    <col min="1525" max="1525" width="22.25" style="82" customWidth="1"/>
    <col min="1526" max="1527" width="9.5" style="82" customWidth="1"/>
    <col min="1528" max="1528" width="7.375" style="82" customWidth="1"/>
    <col min="1529" max="1529" width="12.625" style="82" customWidth="1"/>
    <col min="1530" max="1776" width="9" style="82"/>
    <col min="1777" max="1777" width="25.5" style="82" customWidth="1"/>
    <col min="1778" max="1778" width="8.5" style="82" customWidth="1"/>
    <col min="1779" max="1779" width="9.5" style="82" customWidth="1"/>
    <col min="1780" max="1780" width="6.75" style="82" customWidth="1"/>
    <col min="1781" max="1781" width="22.25" style="82" customWidth="1"/>
    <col min="1782" max="1783" width="9.5" style="82" customWidth="1"/>
    <col min="1784" max="1784" width="7.375" style="82" customWidth="1"/>
    <col min="1785" max="1785" width="12.625" style="82" customWidth="1"/>
    <col min="1786" max="2032" width="9" style="82"/>
    <col min="2033" max="2033" width="25.5" style="82" customWidth="1"/>
    <col min="2034" max="2034" width="8.5" style="82" customWidth="1"/>
    <col min="2035" max="2035" width="9.5" style="82" customWidth="1"/>
    <col min="2036" max="2036" width="6.75" style="82" customWidth="1"/>
    <col min="2037" max="2037" width="22.25" style="82" customWidth="1"/>
    <col min="2038" max="2039" width="9.5" style="82" customWidth="1"/>
    <col min="2040" max="2040" width="7.375" style="82" customWidth="1"/>
    <col min="2041" max="2041" width="12.625" style="82" customWidth="1"/>
    <col min="2042" max="2288" width="9" style="82"/>
    <col min="2289" max="2289" width="25.5" style="82" customWidth="1"/>
    <col min="2290" max="2290" width="8.5" style="82" customWidth="1"/>
    <col min="2291" max="2291" width="9.5" style="82" customWidth="1"/>
    <col min="2292" max="2292" width="6.75" style="82" customWidth="1"/>
    <col min="2293" max="2293" width="22.25" style="82" customWidth="1"/>
    <col min="2294" max="2295" width="9.5" style="82" customWidth="1"/>
    <col min="2296" max="2296" width="7.375" style="82" customWidth="1"/>
    <col min="2297" max="2297" width="12.625" style="82" customWidth="1"/>
    <col min="2298" max="2544" width="9" style="82"/>
    <col min="2545" max="2545" width="25.5" style="82" customWidth="1"/>
    <col min="2546" max="2546" width="8.5" style="82" customWidth="1"/>
    <col min="2547" max="2547" width="9.5" style="82" customWidth="1"/>
    <col min="2548" max="2548" width="6.75" style="82" customWidth="1"/>
    <col min="2549" max="2549" width="22.25" style="82" customWidth="1"/>
    <col min="2550" max="2551" width="9.5" style="82" customWidth="1"/>
    <col min="2552" max="2552" width="7.375" style="82" customWidth="1"/>
    <col min="2553" max="2553" width="12.625" style="82" customWidth="1"/>
    <col min="2554" max="2800" width="9" style="82"/>
    <col min="2801" max="2801" width="25.5" style="82" customWidth="1"/>
    <col min="2802" max="2802" width="8.5" style="82" customWidth="1"/>
    <col min="2803" max="2803" width="9.5" style="82" customWidth="1"/>
    <col min="2804" max="2804" width="6.75" style="82" customWidth="1"/>
    <col min="2805" max="2805" width="22.25" style="82" customWidth="1"/>
    <col min="2806" max="2807" width="9.5" style="82" customWidth="1"/>
    <col min="2808" max="2808" width="7.375" style="82" customWidth="1"/>
    <col min="2809" max="2809" width="12.625" style="82" customWidth="1"/>
    <col min="2810" max="3056" width="9" style="82"/>
    <col min="3057" max="3057" width="25.5" style="82" customWidth="1"/>
    <col min="3058" max="3058" width="8.5" style="82" customWidth="1"/>
    <col min="3059" max="3059" width="9.5" style="82" customWidth="1"/>
    <col min="3060" max="3060" width="6.75" style="82" customWidth="1"/>
    <col min="3061" max="3061" width="22.25" style="82" customWidth="1"/>
    <col min="3062" max="3063" width="9.5" style="82" customWidth="1"/>
    <col min="3064" max="3064" width="7.375" style="82" customWidth="1"/>
    <col min="3065" max="3065" width="12.625" style="82" customWidth="1"/>
    <col min="3066" max="3312" width="9" style="82"/>
    <col min="3313" max="3313" width="25.5" style="82" customWidth="1"/>
    <col min="3314" max="3314" width="8.5" style="82" customWidth="1"/>
    <col min="3315" max="3315" width="9.5" style="82" customWidth="1"/>
    <col min="3316" max="3316" width="6.75" style="82" customWidth="1"/>
    <col min="3317" max="3317" width="22.25" style="82" customWidth="1"/>
    <col min="3318" max="3319" width="9.5" style="82" customWidth="1"/>
    <col min="3320" max="3320" width="7.375" style="82" customWidth="1"/>
    <col min="3321" max="3321" width="12.625" style="82" customWidth="1"/>
    <col min="3322" max="3568" width="9" style="82"/>
    <col min="3569" max="3569" width="25.5" style="82" customWidth="1"/>
    <col min="3570" max="3570" width="8.5" style="82" customWidth="1"/>
    <col min="3571" max="3571" width="9.5" style="82" customWidth="1"/>
    <col min="3572" max="3572" width="6.75" style="82" customWidth="1"/>
    <col min="3573" max="3573" width="22.25" style="82" customWidth="1"/>
    <col min="3574" max="3575" width="9.5" style="82" customWidth="1"/>
    <col min="3576" max="3576" width="7.375" style="82" customWidth="1"/>
    <col min="3577" max="3577" width="12.625" style="82" customWidth="1"/>
    <col min="3578" max="3824" width="9" style="82"/>
    <col min="3825" max="3825" width="25.5" style="82" customWidth="1"/>
    <col min="3826" max="3826" width="8.5" style="82" customWidth="1"/>
    <col min="3827" max="3827" width="9.5" style="82" customWidth="1"/>
    <col min="3828" max="3828" width="6.75" style="82" customWidth="1"/>
    <col min="3829" max="3829" width="22.25" style="82" customWidth="1"/>
    <col min="3830" max="3831" width="9.5" style="82" customWidth="1"/>
    <col min="3832" max="3832" width="7.375" style="82" customWidth="1"/>
    <col min="3833" max="3833" width="12.625" style="82" customWidth="1"/>
    <col min="3834" max="4080" width="9" style="82"/>
    <col min="4081" max="4081" width="25.5" style="82" customWidth="1"/>
    <col min="4082" max="4082" width="8.5" style="82" customWidth="1"/>
    <col min="4083" max="4083" width="9.5" style="82" customWidth="1"/>
    <col min="4084" max="4084" width="6.75" style="82" customWidth="1"/>
    <col min="4085" max="4085" width="22.25" style="82" customWidth="1"/>
    <col min="4086" max="4087" width="9.5" style="82" customWidth="1"/>
    <col min="4088" max="4088" width="7.375" style="82" customWidth="1"/>
    <col min="4089" max="4089" width="12.625" style="82" customWidth="1"/>
    <col min="4090" max="4336" width="9" style="82"/>
    <col min="4337" max="4337" width="25.5" style="82" customWidth="1"/>
    <col min="4338" max="4338" width="8.5" style="82" customWidth="1"/>
    <col min="4339" max="4339" width="9.5" style="82" customWidth="1"/>
    <col min="4340" max="4340" width="6.75" style="82" customWidth="1"/>
    <col min="4341" max="4341" width="22.25" style="82" customWidth="1"/>
    <col min="4342" max="4343" width="9.5" style="82" customWidth="1"/>
    <col min="4344" max="4344" width="7.375" style="82" customWidth="1"/>
    <col min="4345" max="4345" width="12.625" style="82" customWidth="1"/>
    <col min="4346" max="4592" width="9" style="82"/>
    <col min="4593" max="4593" width="25.5" style="82" customWidth="1"/>
    <col min="4594" max="4594" width="8.5" style="82" customWidth="1"/>
    <col min="4595" max="4595" width="9.5" style="82" customWidth="1"/>
    <col min="4596" max="4596" width="6.75" style="82" customWidth="1"/>
    <col min="4597" max="4597" width="22.25" style="82" customWidth="1"/>
    <col min="4598" max="4599" width="9.5" style="82" customWidth="1"/>
    <col min="4600" max="4600" width="7.375" style="82" customWidth="1"/>
    <col min="4601" max="4601" width="12.625" style="82" customWidth="1"/>
    <col min="4602" max="4848" width="9" style="82"/>
    <col min="4849" max="4849" width="25.5" style="82" customWidth="1"/>
    <col min="4850" max="4850" width="8.5" style="82" customWidth="1"/>
    <col min="4851" max="4851" width="9.5" style="82" customWidth="1"/>
    <col min="4852" max="4852" width="6.75" style="82" customWidth="1"/>
    <col min="4853" max="4853" width="22.25" style="82" customWidth="1"/>
    <col min="4854" max="4855" width="9.5" style="82" customWidth="1"/>
    <col min="4856" max="4856" width="7.375" style="82" customWidth="1"/>
    <col min="4857" max="4857" width="12.625" style="82" customWidth="1"/>
    <col min="4858" max="5104" width="9" style="82"/>
    <col min="5105" max="5105" width="25.5" style="82" customWidth="1"/>
    <col min="5106" max="5106" width="8.5" style="82" customWidth="1"/>
    <col min="5107" max="5107" width="9.5" style="82" customWidth="1"/>
    <col min="5108" max="5108" width="6.75" style="82" customWidth="1"/>
    <col min="5109" max="5109" width="22.25" style="82" customWidth="1"/>
    <col min="5110" max="5111" width="9.5" style="82" customWidth="1"/>
    <col min="5112" max="5112" width="7.375" style="82" customWidth="1"/>
    <col min="5113" max="5113" width="12.625" style="82" customWidth="1"/>
    <col min="5114" max="5360" width="9" style="82"/>
    <col min="5361" max="5361" width="25.5" style="82" customWidth="1"/>
    <col min="5362" max="5362" width="8.5" style="82" customWidth="1"/>
    <col min="5363" max="5363" width="9.5" style="82" customWidth="1"/>
    <col min="5364" max="5364" width="6.75" style="82" customWidth="1"/>
    <col min="5365" max="5365" width="22.25" style="82" customWidth="1"/>
    <col min="5366" max="5367" width="9.5" style="82" customWidth="1"/>
    <col min="5368" max="5368" width="7.375" style="82" customWidth="1"/>
    <col min="5369" max="5369" width="12.625" style="82" customWidth="1"/>
    <col min="5370" max="5616" width="9" style="82"/>
    <col min="5617" max="5617" width="25.5" style="82" customWidth="1"/>
    <col min="5618" max="5618" width="8.5" style="82" customWidth="1"/>
    <col min="5619" max="5619" width="9.5" style="82" customWidth="1"/>
    <col min="5620" max="5620" width="6.75" style="82" customWidth="1"/>
    <col min="5621" max="5621" width="22.25" style="82" customWidth="1"/>
    <col min="5622" max="5623" width="9.5" style="82" customWidth="1"/>
    <col min="5624" max="5624" width="7.375" style="82" customWidth="1"/>
    <col min="5625" max="5625" width="12.625" style="82" customWidth="1"/>
    <col min="5626" max="5872" width="9" style="82"/>
    <col min="5873" max="5873" width="25.5" style="82" customWidth="1"/>
    <col min="5874" max="5874" width="8.5" style="82" customWidth="1"/>
    <col min="5875" max="5875" width="9.5" style="82" customWidth="1"/>
    <col min="5876" max="5876" width="6.75" style="82" customWidth="1"/>
    <col min="5877" max="5877" width="22.25" style="82" customWidth="1"/>
    <col min="5878" max="5879" width="9.5" style="82" customWidth="1"/>
    <col min="5880" max="5880" width="7.375" style="82" customWidth="1"/>
    <col min="5881" max="5881" width="12.625" style="82" customWidth="1"/>
    <col min="5882" max="6128" width="9" style="82"/>
    <col min="6129" max="6129" width="25.5" style="82" customWidth="1"/>
    <col min="6130" max="6130" width="8.5" style="82" customWidth="1"/>
    <col min="6131" max="6131" width="9.5" style="82" customWidth="1"/>
    <col min="6132" max="6132" width="6.75" style="82" customWidth="1"/>
    <col min="6133" max="6133" width="22.25" style="82" customWidth="1"/>
    <col min="6134" max="6135" width="9.5" style="82" customWidth="1"/>
    <col min="6136" max="6136" width="7.375" style="82" customWidth="1"/>
    <col min="6137" max="6137" width="12.625" style="82" customWidth="1"/>
    <col min="6138" max="6384" width="9" style="82"/>
    <col min="6385" max="6385" width="25.5" style="82" customWidth="1"/>
    <col min="6386" max="6386" width="8.5" style="82" customWidth="1"/>
    <col min="6387" max="6387" width="9.5" style="82" customWidth="1"/>
    <col min="6388" max="6388" width="6.75" style="82" customWidth="1"/>
    <col min="6389" max="6389" width="22.25" style="82" customWidth="1"/>
    <col min="6390" max="6391" width="9.5" style="82" customWidth="1"/>
    <col min="6392" max="6392" width="7.375" style="82" customWidth="1"/>
    <col min="6393" max="6393" width="12.625" style="82" customWidth="1"/>
    <col min="6394" max="6640" width="9" style="82"/>
    <col min="6641" max="6641" width="25.5" style="82" customWidth="1"/>
    <col min="6642" max="6642" width="8.5" style="82" customWidth="1"/>
    <col min="6643" max="6643" width="9.5" style="82" customWidth="1"/>
    <col min="6644" max="6644" width="6.75" style="82" customWidth="1"/>
    <col min="6645" max="6645" width="22.25" style="82" customWidth="1"/>
    <col min="6646" max="6647" width="9.5" style="82" customWidth="1"/>
    <col min="6648" max="6648" width="7.375" style="82" customWidth="1"/>
    <col min="6649" max="6649" width="12.625" style="82" customWidth="1"/>
    <col min="6650" max="6896" width="9" style="82"/>
    <col min="6897" max="6897" width="25.5" style="82" customWidth="1"/>
    <col min="6898" max="6898" width="8.5" style="82" customWidth="1"/>
    <col min="6899" max="6899" width="9.5" style="82" customWidth="1"/>
    <col min="6900" max="6900" width="6.75" style="82" customWidth="1"/>
    <col min="6901" max="6901" width="22.25" style="82" customWidth="1"/>
    <col min="6902" max="6903" width="9.5" style="82" customWidth="1"/>
    <col min="6904" max="6904" width="7.375" style="82" customWidth="1"/>
    <col min="6905" max="6905" width="12.625" style="82" customWidth="1"/>
    <col min="6906" max="7152" width="9" style="82"/>
    <col min="7153" max="7153" width="25.5" style="82" customWidth="1"/>
    <col min="7154" max="7154" width="8.5" style="82" customWidth="1"/>
    <col min="7155" max="7155" width="9.5" style="82" customWidth="1"/>
    <col min="7156" max="7156" width="6.75" style="82" customWidth="1"/>
    <col min="7157" max="7157" width="22.25" style="82" customWidth="1"/>
    <col min="7158" max="7159" width="9.5" style="82" customWidth="1"/>
    <col min="7160" max="7160" width="7.375" style="82" customWidth="1"/>
    <col min="7161" max="7161" width="12.625" style="82" customWidth="1"/>
    <col min="7162" max="7408" width="9" style="82"/>
    <col min="7409" max="7409" width="25.5" style="82" customWidth="1"/>
    <col min="7410" max="7410" width="8.5" style="82" customWidth="1"/>
    <col min="7411" max="7411" width="9.5" style="82" customWidth="1"/>
    <col min="7412" max="7412" width="6.75" style="82" customWidth="1"/>
    <col min="7413" max="7413" width="22.25" style="82" customWidth="1"/>
    <col min="7414" max="7415" width="9.5" style="82" customWidth="1"/>
    <col min="7416" max="7416" width="7.375" style="82" customWidth="1"/>
    <col min="7417" max="7417" width="12.625" style="82" customWidth="1"/>
    <col min="7418" max="7664" width="9" style="82"/>
    <col min="7665" max="7665" width="25.5" style="82" customWidth="1"/>
    <col min="7666" max="7666" width="8.5" style="82" customWidth="1"/>
    <col min="7667" max="7667" width="9.5" style="82" customWidth="1"/>
    <col min="7668" max="7668" width="6.75" style="82" customWidth="1"/>
    <col min="7669" max="7669" width="22.25" style="82" customWidth="1"/>
    <col min="7670" max="7671" width="9.5" style="82" customWidth="1"/>
    <col min="7672" max="7672" width="7.375" style="82" customWidth="1"/>
    <col min="7673" max="7673" width="12.625" style="82" customWidth="1"/>
    <col min="7674" max="7920" width="9" style="82"/>
    <col min="7921" max="7921" width="25.5" style="82" customWidth="1"/>
    <col min="7922" max="7922" width="8.5" style="82" customWidth="1"/>
    <col min="7923" max="7923" width="9.5" style="82" customWidth="1"/>
    <col min="7924" max="7924" width="6.75" style="82" customWidth="1"/>
    <col min="7925" max="7925" width="22.25" style="82" customWidth="1"/>
    <col min="7926" max="7927" width="9.5" style="82" customWidth="1"/>
    <col min="7928" max="7928" width="7.375" style="82" customWidth="1"/>
    <col min="7929" max="7929" width="12.625" style="82" customWidth="1"/>
    <col min="7930" max="8176" width="9" style="82"/>
    <col min="8177" max="8177" width="25.5" style="82" customWidth="1"/>
    <col min="8178" max="8178" width="8.5" style="82" customWidth="1"/>
    <col min="8179" max="8179" width="9.5" style="82" customWidth="1"/>
    <col min="8180" max="8180" width="6.75" style="82" customWidth="1"/>
    <col min="8181" max="8181" width="22.25" style="82" customWidth="1"/>
    <col min="8182" max="8183" width="9.5" style="82" customWidth="1"/>
    <col min="8184" max="8184" width="7.375" style="82" customWidth="1"/>
    <col min="8185" max="8185" width="12.625" style="82" customWidth="1"/>
    <col min="8186" max="8432" width="9" style="82"/>
    <col min="8433" max="8433" width="25.5" style="82" customWidth="1"/>
    <col min="8434" max="8434" width="8.5" style="82" customWidth="1"/>
    <col min="8435" max="8435" width="9.5" style="82" customWidth="1"/>
    <col min="8436" max="8436" width="6.75" style="82" customWidth="1"/>
    <col min="8437" max="8437" width="22.25" style="82" customWidth="1"/>
    <col min="8438" max="8439" width="9.5" style="82" customWidth="1"/>
    <col min="8440" max="8440" width="7.375" style="82" customWidth="1"/>
    <col min="8441" max="8441" width="12.625" style="82" customWidth="1"/>
    <col min="8442" max="8688" width="9" style="82"/>
    <col min="8689" max="8689" width="25.5" style="82" customWidth="1"/>
    <col min="8690" max="8690" width="8.5" style="82" customWidth="1"/>
    <col min="8691" max="8691" width="9.5" style="82" customWidth="1"/>
    <col min="8692" max="8692" width="6.75" style="82" customWidth="1"/>
    <col min="8693" max="8693" width="22.25" style="82" customWidth="1"/>
    <col min="8694" max="8695" width="9.5" style="82" customWidth="1"/>
    <col min="8696" max="8696" width="7.375" style="82" customWidth="1"/>
    <col min="8697" max="8697" width="12.625" style="82" customWidth="1"/>
    <col min="8698" max="8944" width="9" style="82"/>
    <col min="8945" max="8945" width="25.5" style="82" customWidth="1"/>
    <col min="8946" max="8946" width="8.5" style="82" customWidth="1"/>
    <col min="8947" max="8947" width="9.5" style="82" customWidth="1"/>
    <col min="8948" max="8948" width="6.75" style="82" customWidth="1"/>
    <col min="8949" max="8949" width="22.25" style="82" customWidth="1"/>
    <col min="8950" max="8951" width="9.5" style="82" customWidth="1"/>
    <col min="8952" max="8952" width="7.375" style="82" customWidth="1"/>
    <col min="8953" max="8953" width="12.625" style="82" customWidth="1"/>
    <col min="8954" max="9200" width="9" style="82"/>
    <col min="9201" max="9201" width="25.5" style="82" customWidth="1"/>
    <col min="9202" max="9202" width="8.5" style="82" customWidth="1"/>
    <col min="9203" max="9203" width="9.5" style="82" customWidth="1"/>
    <col min="9204" max="9204" width="6.75" style="82" customWidth="1"/>
    <col min="9205" max="9205" width="22.25" style="82" customWidth="1"/>
    <col min="9206" max="9207" width="9.5" style="82" customWidth="1"/>
    <col min="9208" max="9208" width="7.375" style="82" customWidth="1"/>
    <col min="9209" max="9209" width="12.625" style="82" customWidth="1"/>
    <col min="9210" max="9456" width="9" style="82"/>
    <col min="9457" max="9457" width="25.5" style="82" customWidth="1"/>
    <col min="9458" max="9458" width="8.5" style="82" customWidth="1"/>
    <col min="9459" max="9459" width="9.5" style="82" customWidth="1"/>
    <col min="9460" max="9460" width="6.75" style="82" customWidth="1"/>
    <col min="9461" max="9461" width="22.25" style="82" customWidth="1"/>
    <col min="9462" max="9463" width="9.5" style="82" customWidth="1"/>
    <col min="9464" max="9464" width="7.375" style="82" customWidth="1"/>
    <col min="9465" max="9465" width="12.625" style="82" customWidth="1"/>
    <col min="9466" max="9712" width="9" style="82"/>
    <col min="9713" max="9713" width="25.5" style="82" customWidth="1"/>
    <col min="9714" max="9714" width="8.5" style="82" customWidth="1"/>
    <col min="9715" max="9715" width="9.5" style="82" customWidth="1"/>
    <col min="9716" max="9716" width="6.75" style="82" customWidth="1"/>
    <col min="9717" max="9717" width="22.25" style="82" customWidth="1"/>
    <col min="9718" max="9719" width="9.5" style="82" customWidth="1"/>
    <col min="9720" max="9720" width="7.375" style="82" customWidth="1"/>
    <col min="9721" max="9721" width="12.625" style="82" customWidth="1"/>
    <col min="9722" max="9968" width="9" style="82"/>
    <col min="9969" max="9969" width="25.5" style="82" customWidth="1"/>
    <col min="9970" max="9970" width="8.5" style="82" customWidth="1"/>
    <col min="9971" max="9971" width="9.5" style="82" customWidth="1"/>
    <col min="9972" max="9972" width="6.75" style="82" customWidth="1"/>
    <col min="9973" max="9973" width="22.25" style="82" customWidth="1"/>
    <col min="9974" max="9975" width="9.5" style="82" customWidth="1"/>
    <col min="9976" max="9976" width="7.375" style="82" customWidth="1"/>
    <col min="9977" max="9977" width="12.625" style="82" customWidth="1"/>
    <col min="9978" max="10224" width="9" style="82"/>
    <col min="10225" max="10225" width="25.5" style="82" customWidth="1"/>
    <col min="10226" max="10226" width="8.5" style="82" customWidth="1"/>
    <col min="10227" max="10227" width="9.5" style="82" customWidth="1"/>
    <col min="10228" max="10228" width="6.75" style="82" customWidth="1"/>
    <col min="10229" max="10229" width="22.25" style="82" customWidth="1"/>
    <col min="10230" max="10231" width="9.5" style="82" customWidth="1"/>
    <col min="10232" max="10232" width="7.375" style="82" customWidth="1"/>
    <col min="10233" max="10233" width="12.625" style="82" customWidth="1"/>
    <col min="10234" max="10480" width="9" style="82"/>
    <col min="10481" max="10481" width="25.5" style="82" customWidth="1"/>
    <col min="10482" max="10482" width="8.5" style="82" customWidth="1"/>
    <col min="10483" max="10483" width="9.5" style="82" customWidth="1"/>
    <col min="10484" max="10484" width="6.75" style="82" customWidth="1"/>
    <col min="10485" max="10485" width="22.25" style="82" customWidth="1"/>
    <col min="10486" max="10487" width="9.5" style="82" customWidth="1"/>
    <col min="10488" max="10488" width="7.375" style="82" customWidth="1"/>
    <col min="10489" max="10489" width="12.625" style="82" customWidth="1"/>
    <col min="10490" max="10736" width="9" style="82"/>
    <col min="10737" max="10737" width="25.5" style="82" customWidth="1"/>
    <col min="10738" max="10738" width="8.5" style="82" customWidth="1"/>
    <col min="10739" max="10739" width="9.5" style="82" customWidth="1"/>
    <col min="10740" max="10740" width="6.75" style="82" customWidth="1"/>
    <col min="10741" max="10741" width="22.25" style="82" customWidth="1"/>
    <col min="10742" max="10743" width="9.5" style="82" customWidth="1"/>
    <col min="10744" max="10744" width="7.375" style="82" customWidth="1"/>
    <col min="10745" max="10745" width="12.625" style="82" customWidth="1"/>
    <col min="10746" max="10992" width="9" style="82"/>
    <col min="10993" max="10993" width="25.5" style="82" customWidth="1"/>
    <col min="10994" max="10994" width="8.5" style="82" customWidth="1"/>
    <col min="10995" max="10995" width="9.5" style="82" customWidth="1"/>
    <col min="10996" max="10996" width="6.75" style="82" customWidth="1"/>
    <col min="10997" max="10997" width="22.25" style="82" customWidth="1"/>
    <col min="10998" max="10999" width="9.5" style="82" customWidth="1"/>
    <col min="11000" max="11000" width="7.375" style="82" customWidth="1"/>
    <col min="11001" max="11001" width="12.625" style="82" customWidth="1"/>
    <col min="11002" max="11248" width="9" style="82"/>
    <col min="11249" max="11249" width="25.5" style="82" customWidth="1"/>
    <col min="11250" max="11250" width="8.5" style="82" customWidth="1"/>
    <col min="11251" max="11251" width="9.5" style="82" customWidth="1"/>
    <col min="11252" max="11252" width="6.75" style="82" customWidth="1"/>
    <col min="11253" max="11253" width="22.25" style="82" customWidth="1"/>
    <col min="11254" max="11255" width="9.5" style="82" customWidth="1"/>
    <col min="11256" max="11256" width="7.375" style="82" customWidth="1"/>
    <col min="11257" max="11257" width="12.625" style="82" customWidth="1"/>
    <col min="11258" max="11504" width="9" style="82"/>
    <col min="11505" max="11505" width="25.5" style="82" customWidth="1"/>
    <col min="11506" max="11506" width="8.5" style="82" customWidth="1"/>
    <col min="11507" max="11507" width="9.5" style="82" customWidth="1"/>
    <col min="11508" max="11508" width="6.75" style="82" customWidth="1"/>
    <col min="11509" max="11509" width="22.25" style="82" customWidth="1"/>
    <col min="11510" max="11511" width="9.5" style="82" customWidth="1"/>
    <col min="11512" max="11512" width="7.375" style="82" customWidth="1"/>
    <col min="11513" max="11513" width="12.625" style="82" customWidth="1"/>
    <col min="11514" max="11760" width="9" style="82"/>
    <col min="11761" max="11761" width="25.5" style="82" customWidth="1"/>
    <col min="11762" max="11762" width="8.5" style="82" customWidth="1"/>
    <col min="11763" max="11763" width="9.5" style="82" customWidth="1"/>
    <col min="11764" max="11764" width="6.75" style="82" customWidth="1"/>
    <col min="11765" max="11765" width="22.25" style="82" customWidth="1"/>
    <col min="11766" max="11767" width="9.5" style="82" customWidth="1"/>
    <col min="11768" max="11768" width="7.375" style="82" customWidth="1"/>
    <col min="11769" max="11769" width="12.625" style="82" customWidth="1"/>
    <col min="11770" max="12016" width="9" style="82"/>
    <col min="12017" max="12017" width="25.5" style="82" customWidth="1"/>
    <col min="12018" max="12018" width="8.5" style="82" customWidth="1"/>
    <col min="12019" max="12019" width="9.5" style="82" customWidth="1"/>
    <col min="12020" max="12020" width="6.75" style="82" customWidth="1"/>
    <col min="12021" max="12021" width="22.25" style="82" customWidth="1"/>
    <col min="12022" max="12023" width="9.5" style="82" customWidth="1"/>
    <col min="12024" max="12024" width="7.375" style="82" customWidth="1"/>
    <col min="12025" max="12025" width="12.625" style="82" customWidth="1"/>
    <col min="12026" max="12272" width="9" style="82"/>
    <col min="12273" max="12273" width="25.5" style="82" customWidth="1"/>
    <col min="12274" max="12274" width="8.5" style="82" customWidth="1"/>
    <col min="12275" max="12275" width="9.5" style="82" customWidth="1"/>
    <col min="12276" max="12276" width="6.75" style="82" customWidth="1"/>
    <col min="12277" max="12277" width="22.25" style="82" customWidth="1"/>
    <col min="12278" max="12279" width="9.5" style="82" customWidth="1"/>
    <col min="12280" max="12280" width="7.375" style="82" customWidth="1"/>
    <col min="12281" max="12281" width="12.625" style="82" customWidth="1"/>
    <col min="12282" max="12528" width="9" style="82"/>
    <col min="12529" max="12529" width="25.5" style="82" customWidth="1"/>
    <col min="12530" max="12530" width="8.5" style="82" customWidth="1"/>
    <col min="12531" max="12531" width="9.5" style="82" customWidth="1"/>
    <col min="12532" max="12532" width="6.75" style="82" customWidth="1"/>
    <col min="12533" max="12533" width="22.25" style="82" customWidth="1"/>
    <col min="12534" max="12535" width="9.5" style="82" customWidth="1"/>
    <col min="12536" max="12536" width="7.375" style="82" customWidth="1"/>
    <col min="12537" max="12537" width="12.625" style="82" customWidth="1"/>
    <col min="12538" max="12784" width="9" style="82"/>
    <col min="12785" max="12785" width="25.5" style="82" customWidth="1"/>
    <col min="12786" max="12786" width="8.5" style="82" customWidth="1"/>
    <col min="12787" max="12787" width="9.5" style="82" customWidth="1"/>
    <col min="12788" max="12788" width="6.75" style="82" customWidth="1"/>
    <col min="12789" max="12789" width="22.25" style="82" customWidth="1"/>
    <col min="12790" max="12791" width="9.5" style="82" customWidth="1"/>
    <col min="12792" max="12792" width="7.375" style="82" customWidth="1"/>
    <col min="12793" max="12793" width="12.625" style="82" customWidth="1"/>
    <col min="12794" max="13040" width="9" style="82"/>
    <col min="13041" max="13041" width="25.5" style="82" customWidth="1"/>
    <col min="13042" max="13042" width="8.5" style="82" customWidth="1"/>
    <col min="13043" max="13043" width="9.5" style="82" customWidth="1"/>
    <col min="13044" max="13044" width="6.75" style="82" customWidth="1"/>
    <col min="13045" max="13045" width="22.25" style="82" customWidth="1"/>
    <col min="13046" max="13047" width="9.5" style="82" customWidth="1"/>
    <col min="13048" max="13048" width="7.375" style="82" customWidth="1"/>
    <col min="13049" max="13049" width="12.625" style="82" customWidth="1"/>
    <col min="13050" max="13296" width="9" style="82"/>
    <col min="13297" max="13297" width="25.5" style="82" customWidth="1"/>
    <col min="13298" max="13298" width="8.5" style="82" customWidth="1"/>
    <col min="13299" max="13299" width="9.5" style="82" customWidth="1"/>
    <col min="13300" max="13300" width="6.75" style="82" customWidth="1"/>
    <col min="13301" max="13301" width="22.25" style="82" customWidth="1"/>
    <col min="13302" max="13303" width="9.5" style="82" customWidth="1"/>
    <col min="13304" max="13304" width="7.375" style="82" customWidth="1"/>
    <col min="13305" max="13305" width="12.625" style="82" customWidth="1"/>
    <col min="13306" max="13552" width="9" style="82"/>
    <col min="13553" max="13553" width="25.5" style="82" customWidth="1"/>
    <col min="13554" max="13554" width="8.5" style="82" customWidth="1"/>
    <col min="13555" max="13555" width="9.5" style="82" customWidth="1"/>
    <col min="13556" max="13556" width="6.75" style="82" customWidth="1"/>
    <col min="13557" max="13557" width="22.25" style="82" customWidth="1"/>
    <col min="13558" max="13559" width="9.5" style="82" customWidth="1"/>
    <col min="13560" max="13560" width="7.375" style="82" customWidth="1"/>
    <col min="13561" max="13561" width="12.625" style="82" customWidth="1"/>
    <col min="13562" max="13808" width="9" style="82"/>
    <col min="13809" max="13809" width="25.5" style="82" customWidth="1"/>
    <col min="13810" max="13810" width="8.5" style="82" customWidth="1"/>
    <col min="13811" max="13811" width="9.5" style="82" customWidth="1"/>
    <col min="13812" max="13812" width="6.75" style="82" customWidth="1"/>
    <col min="13813" max="13813" width="22.25" style="82" customWidth="1"/>
    <col min="13814" max="13815" width="9.5" style="82" customWidth="1"/>
    <col min="13816" max="13816" width="7.375" style="82" customWidth="1"/>
    <col min="13817" max="13817" width="12.625" style="82" customWidth="1"/>
    <col min="13818" max="14064" width="9" style="82"/>
    <col min="14065" max="14065" width="25.5" style="82" customWidth="1"/>
    <col min="14066" max="14066" width="8.5" style="82" customWidth="1"/>
    <col min="14067" max="14067" width="9.5" style="82" customWidth="1"/>
    <col min="14068" max="14068" width="6.75" style="82" customWidth="1"/>
    <col min="14069" max="14069" width="22.25" style="82" customWidth="1"/>
    <col min="14070" max="14071" width="9.5" style="82" customWidth="1"/>
    <col min="14072" max="14072" width="7.375" style="82" customWidth="1"/>
    <col min="14073" max="14073" width="12.625" style="82" customWidth="1"/>
    <col min="14074" max="14320" width="9" style="82"/>
    <col min="14321" max="14321" width="25.5" style="82" customWidth="1"/>
    <col min="14322" max="14322" width="8.5" style="82" customWidth="1"/>
    <col min="14323" max="14323" width="9.5" style="82" customWidth="1"/>
    <col min="14324" max="14324" width="6.75" style="82" customWidth="1"/>
    <col min="14325" max="14325" width="22.25" style="82" customWidth="1"/>
    <col min="14326" max="14327" width="9.5" style="82" customWidth="1"/>
    <col min="14328" max="14328" width="7.375" style="82" customWidth="1"/>
    <col min="14329" max="14329" width="12.625" style="82" customWidth="1"/>
    <col min="14330" max="14576" width="9" style="82"/>
    <col min="14577" max="14577" width="25.5" style="82" customWidth="1"/>
    <col min="14578" max="14578" width="8.5" style="82" customWidth="1"/>
    <col min="14579" max="14579" width="9.5" style="82" customWidth="1"/>
    <col min="14580" max="14580" width="6.75" style="82" customWidth="1"/>
    <col min="14581" max="14581" width="22.25" style="82" customWidth="1"/>
    <col min="14582" max="14583" width="9.5" style="82" customWidth="1"/>
    <col min="14584" max="14584" width="7.375" style="82" customWidth="1"/>
    <col min="14585" max="14585" width="12.625" style="82" customWidth="1"/>
    <col min="14586" max="14832" width="9" style="82"/>
    <col min="14833" max="14833" width="25.5" style="82" customWidth="1"/>
    <col min="14834" max="14834" width="8.5" style="82" customWidth="1"/>
    <col min="14835" max="14835" width="9.5" style="82" customWidth="1"/>
    <col min="14836" max="14836" width="6.75" style="82" customWidth="1"/>
    <col min="14837" max="14837" width="22.25" style="82" customWidth="1"/>
    <col min="14838" max="14839" width="9.5" style="82" customWidth="1"/>
    <col min="14840" max="14840" width="7.375" style="82" customWidth="1"/>
    <col min="14841" max="14841" width="12.625" style="82" customWidth="1"/>
    <col min="14842" max="15088" width="9" style="82"/>
    <col min="15089" max="15089" width="25.5" style="82" customWidth="1"/>
    <col min="15090" max="15090" width="8.5" style="82" customWidth="1"/>
    <col min="15091" max="15091" width="9.5" style="82" customWidth="1"/>
    <col min="15092" max="15092" width="6.75" style="82" customWidth="1"/>
    <col min="15093" max="15093" width="22.25" style="82" customWidth="1"/>
    <col min="15094" max="15095" width="9.5" style="82" customWidth="1"/>
    <col min="15096" max="15096" width="7.375" style="82" customWidth="1"/>
    <col min="15097" max="15097" width="12.625" style="82" customWidth="1"/>
    <col min="15098" max="15344" width="9" style="82"/>
    <col min="15345" max="15345" width="25.5" style="82" customWidth="1"/>
    <col min="15346" max="15346" width="8.5" style="82" customWidth="1"/>
    <col min="15347" max="15347" width="9.5" style="82" customWidth="1"/>
    <col min="15348" max="15348" width="6.75" style="82" customWidth="1"/>
    <col min="15349" max="15349" width="22.25" style="82" customWidth="1"/>
    <col min="15350" max="15351" width="9.5" style="82" customWidth="1"/>
    <col min="15352" max="15352" width="7.375" style="82" customWidth="1"/>
    <col min="15353" max="15353" width="12.625" style="82" customWidth="1"/>
    <col min="15354" max="15600" width="9" style="82"/>
    <col min="15601" max="15601" width="25.5" style="82" customWidth="1"/>
    <col min="15602" max="15602" width="8.5" style="82" customWidth="1"/>
    <col min="15603" max="15603" width="9.5" style="82" customWidth="1"/>
    <col min="15604" max="15604" width="6.75" style="82" customWidth="1"/>
    <col min="15605" max="15605" width="22.25" style="82" customWidth="1"/>
    <col min="15606" max="15607" width="9.5" style="82" customWidth="1"/>
    <col min="15608" max="15608" width="7.375" style="82" customWidth="1"/>
    <col min="15609" max="15609" width="12.625" style="82" customWidth="1"/>
    <col min="15610" max="15856" width="9" style="82"/>
    <col min="15857" max="15857" width="25.5" style="82" customWidth="1"/>
    <col min="15858" max="15858" width="8.5" style="82" customWidth="1"/>
    <col min="15859" max="15859" width="9.5" style="82" customWidth="1"/>
    <col min="15860" max="15860" width="6.75" style="82" customWidth="1"/>
    <col min="15861" max="15861" width="22.25" style="82" customWidth="1"/>
    <col min="15862" max="15863" width="9.5" style="82" customWidth="1"/>
    <col min="15864" max="15864" width="7.375" style="82" customWidth="1"/>
    <col min="15865" max="15865" width="12.625" style="82" customWidth="1"/>
    <col min="15866" max="16112" width="9" style="82"/>
    <col min="16113" max="16113" width="25.5" style="82" customWidth="1"/>
    <col min="16114" max="16114" width="8.5" style="82" customWidth="1"/>
    <col min="16115" max="16115" width="9.5" style="82" customWidth="1"/>
    <col min="16116" max="16116" width="6.75" style="82" customWidth="1"/>
    <col min="16117" max="16117" width="22.25" style="82" customWidth="1"/>
    <col min="16118" max="16119" width="9.5" style="82" customWidth="1"/>
    <col min="16120" max="16120" width="7.375" style="82" customWidth="1"/>
    <col min="16121" max="16121" width="12.625" style="82" customWidth="1"/>
    <col min="16122" max="16384" width="9" style="82"/>
  </cols>
  <sheetData>
    <row r="1" spans="1:10" ht="24">
      <c r="A1" s="117" t="s">
        <v>11</v>
      </c>
      <c r="B1" s="117"/>
      <c r="C1" s="117"/>
      <c r="D1" s="117"/>
      <c r="E1" s="117"/>
      <c r="F1" s="117"/>
      <c r="G1" s="117"/>
      <c r="H1" s="117"/>
    </row>
    <row r="2" spans="1:10" s="81" customFormat="1" ht="18.75" customHeight="1">
      <c r="A2" s="83"/>
      <c r="B2" s="84"/>
      <c r="C2" s="118"/>
      <c r="D2" s="118"/>
      <c r="E2" s="118"/>
      <c r="F2" s="85"/>
      <c r="G2" s="119" t="s">
        <v>12</v>
      </c>
      <c r="H2" s="119"/>
    </row>
    <row r="3" spans="1:10" ht="18" customHeight="1">
      <c r="A3" s="120" t="s">
        <v>13</v>
      </c>
      <c r="B3" s="120"/>
      <c r="C3" s="120"/>
      <c r="D3" s="120"/>
      <c r="E3" s="120" t="s">
        <v>14</v>
      </c>
      <c r="F3" s="120"/>
      <c r="G3" s="120"/>
      <c r="H3" s="120"/>
    </row>
    <row r="4" spans="1:10" ht="18" customHeight="1">
      <c r="A4" s="46" t="s">
        <v>15</v>
      </c>
      <c r="B4" s="86" t="s">
        <v>16</v>
      </c>
      <c r="C4" s="86" t="s">
        <v>17</v>
      </c>
      <c r="D4" s="86" t="s">
        <v>18</v>
      </c>
      <c r="E4" s="46" t="s">
        <v>15</v>
      </c>
      <c r="F4" s="86" t="s">
        <v>16</v>
      </c>
      <c r="G4" s="86" t="s">
        <v>17</v>
      </c>
      <c r="H4" s="86" t="s">
        <v>18</v>
      </c>
    </row>
    <row r="5" spans="1:10" ht="18" customHeight="1">
      <c r="A5" s="46" t="s">
        <v>19</v>
      </c>
      <c r="B5" s="64">
        <f>SUM(B6+B39+B44+B45+B43)</f>
        <v>165657831.86000001</v>
      </c>
      <c r="C5" s="64">
        <f>B5</f>
        <v>165657831.86000001</v>
      </c>
      <c r="D5" s="87">
        <f>C5-B5</f>
        <v>0</v>
      </c>
      <c r="E5" s="46" t="s">
        <v>19</v>
      </c>
      <c r="F5" s="66">
        <f>F46+F6+F41+F45+F44</f>
        <v>165657831.85999998</v>
      </c>
      <c r="G5" s="66">
        <f>F5</f>
        <v>165657831.85999998</v>
      </c>
      <c r="H5" s="87">
        <f>G5-F5</f>
        <v>0</v>
      </c>
    </row>
    <row r="6" spans="1:10" ht="18" customHeight="1">
      <c r="A6" s="88" t="s">
        <v>20</v>
      </c>
      <c r="B6" s="64">
        <f>B32+B7+B31</f>
        <v>0</v>
      </c>
      <c r="C6" s="64">
        <f t="shared" ref="C6:C46" si="0">B6</f>
        <v>0</v>
      </c>
      <c r="D6" s="87">
        <f t="shared" ref="D6:D32" si="1">C6-B6</f>
        <v>0</v>
      </c>
      <c r="E6" s="88" t="s">
        <v>21</v>
      </c>
      <c r="F6" s="66">
        <f>F32+F7+F31</f>
        <v>131022698.60000001</v>
      </c>
      <c r="G6" s="66">
        <f t="shared" ref="G6:G46" si="2">F6</f>
        <v>131022698.60000001</v>
      </c>
      <c r="H6" s="87">
        <f t="shared" ref="H6:H21" si="3">G6-F6</f>
        <v>0</v>
      </c>
    </row>
    <row r="7" spans="1:10" ht="18" customHeight="1">
      <c r="A7" s="57" t="s">
        <v>22</v>
      </c>
      <c r="B7" s="64">
        <f>B8+B23</f>
        <v>0</v>
      </c>
      <c r="C7" s="64">
        <f t="shared" si="0"/>
        <v>0</v>
      </c>
      <c r="D7" s="87">
        <f t="shared" si="1"/>
        <v>0</v>
      </c>
      <c r="E7" s="51" t="s">
        <v>23</v>
      </c>
      <c r="F7" s="66">
        <f>SUM(F8:F30)</f>
        <v>128259974.10000001</v>
      </c>
      <c r="G7" s="66">
        <f t="shared" si="2"/>
        <v>128259974.10000001</v>
      </c>
      <c r="H7" s="87">
        <f t="shared" si="3"/>
        <v>0</v>
      </c>
    </row>
    <row r="8" spans="1:10" ht="18" customHeight="1">
      <c r="A8" s="52" t="s">
        <v>24</v>
      </c>
      <c r="B8" s="67">
        <f>SUM(B9:B22)</f>
        <v>0</v>
      </c>
      <c r="C8" s="64">
        <f t="shared" si="0"/>
        <v>0</v>
      </c>
      <c r="D8" s="80">
        <f t="shared" si="1"/>
        <v>0</v>
      </c>
      <c r="E8" s="52" t="s">
        <v>25</v>
      </c>
      <c r="F8" s="70">
        <v>13081610.640000001</v>
      </c>
      <c r="G8" s="66">
        <f t="shared" si="2"/>
        <v>13081610.640000001</v>
      </c>
      <c r="H8" s="80">
        <f t="shared" si="3"/>
        <v>0</v>
      </c>
      <c r="J8" s="94"/>
    </row>
    <row r="9" spans="1:10" ht="18" customHeight="1">
      <c r="A9" s="56" t="s">
        <v>26</v>
      </c>
      <c r="B9" s="67"/>
      <c r="C9" s="64">
        <f t="shared" si="0"/>
        <v>0</v>
      </c>
      <c r="D9" s="80">
        <f t="shared" si="1"/>
        <v>0</v>
      </c>
      <c r="E9" s="52" t="s">
        <v>27</v>
      </c>
      <c r="F9" s="70"/>
      <c r="G9" s="66">
        <f t="shared" si="2"/>
        <v>0</v>
      </c>
      <c r="H9" s="80">
        <f t="shared" si="3"/>
        <v>0</v>
      </c>
      <c r="J9" s="94"/>
    </row>
    <row r="10" spans="1:10" ht="18" customHeight="1">
      <c r="A10" s="56" t="s">
        <v>28</v>
      </c>
      <c r="B10" s="67"/>
      <c r="C10" s="64">
        <f t="shared" si="0"/>
        <v>0</v>
      </c>
      <c r="D10" s="80">
        <f t="shared" si="1"/>
        <v>0</v>
      </c>
      <c r="E10" s="52" t="s">
        <v>29</v>
      </c>
      <c r="F10" s="70">
        <v>5352733.0999999996</v>
      </c>
      <c r="G10" s="66">
        <f t="shared" si="2"/>
        <v>5352733.0999999996</v>
      </c>
      <c r="H10" s="80">
        <f t="shared" si="3"/>
        <v>0</v>
      </c>
      <c r="J10" s="94"/>
    </row>
    <row r="11" spans="1:10" ht="18" customHeight="1">
      <c r="A11" s="56" t="s">
        <v>30</v>
      </c>
      <c r="B11" s="67"/>
      <c r="C11" s="64">
        <f t="shared" si="0"/>
        <v>0</v>
      </c>
      <c r="D11" s="80">
        <f t="shared" si="1"/>
        <v>0</v>
      </c>
      <c r="E11" s="52" t="s">
        <v>31</v>
      </c>
      <c r="F11" s="70"/>
      <c r="G11" s="66">
        <f t="shared" si="2"/>
        <v>0</v>
      </c>
      <c r="H11" s="80">
        <f t="shared" si="3"/>
        <v>0</v>
      </c>
      <c r="J11" s="94"/>
    </row>
    <row r="12" spans="1:10" ht="18" customHeight="1">
      <c r="A12" s="56" t="s">
        <v>32</v>
      </c>
      <c r="B12" s="67"/>
      <c r="C12" s="64">
        <f t="shared" si="0"/>
        <v>0</v>
      </c>
      <c r="D12" s="80">
        <f t="shared" si="1"/>
        <v>0</v>
      </c>
      <c r="E12" s="52" t="s">
        <v>33</v>
      </c>
      <c r="F12" s="70"/>
      <c r="G12" s="66">
        <f t="shared" si="2"/>
        <v>0</v>
      </c>
      <c r="H12" s="80">
        <f t="shared" si="3"/>
        <v>0</v>
      </c>
      <c r="J12" s="94"/>
    </row>
    <row r="13" spans="1:10" ht="18" customHeight="1">
      <c r="A13" s="56" t="s">
        <v>34</v>
      </c>
      <c r="B13" s="67"/>
      <c r="C13" s="64">
        <f t="shared" si="0"/>
        <v>0</v>
      </c>
      <c r="D13" s="80">
        <f t="shared" si="1"/>
        <v>0</v>
      </c>
      <c r="E13" s="52" t="s">
        <v>35</v>
      </c>
      <c r="F13" s="70">
        <v>2369282.38</v>
      </c>
      <c r="G13" s="66">
        <f t="shared" si="2"/>
        <v>2369282.38</v>
      </c>
      <c r="H13" s="80">
        <f t="shared" si="3"/>
        <v>0</v>
      </c>
      <c r="J13" s="94"/>
    </row>
    <row r="14" spans="1:10" ht="18" customHeight="1">
      <c r="A14" s="56" t="s">
        <v>36</v>
      </c>
      <c r="B14" s="67"/>
      <c r="C14" s="64">
        <f t="shared" si="0"/>
        <v>0</v>
      </c>
      <c r="D14" s="80">
        <f t="shared" si="1"/>
        <v>0</v>
      </c>
      <c r="E14" s="52" t="s">
        <v>37</v>
      </c>
      <c r="F14" s="70">
        <v>39049025.630000003</v>
      </c>
      <c r="G14" s="66">
        <f t="shared" si="2"/>
        <v>39049025.630000003</v>
      </c>
      <c r="H14" s="80">
        <f t="shared" si="3"/>
        <v>0</v>
      </c>
      <c r="J14" s="94"/>
    </row>
    <row r="15" spans="1:10" ht="18" customHeight="1">
      <c r="A15" s="56" t="s">
        <v>38</v>
      </c>
      <c r="B15" s="67"/>
      <c r="C15" s="64">
        <f t="shared" si="0"/>
        <v>0</v>
      </c>
      <c r="D15" s="80">
        <f t="shared" si="1"/>
        <v>0</v>
      </c>
      <c r="E15" s="52" t="s">
        <v>39</v>
      </c>
      <c r="F15" s="70">
        <v>10097883.24</v>
      </c>
      <c r="G15" s="66">
        <f t="shared" si="2"/>
        <v>10097883.24</v>
      </c>
      <c r="H15" s="80">
        <f t="shared" si="3"/>
        <v>0</v>
      </c>
      <c r="J15" s="94"/>
    </row>
    <row r="16" spans="1:10" ht="18" customHeight="1">
      <c r="A16" s="56" t="s">
        <v>40</v>
      </c>
      <c r="B16" s="67"/>
      <c r="C16" s="64">
        <f t="shared" si="0"/>
        <v>0</v>
      </c>
      <c r="D16" s="80">
        <f t="shared" si="1"/>
        <v>0</v>
      </c>
      <c r="E16" s="52" t="s">
        <v>41</v>
      </c>
      <c r="F16" s="70">
        <v>3480687.9</v>
      </c>
      <c r="G16" s="66">
        <f t="shared" si="2"/>
        <v>3480687.9</v>
      </c>
      <c r="H16" s="80">
        <f t="shared" si="3"/>
        <v>0</v>
      </c>
      <c r="J16" s="94"/>
    </row>
    <row r="17" spans="1:10" ht="18" customHeight="1">
      <c r="A17" s="56" t="s">
        <v>42</v>
      </c>
      <c r="B17" s="67"/>
      <c r="C17" s="64">
        <f t="shared" si="0"/>
        <v>0</v>
      </c>
      <c r="D17" s="80">
        <f t="shared" si="1"/>
        <v>0</v>
      </c>
      <c r="E17" s="52" t="s">
        <v>43</v>
      </c>
      <c r="F17" s="70">
        <v>12687533.779999999</v>
      </c>
      <c r="G17" s="66">
        <f t="shared" si="2"/>
        <v>12687533.779999999</v>
      </c>
      <c r="H17" s="80">
        <f t="shared" si="3"/>
        <v>0</v>
      </c>
      <c r="J17" s="94"/>
    </row>
    <row r="18" spans="1:10" ht="18" customHeight="1">
      <c r="A18" s="56" t="s">
        <v>44</v>
      </c>
      <c r="B18" s="67"/>
      <c r="C18" s="64">
        <f t="shared" si="0"/>
        <v>0</v>
      </c>
      <c r="D18" s="80">
        <f t="shared" si="1"/>
        <v>0</v>
      </c>
      <c r="E18" s="52" t="s">
        <v>45</v>
      </c>
      <c r="F18" s="70">
        <v>35195385.950000003</v>
      </c>
      <c r="G18" s="66">
        <f t="shared" si="2"/>
        <v>35195385.950000003</v>
      </c>
      <c r="H18" s="80">
        <f t="shared" si="3"/>
        <v>0</v>
      </c>
      <c r="J18" s="94"/>
    </row>
    <row r="19" spans="1:10" ht="18" customHeight="1">
      <c r="A19" s="56" t="s">
        <v>46</v>
      </c>
      <c r="B19" s="67"/>
      <c r="C19" s="64">
        <f t="shared" si="0"/>
        <v>0</v>
      </c>
      <c r="D19" s="80">
        <f t="shared" si="1"/>
        <v>0</v>
      </c>
      <c r="E19" s="52" t="s">
        <v>47</v>
      </c>
      <c r="F19" s="70">
        <v>1671823.31</v>
      </c>
      <c r="G19" s="66">
        <f t="shared" si="2"/>
        <v>1671823.31</v>
      </c>
      <c r="H19" s="80">
        <f t="shared" si="3"/>
        <v>0</v>
      </c>
      <c r="J19" s="94"/>
    </row>
    <row r="20" spans="1:10" ht="18" customHeight="1">
      <c r="A20" s="56" t="s">
        <v>48</v>
      </c>
      <c r="B20" s="67"/>
      <c r="C20" s="64">
        <f t="shared" si="0"/>
        <v>0</v>
      </c>
      <c r="D20" s="80">
        <f t="shared" si="1"/>
        <v>0</v>
      </c>
      <c r="E20" s="52" t="s">
        <v>49</v>
      </c>
      <c r="F20" s="70"/>
      <c r="G20" s="66">
        <f t="shared" si="2"/>
        <v>0</v>
      </c>
      <c r="H20" s="80">
        <f t="shared" si="3"/>
        <v>0</v>
      </c>
      <c r="J20" s="94"/>
    </row>
    <row r="21" spans="1:10" ht="18" customHeight="1">
      <c r="A21" s="89" t="s">
        <v>50</v>
      </c>
      <c r="B21" s="67"/>
      <c r="C21" s="64">
        <f t="shared" si="0"/>
        <v>0</v>
      </c>
      <c r="D21" s="80">
        <f t="shared" si="1"/>
        <v>0</v>
      </c>
      <c r="E21" s="52" t="s">
        <v>51</v>
      </c>
      <c r="F21" s="70"/>
      <c r="G21" s="66">
        <f t="shared" si="2"/>
        <v>0</v>
      </c>
      <c r="H21" s="80">
        <f t="shared" si="3"/>
        <v>0</v>
      </c>
      <c r="J21" s="94"/>
    </row>
    <row r="22" spans="1:10" ht="18" customHeight="1">
      <c r="A22" s="89" t="s">
        <v>52</v>
      </c>
      <c r="B22" s="67"/>
      <c r="C22" s="64">
        <f t="shared" si="0"/>
        <v>0</v>
      </c>
      <c r="D22" s="80">
        <f t="shared" si="1"/>
        <v>0</v>
      </c>
      <c r="E22" s="52" t="s">
        <v>53</v>
      </c>
      <c r="F22" s="70"/>
      <c r="G22" s="66">
        <f t="shared" si="2"/>
        <v>0</v>
      </c>
      <c r="H22" s="80"/>
      <c r="J22" s="94"/>
    </row>
    <row r="23" spans="1:10" ht="18" customHeight="1">
      <c r="A23" s="52" t="s">
        <v>54</v>
      </c>
      <c r="B23" s="67"/>
      <c r="C23" s="64">
        <f t="shared" si="0"/>
        <v>0</v>
      </c>
      <c r="D23" s="80">
        <f t="shared" si="1"/>
        <v>0</v>
      </c>
      <c r="E23" s="52" t="s">
        <v>55</v>
      </c>
      <c r="F23" s="70"/>
      <c r="G23" s="66">
        <f t="shared" si="2"/>
        <v>0</v>
      </c>
      <c r="H23" s="80">
        <f t="shared" ref="H23:H36" si="4">G23-F23</f>
        <v>0</v>
      </c>
      <c r="J23" s="94"/>
    </row>
    <row r="24" spans="1:10" ht="18" customHeight="1">
      <c r="A24" s="56" t="s">
        <v>56</v>
      </c>
      <c r="B24" s="67"/>
      <c r="C24" s="64">
        <f t="shared" si="0"/>
        <v>0</v>
      </c>
      <c r="D24" s="80">
        <f t="shared" si="1"/>
        <v>0</v>
      </c>
      <c r="E24" s="52" t="s">
        <v>57</v>
      </c>
      <c r="F24" s="70">
        <v>2129570.4300000002</v>
      </c>
      <c r="G24" s="66">
        <f t="shared" si="2"/>
        <v>2129570.4300000002</v>
      </c>
      <c r="H24" s="80">
        <f t="shared" si="4"/>
        <v>0</v>
      </c>
      <c r="J24" s="94"/>
    </row>
    <row r="25" spans="1:10" ht="18" customHeight="1">
      <c r="A25" s="56" t="s">
        <v>58</v>
      </c>
      <c r="B25" s="67"/>
      <c r="C25" s="64">
        <f t="shared" si="0"/>
        <v>0</v>
      </c>
      <c r="D25" s="80">
        <f t="shared" si="1"/>
        <v>0</v>
      </c>
      <c r="E25" s="52" t="s">
        <v>59</v>
      </c>
      <c r="F25" s="70">
        <v>1973092</v>
      </c>
      <c r="G25" s="66">
        <f t="shared" si="2"/>
        <v>1973092</v>
      </c>
      <c r="H25" s="80">
        <f t="shared" si="4"/>
        <v>0</v>
      </c>
      <c r="J25" s="94"/>
    </row>
    <row r="26" spans="1:10" ht="18" customHeight="1">
      <c r="A26" s="56" t="s">
        <v>60</v>
      </c>
      <c r="B26" s="67"/>
      <c r="C26" s="64">
        <f t="shared" si="0"/>
        <v>0</v>
      </c>
      <c r="D26" s="80">
        <f t="shared" si="1"/>
        <v>0</v>
      </c>
      <c r="E26" s="52" t="s">
        <v>61</v>
      </c>
      <c r="F26" s="70"/>
      <c r="G26" s="66">
        <f t="shared" si="2"/>
        <v>0</v>
      </c>
      <c r="H26" s="80">
        <f t="shared" si="4"/>
        <v>0</v>
      </c>
      <c r="J26" s="94"/>
    </row>
    <row r="27" spans="1:10" ht="18" customHeight="1">
      <c r="A27" s="73" t="s">
        <v>62</v>
      </c>
      <c r="B27" s="67"/>
      <c r="C27" s="64">
        <f t="shared" si="0"/>
        <v>0</v>
      </c>
      <c r="D27" s="80">
        <f t="shared" si="1"/>
        <v>0</v>
      </c>
      <c r="E27" s="52" t="s">
        <v>63</v>
      </c>
      <c r="F27" s="70">
        <v>1171345.74</v>
      </c>
      <c r="G27" s="66">
        <f t="shared" si="2"/>
        <v>1171345.74</v>
      </c>
      <c r="H27" s="80">
        <f t="shared" si="4"/>
        <v>0</v>
      </c>
      <c r="J27" s="94"/>
    </row>
    <row r="28" spans="1:10" ht="18" customHeight="1">
      <c r="A28" s="56" t="s">
        <v>64</v>
      </c>
      <c r="B28" s="67"/>
      <c r="C28" s="64">
        <f t="shared" si="0"/>
        <v>0</v>
      </c>
      <c r="D28" s="80">
        <f t="shared" si="1"/>
        <v>0</v>
      </c>
      <c r="E28" s="52" t="s">
        <v>65</v>
      </c>
      <c r="F28" s="70"/>
      <c r="G28" s="66">
        <f t="shared" si="2"/>
        <v>0</v>
      </c>
      <c r="H28" s="80">
        <f t="shared" si="4"/>
        <v>0</v>
      </c>
      <c r="J28" s="94"/>
    </row>
    <row r="29" spans="1:10" ht="18" customHeight="1">
      <c r="A29" s="56" t="s">
        <v>66</v>
      </c>
      <c r="B29" s="67"/>
      <c r="C29" s="64">
        <f t="shared" si="0"/>
        <v>0</v>
      </c>
      <c r="D29" s="80">
        <f t="shared" si="1"/>
        <v>0</v>
      </c>
      <c r="E29" s="52" t="s">
        <v>67</v>
      </c>
      <c r="F29" s="70"/>
      <c r="G29" s="66">
        <f t="shared" si="2"/>
        <v>0</v>
      </c>
      <c r="H29" s="80">
        <f t="shared" si="4"/>
        <v>0</v>
      </c>
    </row>
    <row r="30" spans="1:10" ht="18" customHeight="1">
      <c r="A30" s="56" t="s">
        <v>68</v>
      </c>
      <c r="B30" s="67"/>
      <c r="C30" s="64">
        <f t="shared" si="0"/>
        <v>0</v>
      </c>
      <c r="D30" s="80">
        <f t="shared" si="1"/>
        <v>0</v>
      </c>
      <c r="E30" s="52" t="s">
        <v>69</v>
      </c>
      <c r="F30" s="70"/>
      <c r="G30" s="66">
        <f t="shared" si="2"/>
        <v>0</v>
      </c>
      <c r="H30" s="80">
        <f t="shared" si="4"/>
        <v>0</v>
      </c>
    </row>
    <row r="31" spans="1:10" ht="18" customHeight="1">
      <c r="A31" s="51" t="s">
        <v>70</v>
      </c>
      <c r="B31" s="64"/>
      <c r="C31" s="64">
        <f t="shared" si="0"/>
        <v>0</v>
      </c>
      <c r="D31" s="87">
        <f t="shared" si="1"/>
        <v>0</v>
      </c>
      <c r="E31" s="51" t="s">
        <v>71</v>
      </c>
      <c r="F31" s="69"/>
      <c r="G31" s="66">
        <f t="shared" si="2"/>
        <v>0</v>
      </c>
      <c r="H31" s="87">
        <f t="shared" si="4"/>
        <v>0</v>
      </c>
    </row>
    <row r="32" spans="1:10" ht="18" customHeight="1">
      <c r="A32" s="51" t="s">
        <v>72</v>
      </c>
      <c r="B32" s="64"/>
      <c r="C32" s="64">
        <f t="shared" si="0"/>
        <v>0</v>
      </c>
      <c r="D32" s="87">
        <f t="shared" si="1"/>
        <v>0</v>
      </c>
      <c r="E32" s="51" t="s">
        <v>73</v>
      </c>
      <c r="F32" s="66">
        <f>SUM(F33:F39)</f>
        <v>2762724.5</v>
      </c>
      <c r="G32" s="66">
        <f t="shared" si="2"/>
        <v>2762724.5</v>
      </c>
      <c r="H32" s="87">
        <f t="shared" si="4"/>
        <v>0</v>
      </c>
    </row>
    <row r="33" spans="1:8" ht="18" customHeight="1">
      <c r="A33" s="51"/>
      <c r="B33" s="64"/>
      <c r="C33" s="64">
        <f t="shared" si="0"/>
        <v>0</v>
      </c>
      <c r="D33" s="87"/>
      <c r="E33" s="52" t="s">
        <v>74</v>
      </c>
      <c r="F33" s="70"/>
      <c r="G33" s="66">
        <f t="shared" si="2"/>
        <v>0</v>
      </c>
      <c r="H33" s="80">
        <f t="shared" si="4"/>
        <v>0</v>
      </c>
    </row>
    <row r="34" spans="1:8" ht="18" customHeight="1">
      <c r="A34" s="51"/>
      <c r="B34" s="64"/>
      <c r="C34" s="64">
        <f t="shared" si="0"/>
        <v>0</v>
      </c>
      <c r="D34" s="87"/>
      <c r="E34" s="52" t="s">
        <v>37</v>
      </c>
      <c r="F34" s="70">
        <v>1101876.5</v>
      </c>
      <c r="G34" s="66">
        <f t="shared" si="2"/>
        <v>1101876.5</v>
      </c>
      <c r="H34" s="80">
        <f t="shared" si="4"/>
        <v>0</v>
      </c>
    </row>
    <row r="35" spans="1:8" ht="18" customHeight="1">
      <c r="A35" s="90"/>
      <c r="B35" s="67"/>
      <c r="C35" s="64">
        <f t="shared" si="0"/>
        <v>0</v>
      </c>
      <c r="D35" s="80">
        <f t="shared" ref="D35" si="5">C35-B35</f>
        <v>0</v>
      </c>
      <c r="E35" s="52" t="s">
        <v>43</v>
      </c>
      <c r="F35" s="70">
        <v>1571608</v>
      </c>
      <c r="G35" s="66">
        <f t="shared" si="2"/>
        <v>1571608</v>
      </c>
      <c r="H35" s="80">
        <f t="shared" si="4"/>
        <v>0</v>
      </c>
    </row>
    <row r="36" spans="1:8" ht="18" customHeight="1">
      <c r="A36" s="90"/>
      <c r="B36" s="67"/>
      <c r="C36" s="64">
        <f t="shared" si="0"/>
        <v>0</v>
      </c>
      <c r="D36" s="80"/>
      <c r="E36" s="52" t="s">
        <v>45</v>
      </c>
      <c r="F36" s="70"/>
      <c r="G36" s="66">
        <f t="shared" si="2"/>
        <v>0</v>
      </c>
      <c r="H36" s="80">
        <f t="shared" si="4"/>
        <v>0</v>
      </c>
    </row>
    <row r="37" spans="1:8" ht="18" customHeight="1">
      <c r="A37" s="90"/>
      <c r="B37" s="67"/>
      <c r="C37" s="64">
        <f t="shared" si="0"/>
        <v>0</v>
      </c>
      <c r="D37" s="80">
        <f t="shared" ref="D37:D40" si="6">C37-B37</f>
        <v>0</v>
      </c>
      <c r="E37" s="52" t="s">
        <v>65</v>
      </c>
      <c r="F37" s="70">
        <v>89240</v>
      </c>
      <c r="G37" s="66">
        <f t="shared" si="2"/>
        <v>89240</v>
      </c>
      <c r="H37" s="80">
        <f t="shared" ref="H37:H40" si="7">G37-F37</f>
        <v>0</v>
      </c>
    </row>
    <row r="38" spans="1:8" ht="18" customHeight="1">
      <c r="A38" s="46" t="s">
        <v>75</v>
      </c>
      <c r="B38" s="64">
        <f>B39+B43+B44+B45</f>
        <v>165657831.86000001</v>
      </c>
      <c r="C38" s="64">
        <f t="shared" si="0"/>
        <v>165657831.86000001</v>
      </c>
      <c r="D38" s="87">
        <f t="shared" si="6"/>
        <v>0</v>
      </c>
      <c r="E38" s="52" t="s">
        <v>67</v>
      </c>
      <c r="F38" s="70"/>
      <c r="G38" s="66">
        <f t="shared" si="2"/>
        <v>0</v>
      </c>
      <c r="H38" s="80">
        <f t="shared" si="7"/>
        <v>0</v>
      </c>
    </row>
    <row r="39" spans="1:8" ht="18" customHeight="1">
      <c r="A39" s="61" t="s">
        <v>76</v>
      </c>
      <c r="B39" s="67">
        <f>SUM(B41:B42)</f>
        <v>130694194.17</v>
      </c>
      <c r="C39" s="64">
        <f t="shared" si="0"/>
        <v>130694194.17</v>
      </c>
      <c r="D39" s="80">
        <f t="shared" si="6"/>
        <v>0</v>
      </c>
      <c r="E39" s="52" t="s">
        <v>69</v>
      </c>
      <c r="F39" s="70"/>
      <c r="G39" s="66">
        <f t="shared" si="2"/>
        <v>0</v>
      </c>
      <c r="H39" s="80">
        <f t="shared" si="7"/>
        <v>0</v>
      </c>
    </row>
    <row r="40" spans="1:8" ht="18" customHeight="1">
      <c r="A40" s="52" t="s">
        <v>77</v>
      </c>
      <c r="B40" s="67"/>
      <c r="C40" s="64">
        <f t="shared" si="0"/>
        <v>0</v>
      </c>
      <c r="D40" s="80">
        <f t="shared" si="6"/>
        <v>0</v>
      </c>
      <c r="E40" s="46" t="s">
        <v>78</v>
      </c>
      <c r="F40" s="69">
        <f>F41+F44+F45+F46</f>
        <v>34635133.260000005</v>
      </c>
      <c r="G40" s="66">
        <f t="shared" si="2"/>
        <v>34635133.260000005</v>
      </c>
      <c r="H40" s="87">
        <f t="shared" si="7"/>
        <v>0</v>
      </c>
    </row>
    <row r="41" spans="1:8" ht="18" customHeight="1">
      <c r="A41" s="52" t="s">
        <v>79</v>
      </c>
      <c r="B41" s="67">
        <v>85601506.590000004</v>
      </c>
      <c r="C41" s="64">
        <v>85601506.590000004</v>
      </c>
      <c r="D41" s="80"/>
      <c r="E41" s="59" t="s">
        <v>80</v>
      </c>
      <c r="F41" s="70">
        <f>SUM(F42:F43)</f>
        <v>434136.92</v>
      </c>
      <c r="G41" s="66">
        <f t="shared" si="2"/>
        <v>434136.92</v>
      </c>
      <c r="H41" s="70">
        <f t="shared" ref="H41" si="8">SUM(H42:H43)</f>
        <v>0</v>
      </c>
    </row>
    <row r="42" spans="1:8" ht="18" customHeight="1">
      <c r="A42" s="52" t="s">
        <v>81</v>
      </c>
      <c r="B42" s="67">
        <v>45092687.579999998</v>
      </c>
      <c r="C42" s="64">
        <v>43888787.579999998</v>
      </c>
      <c r="D42" s="80"/>
      <c r="E42" s="52" t="s">
        <v>82</v>
      </c>
      <c r="F42" s="70">
        <v>434136.92</v>
      </c>
      <c r="G42" s="66">
        <f t="shared" si="2"/>
        <v>434136.92</v>
      </c>
      <c r="H42" s="80">
        <f t="shared" ref="H42" si="9">G42-F42</f>
        <v>0</v>
      </c>
    </row>
    <row r="43" spans="1:8" ht="18" customHeight="1">
      <c r="A43" s="59" t="s">
        <v>83</v>
      </c>
      <c r="B43" s="67">
        <v>0</v>
      </c>
      <c r="C43" s="64">
        <v>0</v>
      </c>
      <c r="D43" s="80"/>
      <c r="E43" s="52" t="s">
        <v>84</v>
      </c>
      <c r="F43" s="70"/>
      <c r="G43" s="66">
        <f t="shared" si="2"/>
        <v>0</v>
      </c>
      <c r="H43" s="80"/>
    </row>
    <row r="44" spans="1:8" ht="18" customHeight="1">
      <c r="A44" s="91" t="s">
        <v>85</v>
      </c>
      <c r="B44" s="67">
        <v>19612408.440000001</v>
      </c>
      <c r="C44" s="64">
        <v>19612408.440000001</v>
      </c>
      <c r="D44" s="80"/>
      <c r="E44" s="59" t="s">
        <v>86</v>
      </c>
      <c r="F44" s="70"/>
      <c r="G44" s="66">
        <f t="shared" si="2"/>
        <v>0</v>
      </c>
      <c r="H44" s="80">
        <f t="shared" ref="H44:H46" si="10">G44-F44</f>
        <v>0</v>
      </c>
    </row>
    <row r="45" spans="1:8" ht="18" customHeight="1">
      <c r="A45" s="59" t="s">
        <v>87</v>
      </c>
      <c r="B45" s="67">
        <v>15351229.25</v>
      </c>
      <c r="C45" s="64">
        <v>15351229.25</v>
      </c>
      <c r="D45" s="67"/>
      <c r="E45" s="59" t="s">
        <v>88</v>
      </c>
      <c r="F45" s="70">
        <v>25295307.440000001</v>
      </c>
      <c r="G45" s="66">
        <f t="shared" si="2"/>
        <v>25295307.440000001</v>
      </c>
      <c r="H45" s="80">
        <f t="shared" si="10"/>
        <v>0</v>
      </c>
    </row>
    <row r="46" spans="1:8" ht="18" customHeight="1">
      <c r="A46" s="92"/>
      <c r="B46" s="67"/>
      <c r="C46" s="64">
        <f t="shared" si="0"/>
        <v>0</v>
      </c>
      <c r="D46" s="93"/>
      <c r="E46" s="59" t="s">
        <v>89</v>
      </c>
      <c r="F46" s="70">
        <v>8905688.9000000004</v>
      </c>
      <c r="G46" s="66">
        <f t="shared" si="2"/>
        <v>8905688.9000000004</v>
      </c>
      <c r="H46" s="80">
        <f t="shared" si="10"/>
        <v>0</v>
      </c>
    </row>
    <row r="47" spans="1:8">
      <c r="C47" s="94"/>
      <c r="F47" s="94"/>
      <c r="G47" s="94"/>
    </row>
    <row r="48" spans="1:8">
      <c r="C48" s="94"/>
    </row>
    <row r="51" spans="3:3">
      <c r="C51" s="94"/>
    </row>
  </sheetData>
  <mergeCells count="5">
    <mergeCell ref="A1:H1"/>
    <mergeCell ref="C2:E2"/>
    <mergeCell ref="G2:H2"/>
    <mergeCell ref="A3:D3"/>
    <mergeCell ref="E3:H3"/>
  </mergeCells>
  <phoneticPr fontId="4" type="noConversion"/>
  <printOptions horizontalCentered="1"/>
  <pageMargins left="0.31388888888888899" right="0.31388888888888899" top="0.74791666666666701" bottom="0.74791666666666701" header="0.31388888888888899" footer="0.31388888888888899"/>
  <pageSetup paperSize="9" scale="72" orientation="portrait" r:id="rId1"/>
  <headerFooter alignWithMargins="0"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45"/>
  <sheetViews>
    <sheetView showZeros="0" zoomScaleNormal="100" workbookViewId="0">
      <selection activeCell="T7" sqref="T7"/>
    </sheetView>
  </sheetViews>
  <sheetFormatPr defaultColWidth="9" defaultRowHeight="14.25"/>
  <cols>
    <col min="1" max="1" width="27.25" style="42" customWidth="1"/>
    <col min="2" max="2" width="13.125" style="42" customWidth="1"/>
    <col min="3" max="3" width="13" style="42" customWidth="1"/>
    <col min="4" max="4" width="14.125" style="42" customWidth="1"/>
    <col min="5" max="5" width="15.875" style="42" customWidth="1"/>
    <col min="6" max="6" width="9.875" style="42" customWidth="1"/>
    <col min="7" max="7" width="22.25" style="42" customWidth="1"/>
    <col min="8" max="8" width="13.25" style="42" customWidth="1"/>
    <col min="9" max="9" width="15.5" style="42" customWidth="1"/>
    <col min="10" max="11" width="13.25" style="42" customWidth="1"/>
    <col min="12" max="12" width="9.875" style="42" customWidth="1"/>
    <col min="13" max="13" width="11.25" style="72" hidden="1" customWidth="1"/>
    <col min="14" max="14" width="21.75" style="72" hidden="1" customWidth="1"/>
    <col min="15" max="15" width="10.125" style="42" hidden="1" customWidth="1"/>
    <col min="16" max="17" width="9" style="42" hidden="1" customWidth="1"/>
    <col min="18" max="19" width="12.625" style="42"/>
    <col min="20" max="20" width="13.75" style="42"/>
    <col min="21" max="219" width="9" style="42"/>
    <col min="220" max="220" width="25.5" style="42" customWidth="1"/>
    <col min="221" max="221" width="8.5" style="42" customWidth="1"/>
    <col min="222" max="222" width="9.5" style="42" customWidth="1"/>
    <col min="223" max="223" width="6.75" style="42" customWidth="1"/>
    <col min="224" max="224" width="22.25" style="42" customWidth="1"/>
    <col min="225" max="226" width="9.5" style="42" customWidth="1"/>
    <col min="227" max="227" width="7.375" style="42" customWidth="1"/>
    <col min="228" max="228" width="12.625" style="42" customWidth="1"/>
    <col min="229" max="475" width="9" style="42"/>
    <col min="476" max="476" width="25.5" style="42" customWidth="1"/>
    <col min="477" max="477" width="8.5" style="42" customWidth="1"/>
    <col min="478" max="478" width="9.5" style="42" customWidth="1"/>
    <col min="479" max="479" width="6.75" style="42" customWidth="1"/>
    <col min="480" max="480" width="22.25" style="42" customWidth="1"/>
    <col min="481" max="482" width="9.5" style="42" customWidth="1"/>
    <col min="483" max="483" width="7.375" style="42" customWidth="1"/>
    <col min="484" max="484" width="12.625" style="42" customWidth="1"/>
    <col min="485" max="731" width="9" style="42"/>
    <col min="732" max="732" width="25.5" style="42" customWidth="1"/>
    <col min="733" max="733" width="8.5" style="42" customWidth="1"/>
    <col min="734" max="734" width="9.5" style="42" customWidth="1"/>
    <col min="735" max="735" width="6.75" style="42" customWidth="1"/>
    <col min="736" max="736" width="22.25" style="42" customWidth="1"/>
    <col min="737" max="738" width="9.5" style="42" customWidth="1"/>
    <col min="739" max="739" width="7.375" style="42" customWidth="1"/>
    <col min="740" max="740" width="12.625" style="42" customWidth="1"/>
    <col min="741" max="987" width="9" style="42"/>
    <col min="988" max="988" width="25.5" style="42" customWidth="1"/>
    <col min="989" max="989" width="8.5" style="42" customWidth="1"/>
    <col min="990" max="990" width="9.5" style="42" customWidth="1"/>
    <col min="991" max="991" width="6.75" style="42" customWidth="1"/>
    <col min="992" max="992" width="22.25" style="42" customWidth="1"/>
    <col min="993" max="994" width="9.5" style="42" customWidth="1"/>
    <col min="995" max="995" width="7.375" style="42" customWidth="1"/>
    <col min="996" max="996" width="12.625" style="42" customWidth="1"/>
    <col min="997" max="1243" width="9" style="42"/>
    <col min="1244" max="1244" width="25.5" style="42" customWidth="1"/>
    <col min="1245" max="1245" width="8.5" style="42" customWidth="1"/>
    <col min="1246" max="1246" width="9.5" style="42" customWidth="1"/>
    <col min="1247" max="1247" width="6.75" style="42" customWidth="1"/>
    <col min="1248" max="1248" width="22.25" style="42" customWidth="1"/>
    <col min="1249" max="1250" width="9.5" style="42" customWidth="1"/>
    <col min="1251" max="1251" width="7.375" style="42" customWidth="1"/>
    <col min="1252" max="1252" width="12.625" style="42" customWidth="1"/>
    <col min="1253" max="1499" width="9" style="42"/>
    <col min="1500" max="1500" width="25.5" style="42" customWidth="1"/>
    <col min="1501" max="1501" width="8.5" style="42" customWidth="1"/>
    <col min="1502" max="1502" width="9.5" style="42" customWidth="1"/>
    <col min="1503" max="1503" width="6.75" style="42" customWidth="1"/>
    <col min="1504" max="1504" width="22.25" style="42" customWidth="1"/>
    <col min="1505" max="1506" width="9.5" style="42" customWidth="1"/>
    <col min="1507" max="1507" width="7.375" style="42" customWidth="1"/>
    <col min="1508" max="1508" width="12.625" style="42" customWidth="1"/>
    <col min="1509" max="1755" width="9" style="42"/>
    <col min="1756" max="1756" width="25.5" style="42" customWidth="1"/>
    <col min="1757" max="1757" width="8.5" style="42" customWidth="1"/>
    <col min="1758" max="1758" width="9.5" style="42" customWidth="1"/>
    <col min="1759" max="1759" width="6.75" style="42" customWidth="1"/>
    <col min="1760" max="1760" width="22.25" style="42" customWidth="1"/>
    <col min="1761" max="1762" width="9.5" style="42" customWidth="1"/>
    <col min="1763" max="1763" width="7.375" style="42" customWidth="1"/>
    <col min="1764" max="1764" width="12.625" style="42" customWidth="1"/>
    <col min="1765" max="2011" width="9" style="42"/>
    <col min="2012" max="2012" width="25.5" style="42" customWidth="1"/>
    <col min="2013" max="2013" width="8.5" style="42" customWidth="1"/>
    <col min="2014" max="2014" width="9.5" style="42" customWidth="1"/>
    <col min="2015" max="2015" width="6.75" style="42" customWidth="1"/>
    <col min="2016" max="2016" width="22.25" style="42" customWidth="1"/>
    <col min="2017" max="2018" width="9.5" style="42" customWidth="1"/>
    <col min="2019" max="2019" width="7.375" style="42" customWidth="1"/>
    <col min="2020" max="2020" width="12.625" style="42" customWidth="1"/>
    <col min="2021" max="2267" width="9" style="42"/>
    <col min="2268" max="2268" width="25.5" style="42" customWidth="1"/>
    <col min="2269" max="2269" width="8.5" style="42" customWidth="1"/>
    <col min="2270" max="2270" width="9.5" style="42" customWidth="1"/>
    <col min="2271" max="2271" width="6.75" style="42" customWidth="1"/>
    <col min="2272" max="2272" width="22.25" style="42" customWidth="1"/>
    <col min="2273" max="2274" width="9.5" style="42" customWidth="1"/>
    <col min="2275" max="2275" width="7.375" style="42" customWidth="1"/>
    <col min="2276" max="2276" width="12.625" style="42" customWidth="1"/>
    <col min="2277" max="2523" width="9" style="42"/>
    <col min="2524" max="2524" width="25.5" style="42" customWidth="1"/>
    <col min="2525" max="2525" width="8.5" style="42" customWidth="1"/>
    <col min="2526" max="2526" width="9.5" style="42" customWidth="1"/>
    <col min="2527" max="2527" width="6.75" style="42" customWidth="1"/>
    <col min="2528" max="2528" width="22.25" style="42" customWidth="1"/>
    <col min="2529" max="2530" width="9.5" style="42" customWidth="1"/>
    <col min="2531" max="2531" width="7.375" style="42" customWidth="1"/>
    <col min="2532" max="2532" width="12.625" style="42" customWidth="1"/>
    <col min="2533" max="2779" width="9" style="42"/>
    <col min="2780" max="2780" width="25.5" style="42" customWidth="1"/>
    <col min="2781" max="2781" width="8.5" style="42" customWidth="1"/>
    <col min="2782" max="2782" width="9.5" style="42" customWidth="1"/>
    <col min="2783" max="2783" width="6.75" style="42" customWidth="1"/>
    <col min="2784" max="2784" width="22.25" style="42" customWidth="1"/>
    <col min="2785" max="2786" width="9.5" style="42" customWidth="1"/>
    <col min="2787" max="2787" width="7.375" style="42" customWidth="1"/>
    <col min="2788" max="2788" width="12.625" style="42" customWidth="1"/>
    <col min="2789" max="3035" width="9" style="42"/>
    <col min="3036" max="3036" width="25.5" style="42" customWidth="1"/>
    <col min="3037" max="3037" width="8.5" style="42" customWidth="1"/>
    <col min="3038" max="3038" width="9.5" style="42" customWidth="1"/>
    <col min="3039" max="3039" width="6.75" style="42" customWidth="1"/>
    <col min="3040" max="3040" width="22.25" style="42" customWidth="1"/>
    <col min="3041" max="3042" width="9.5" style="42" customWidth="1"/>
    <col min="3043" max="3043" width="7.375" style="42" customWidth="1"/>
    <col min="3044" max="3044" width="12.625" style="42" customWidth="1"/>
    <col min="3045" max="3291" width="9" style="42"/>
    <col min="3292" max="3292" width="25.5" style="42" customWidth="1"/>
    <col min="3293" max="3293" width="8.5" style="42" customWidth="1"/>
    <col min="3294" max="3294" width="9.5" style="42" customWidth="1"/>
    <col min="3295" max="3295" width="6.75" style="42" customWidth="1"/>
    <col min="3296" max="3296" width="22.25" style="42" customWidth="1"/>
    <col min="3297" max="3298" width="9.5" style="42" customWidth="1"/>
    <col min="3299" max="3299" width="7.375" style="42" customWidth="1"/>
    <col min="3300" max="3300" width="12.625" style="42" customWidth="1"/>
    <col min="3301" max="3547" width="9" style="42"/>
    <col min="3548" max="3548" width="25.5" style="42" customWidth="1"/>
    <col min="3549" max="3549" width="8.5" style="42" customWidth="1"/>
    <col min="3550" max="3550" width="9.5" style="42" customWidth="1"/>
    <col min="3551" max="3551" width="6.75" style="42" customWidth="1"/>
    <col min="3552" max="3552" width="22.25" style="42" customWidth="1"/>
    <col min="3553" max="3554" width="9.5" style="42" customWidth="1"/>
    <col min="3555" max="3555" width="7.375" style="42" customWidth="1"/>
    <col min="3556" max="3556" width="12.625" style="42" customWidth="1"/>
    <col min="3557" max="3803" width="9" style="42"/>
    <col min="3804" max="3804" width="25.5" style="42" customWidth="1"/>
    <col min="3805" max="3805" width="8.5" style="42" customWidth="1"/>
    <col min="3806" max="3806" width="9.5" style="42" customWidth="1"/>
    <col min="3807" max="3807" width="6.75" style="42" customWidth="1"/>
    <col min="3808" max="3808" width="22.25" style="42" customWidth="1"/>
    <col min="3809" max="3810" width="9.5" style="42" customWidth="1"/>
    <col min="3811" max="3811" width="7.375" style="42" customWidth="1"/>
    <col min="3812" max="3812" width="12.625" style="42" customWidth="1"/>
    <col min="3813" max="4059" width="9" style="42"/>
    <col min="4060" max="4060" width="25.5" style="42" customWidth="1"/>
    <col min="4061" max="4061" width="8.5" style="42" customWidth="1"/>
    <col min="4062" max="4062" width="9.5" style="42" customWidth="1"/>
    <col min="4063" max="4063" width="6.75" style="42" customWidth="1"/>
    <col min="4064" max="4064" width="22.25" style="42" customWidth="1"/>
    <col min="4065" max="4066" width="9.5" style="42" customWidth="1"/>
    <col min="4067" max="4067" width="7.375" style="42" customWidth="1"/>
    <col min="4068" max="4068" width="12.625" style="42" customWidth="1"/>
    <col min="4069" max="4315" width="9" style="42"/>
    <col min="4316" max="4316" width="25.5" style="42" customWidth="1"/>
    <col min="4317" max="4317" width="8.5" style="42" customWidth="1"/>
    <col min="4318" max="4318" width="9.5" style="42" customWidth="1"/>
    <col min="4319" max="4319" width="6.75" style="42" customWidth="1"/>
    <col min="4320" max="4320" width="22.25" style="42" customWidth="1"/>
    <col min="4321" max="4322" width="9.5" style="42" customWidth="1"/>
    <col min="4323" max="4323" width="7.375" style="42" customWidth="1"/>
    <col min="4324" max="4324" width="12.625" style="42" customWidth="1"/>
    <col min="4325" max="4571" width="9" style="42"/>
    <col min="4572" max="4572" width="25.5" style="42" customWidth="1"/>
    <col min="4573" max="4573" width="8.5" style="42" customWidth="1"/>
    <col min="4574" max="4574" width="9.5" style="42" customWidth="1"/>
    <col min="4575" max="4575" width="6.75" style="42" customWidth="1"/>
    <col min="4576" max="4576" width="22.25" style="42" customWidth="1"/>
    <col min="4577" max="4578" width="9.5" style="42" customWidth="1"/>
    <col min="4579" max="4579" width="7.375" style="42" customWidth="1"/>
    <col min="4580" max="4580" width="12.625" style="42" customWidth="1"/>
    <col min="4581" max="4827" width="9" style="42"/>
    <col min="4828" max="4828" width="25.5" style="42" customWidth="1"/>
    <col min="4829" max="4829" width="8.5" style="42" customWidth="1"/>
    <col min="4830" max="4830" width="9.5" style="42" customWidth="1"/>
    <col min="4831" max="4831" width="6.75" style="42" customWidth="1"/>
    <col min="4832" max="4832" width="22.25" style="42" customWidth="1"/>
    <col min="4833" max="4834" width="9.5" style="42" customWidth="1"/>
    <col min="4835" max="4835" width="7.375" style="42" customWidth="1"/>
    <col min="4836" max="4836" width="12.625" style="42" customWidth="1"/>
    <col min="4837" max="5083" width="9" style="42"/>
    <col min="5084" max="5084" width="25.5" style="42" customWidth="1"/>
    <col min="5085" max="5085" width="8.5" style="42" customWidth="1"/>
    <col min="5086" max="5086" width="9.5" style="42" customWidth="1"/>
    <col min="5087" max="5087" width="6.75" style="42" customWidth="1"/>
    <col min="5088" max="5088" width="22.25" style="42" customWidth="1"/>
    <col min="5089" max="5090" width="9.5" style="42" customWidth="1"/>
    <col min="5091" max="5091" width="7.375" style="42" customWidth="1"/>
    <col min="5092" max="5092" width="12.625" style="42" customWidth="1"/>
    <col min="5093" max="5339" width="9" style="42"/>
    <col min="5340" max="5340" width="25.5" style="42" customWidth="1"/>
    <col min="5341" max="5341" width="8.5" style="42" customWidth="1"/>
    <col min="5342" max="5342" width="9.5" style="42" customWidth="1"/>
    <col min="5343" max="5343" width="6.75" style="42" customWidth="1"/>
    <col min="5344" max="5344" width="22.25" style="42" customWidth="1"/>
    <col min="5345" max="5346" width="9.5" style="42" customWidth="1"/>
    <col min="5347" max="5347" width="7.375" style="42" customWidth="1"/>
    <col min="5348" max="5348" width="12.625" style="42" customWidth="1"/>
    <col min="5349" max="5595" width="9" style="42"/>
    <col min="5596" max="5596" width="25.5" style="42" customWidth="1"/>
    <col min="5597" max="5597" width="8.5" style="42" customWidth="1"/>
    <col min="5598" max="5598" width="9.5" style="42" customWidth="1"/>
    <col min="5599" max="5599" width="6.75" style="42" customWidth="1"/>
    <col min="5600" max="5600" width="22.25" style="42" customWidth="1"/>
    <col min="5601" max="5602" width="9.5" style="42" customWidth="1"/>
    <col min="5603" max="5603" width="7.375" style="42" customWidth="1"/>
    <col min="5604" max="5604" width="12.625" style="42" customWidth="1"/>
    <col min="5605" max="5851" width="9" style="42"/>
    <col min="5852" max="5852" width="25.5" style="42" customWidth="1"/>
    <col min="5853" max="5853" width="8.5" style="42" customWidth="1"/>
    <col min="5854" max="5854" width="9.5" style="42" customWidth="1"/>
    <col min="5855" max="5855" width="6.75" style="42" customWidth="1"/>
    <col min="5856" max="5856" width="22.25" style="42" customWidth="1"/>
    <col min="5857" max="5858" width="9.5" style="42" customWidth="1"/>
    <col min="5859" max="5859" width="7.375" style="42" customWidth="1"/>
    <col min="5860" max="5860" width="12.625" style="42" customWidth="1"/>
    <col min="5861" max="6107" width="9" style="42"/>
    <col min="6108" max="6108" width="25.5" style="42" customWidth="1"/>
    <col min="6109" max="6109" width="8.5" style="42" customWidth="1"/>
    <col min="6110" max="6110" width="9.5" style="42" customWidth="1"/>
    <col min="6111" max="6111" width="6.75" style="42" customWidth="1"/>
    <col min="6112" max="6112" width="22.25" style="42" customWidth="1"/>
    <col min="6113" max="6114" width="9.5" style="42" customWidth="1"/>
    <col min="6115" max="6115" width="7.375" style="42" customWidth="1"/>
    <col min="6116" max="6116" width="12.625" style="42" customWidth="1"/>
    <col min="6117" max="6363" width="9" style="42"/>
    <col min="6364" max="6364" width="25.5" style="42" customWidth="1"/>
    <col min="6365" max="6365" width="8.5" style="42" customWidth="1"/>
    <col min="6366" max="6366" width="9.5" style="42" customWidth="1"/>
    <col min="6367" max="6367" width="6.75" style="42" customWidth="1"/>
    <col min="6368" max="6368" width="22.25" style="42" customWidth="1"/>
    <col min="6369" max="6370" width="9.5" style="42" customWidth="1"/>
    <col min="6371" max="6371" width="7.375" style="42" customWidth="1"/>
    <col min="6372" max="6372" width="12.625" style="42" customWidth="1"/>
    <col min="6373" max="6619" width="9" style="42"/>
    <col min="6620" max="6620" width="25.5" style="42" customWidth="1"/>
    <col min="6621" max="6621" width="8.5" style="42" customWidth="1"/>
    <col min="6622" max="6622" width="9.5" style="42" customWidth="1"/>
    <col min="6623" max="6623" width="6.75" style="42" customWidth="1"/>
    <col min="6624" max="6624" width="22.25" style="42" customWidth="1"/>
    <col min="6625" max="6626" width="9.5" style="42" customWidth="1"/>
    <col min="6627" max="6627" width="7.375" style="42" customWidth="1"/>
    <col min="6628" max="6628" width="12.625" style="42" customWidth="1"/>
    <col min="6629" max="6875" width="9" style="42"/>
    <col min="6876" max="6876" width="25.5" style="42" customWidth="1"/>
    <col min="6877" max="6877" width="8.5" style="42" customWidth="1"/>
    <col min="6878" max="6878" width="9.5" style="42" customWidth="1"/>
    <col min="6879" max="6879" width="6.75" style="42" customWidth="1"/>
    <col min="6880" max="6880" width="22.25" style="42" customWidth="1"/>
    <col min="6881" max="6882" width="9.5" style="42" customWidth="1"/>
    <col min="6883" max="6883" width="7.375" style="42" customWidth="1"/>
    <col min="6884" max="6884" width="12.625" style="42" customWidth="1"/>
    <col min="6885" max="7131" width="9" style="42"/>
    <col min="7132" max="7132" width="25.5" style="42" customWidth="1"/>
    <col min="7133" max="7133" width="8.5" style="42" customWidth="1"/>
    <col min="7134" max="7134" width="9.5" style="42" customWidth="1"/>
    <col min="7135" max="7135" width="6.75" style="42" customWidth="1"/>
    <col min="7136" max="7136" width="22.25" style="42" customWidth="1"/>
    <col min="7137" max="7138" width="9.5" style="42" customWidth="1"/>
    <col min="7139" max="7139" width="7.375" style="42" customWidth="1"/>
    <col min="7140" max="7140" width="12.625" style="42" customWidth="1"/>
    <col min="7141" max="7387" width="9" style="42"/>
    <col min="7388" max="7388" width="25.5" style="42" customWidth="1"/>
    <col min="7389" max="7389" width="8.5" style="42" customWidth="1"/>
    <col min="7390" max="7390" width="9.5" style="42" customWidth="1"/>
    <col min="7391" max="7391" width="6.75" style="42" customWidth="1"/>
    <col min="7392" max="7392" width="22.25" style="42" customWidth="1"/>
    <col min="7393" max="7394" width="9.5" style="42" customWidth="1"/>
    <col min="7395" max="7395" width="7.375" style="42" customWidth="1"/>
    <col min="7396" max="7396" width="12.625" style="42" customWidth="1"/>
    <col min="7397" max="7643" width="9" style="42"/>
    <col min="7644" max="7644" width="25.5" style="42" customWidth="1"/>
    <col min="7645" max="7645" width="8.5" style="42" customWidth="1"/>
    <col min="7646" max="7646" width="9.5" style="42" customWidth="1"/>
    <col min="7647" max="7647" width="6.75" style="42" customWidth="1"/>
    <col min="7648" max="7648" width="22.25" style="42" customWidth="1"/>
    <col min="7649" max="7650" width="9.5" style="42" customWidth="1"/>
    <col min="7651" max="7651" width="7.375" style="42" customWidth="1"/>
    <col min="7652" max="7652" width="12.625" style="42" customWidth="1"/>
    <col min="7653" max="7899" width="9" style="42"/>
    <col min="7900" max="7900" width="25.5" style="42" customWidth="1"/>
    <col min="7901" max="7901" width="8.5" style="42" customWidth="1"/>
    <col min="7902" max="7902" width="9.5" style="42" customWidth="1"/>
    <col min="7903" max="7903" width="6.75" style="42" customWidth="1"/>
    <col min="7904" max="7904" width="22.25" style="42" customWidth="1"/>
    <col min="7905" max="7906" width="9.5" style="42" customWidth="1"/>
    <col min="7907" max="7907" width="7.375" style="42" customWidth="1"/>
    <col min="7908" max="7908" width="12.625" style="42" customWidth="1"/>
    <col min="7909" max="8155" width="9" style="42"/>
    <col min="8156" max="8156" width="25.5" style="42" customWidth="1"/>
    <col min="8157" max="8157" width="8.5" style="42" customWidth="1"/>
    <col min="8158" max="8158" width="9.5" style="42" customWidth="1"/>
    <col min="8159" max="8159" width="6.75" style="42" customWidth="1"/>
    <col min="8160" max="8160" width="22.25" style="42" customWidth="1"/>
    <col min="8161" max="8162" width="9.5" style="42" customWidth="1"/>
    <col min="8163" max="8163" width="7.375" style="42" customWidth="1"/>
    <col min="8164" max="8164" width="12.625" style="42" customWidth="1"/>
    <col min="8165" max="8411" width="9" style="42"/>
    <col min="8412" max="8412" width="25.5" style="42" customWidth="1"/>
    <col min="8413" max="8413" width="8.5" style="42" customWidth="1"/>
    <col min="8414" max="8414" width="9.5" style="42" customWidth="1"/>
    <col min="8415" max="8415" width="6.75" style="42" customWidth="1"/>
    <col min="8416" max="8416" width="22.25" style="42" customWidth="1"/>
    <col min="8417" max="8418" width="9.5" style="42" customWidth="1"/>
    <col min="8419" max="8419" width="7.375" style="42" customWidth="1"/>
    <col min="8420" max="8420" width="12.625" style="42" customWidth="1"/>
    <col min="8421" max="8667" width="9" style="42"/>
    <col min="8668" max="8668" width="25.5" style="42" customWidth="1"/>
    <col min="8669" max="8669" width="8.5" style="42" customWidth="1"/>
    <col min="8670" max="8670" width="9.5" style="42" customWidth="1"/>
    <col min="8671" max="8671" width="6.75" style="42" customWidth="1"/>
    <col min="8672" max="8672" width="22.25" style="42" customWidth="1"/>
    <col min="8673" max="8674" width="9.5" style="42" customWidth="1"/>
    <col min="8675" max="8675" width="7.375" style="42" customWidth="1"/>
    <col min="8676" max="8676" width="12.625" style="42" customWidth="1"/>
    <col min="8677" max="8923" width="9" style="42"/>
    <col min="8924" max="8924" width="25.5" style="42" customWidth="1"/>
    <col min="8925" max="8925" width="8.5" style="42" customWidth="1"/>
    <col min="8926" max="8926" width="9.5" style="42" customWidth="1"/>
    <col min="8927" max="8927" width="6.75" style="42" customWidth="1"/>
    <col min="8928" max="8928" width="22.25" style="42" customWidth="1"/>
    <col min="8929" max="8930" width="9.5" style="42" customWidth="1"/>
    <col min="8931" max="8931" width="7.375" style="42" customWidth="1"/>
    <col min="8932" max="8932" width="12.625" style="42" customWidth="1"/>
    <col min="8933" max="9179" width="9" style="42"/>
    <col min="9180" max="9180" width="25.5" style="42" customWidth="1"/>
    <col min="9181" max="9181" width="8.5" style="42" customWidth="1"/>
    <col min="9182" max="9182" width="9.5" style="42" customWidth="1"/>
    <col min="9183" max="9183" width="6.75" style="42" customWidth="1"/>
    <col min="9184" max="9184" width="22.25" style="42" customWidth="1"/>
    <col min="9185" max="9186" width="9.5" style="42" customWidth="1"/>
    <col min="9187" max="9187" width="7.375" style="42" customWidth="1"/>
    <col min="9188" max="9188" width="12.625" style="42" customWidth="1"/>
    <col min="9189" max="9435" width="9" style="42"/>
    <col min="9436" max="9436" width="25.5" style="42" customWidth="1"/>
    <col min="9437" max="9437" width="8.5" style="42" customWidth="1"/>
    <col min="9438" max="9438" width="9.5" style="42" customWidth="1"/>
    <col min="9439" max="9439" width="6.75" style="42" customWidth="1"/>
    <col min="9440" max="9440" width="22.25" style="42" customWidth="1"/>
    <col min="9441" max="9442" width="9.5" style="42" customWidth="1"/>
    <col min="9443" max="9443" width="7.375" style="42" customWidth="1"/>
    <col min="9444" max="9444" width="12.625" style="42" customWidth="1"/>
    <col min="9445" max="9691" width="9" style="42"/>
    <col min="9692" max="9692" width="25.5" style="42" customWidth="1"/>
    <col min="9693" max="9693" width="8.5" style="42" customWidth="1"/>
    <col min="9694" max="9694" width="9.5" style="42" customWidth="1"/>
    <col min="9695" max="9695" width="6.75" style="42" customWidth="1"/>
    <col min="9696" max="9696" width="22.25" style="42" customWidth="1"/>
    <col min="9697" max="9698" width="9.5" style="42" customWidth="1"/>
    <col min="9699" max="9699" width="7.375" style="42" customWidth="1"/>
    <col min="9700" max="9700" width="12.625" style="42" customWidth="1"/>
    <col min="9701" max="9947" width="9" style="42"/>
    <col min="9948" max="9948" width="25.5" style="42" customWidth="1"/>
    <col min="9949" max="9949" width="8.5" style="42" customWidth="1"/>
    <col min="9950" max="9950" width="9.5" style="42" customWidth="1"/>
    <col min="9951" max="9951" width="6.75" style="42" customWidth="1"/>
    <col min="9952" max="9952" width="22.25" style="42" customWidth="1"/>
    <col min="9953" max="9954" width="9.5" style="42" customWidth="1"/>
    <col min="9955" max="9955" width="7.375" style="42" customWidth="1"/>
    <col min="9956" max="9956" width="12.625" style="42" customWidth="1"/>
    <col min="9957" max="10203" width="9" style="42"/>
    <col min="10204" max="10204" width="25.5" style="42" customWidth="1"/>
    <col min="10205" max="10205" width="8.5" style="42" customWidth="1"/>
    <col min="10206" max="10206" width="9.5" style="42" customWidth="1"/>
    <col min="10207" max="10207" width="6.75" style="42" customWidth="1"/>
    <col min="10208" max="10208" width="22.25" style="42" customWidth="1"/>
    <col min="10209" max="10210" width="9.5" style="42" customWidth="1"/>
    <col min="10211" max="10211" width="7.375" style="42" customWidth="1"/>
    <col min="10212" max="10212" width="12.625" style="42" customWidth="1"/>
    <col min="10213" max="10459" width="9" style="42"/>
    <col min="10460" max="10460" width="25.5" style="42" customWidth="1"/>
    <col min="10461" max="10461" width="8.5" style="42" customWidth="1"/>
    <col min="10462" max="10462" width="9.5" style="42" customWidth="1"/>
    <col min="10463" max="10463" width="6.75" style="42" customWidth="1"/>
    <col min="10464" max="10464" width="22.25" style="42" customWidth="1"/>
    <col min="10465" max="10466" width="9.5" style="42" customWidth="1"/>
    <col min="10467" max="10467" width="7.375" style="42" customWidth="1"/>
    <col min="10468" max="10468" width="12.625" style="42" customWidth="1"/>
    <col min="10469" max="10715" width="9" style="42"/>
    <col min="10716" max="10716" width="25.5" style="42" customWidth="1"/>
    <col min="10717" max="10717" width="8.5" style="42" customWidth="1"/>
    <col min="10718" max="10718" width="9.5" style="42" customWidth="1"/>
    <col min="10719" max="10719" width="6.75" style="42" customWidth="1"/>
    <col min="10720" max="10720" width="22.25" style="42" customWidth="1"/>
    <col min="10721" max="10722" width="9.5" style="42" customWidth="1"/>
    <col min="10723" max="10723" width="7.375" style="42" customWidth="1"/>
    <col min="10724" max="10724" width="12.625" style="42" customWidth="1"/>
    <col min="10725" max="10971" width="9" style="42"/>
    <col min="10972" max="10972" width="25.5" style="42" customWidth="1"/>
    <col min="10973" max="10973" width="8.5" style="42" customWidth="1"/>
    <col min="10974" max="10974" width="9.5" style="42" customWidth="1"/>
    <col min="10975" max="10975" width="6.75" style="42" customWidth="1"/>
    <col min="10976" max="10976" width="22.25" style="42" customWidth="1"/>
    <col min="10977" max="10978" width="9.5" style="42" customWidth="1"/>
    <col min="10979" max="10979" width="7.375" style="42" customWidth="1"/>
    <col min="10980" max="10980" width="12.625" style="42" customWidth="1"/>
    <col min="10981" max="11227" width="9" style="42"/>
    <col min="11228" max="11228" width="25.5" style="42" customWidth="1"/>
    <col min="11229" max="11229" width="8.5" style="42" customWidth="1"/>
    <col min="11230" max="11230" width="9.5" style="42" customWidth="1"/>
    <col min="11231" max="11231" width="6.75" style="42" customWidth="1"/>
    <col min="11232" max="11232" width="22.25" style="42" customWidth="1"/>
    <col min="11233" max="11234" width="9.5" style="42" customWidth="1"/>
    <col min="11235" max="11235" width="7.375" style="42" customWidth="1"/>
    <col min="11236" max="11236" width="12.625" style="42" customWidth="1"/>
    <col min="11237" max="11483" width="9" style="42"/>
    <col min="11484" max="11484" width="25.5" style="42" customWidth="1"/>
    <col min="11485" max="11485" width="8.5" style="42" customWidth="1"/>
    <col min="11486" max="11486" width="9.5" style="42" customWidth="1"/>
    <col min="11487" max="11487" width="6.75" style="42" customWidth="1"/>
    <col min="11488" max="11488" width="22.25" style="42" customWidth="1"/>
    <col min="11489" max="11490" width="9.5" style="42" customWidth="1"/>
    <col min="11491" max="11491" width="7.375" style="42" customWidth="1"/>
    <col min="11492" max="11492" width="12.625" style="42" customWidth="1"/>
    <col min="11493" max="11739" width="9" style="42"/>
    <col min="11740" max="11740" width="25.5" style="42" customWidth="1"/>
    <col min="11741" max="11741" width="8.5" style="42" customWidth="1"/>
    <col min="11742" max="11742" width="9.5" style="42" customWidth="1"/>
    <col min="11743" max="11743" width="6.75" style="42" customWidth="1"/>
    <col min="11744" max="11744" width="22.25" style="42" customWidth="1"/>
    <col min="11745" max="11746" width="9.5" style="42" customWidth="1"/>
    <col min="11747" max="11747" width="7.375" style="42" customWidth="1"/>
    <col min="11748" max="11748" width="12.625" style="42" customWidth="1"/>
    <col min="11749" max="11995" width="9" style="42"/>
    <col min="11996" max="11996" width="25.5" style="42" customWidth="1"/>
    <col min="11997" max="11997" width="8.5" style="42" customWidth="1"/>
    <col min="11998" max="11998" width="9.5" style="42" customWidth="1"/>
    <col min="11999" max="11999" width="6.75" style="42" customWidth="1"/>
    <col min="12000" max="12000" width="22.25" style="42" customWidth="1"/>
    <col min="12001" max="12002" width="9.5" style="42" customWidth="1"/>
    <col min="12003" max="12003" width="7.375" style="42" customWidth="1"/>
    <col min="12004" max="12004" width="12.625" style="42" customWidth="1"/>
    <col min="12005" max="12251" width="9" style="42"/>
    <col min="12252" max="12252" width="25.5" style="42" customWidth="1"/>
    <col min="12253" max="12253" width="8.5" style="42" customWidth="1"/>
    <col min="12254" max="12254" width="9.5" style="42" customWidth="1"/>
    <col min="12255" max="12255" width="6.75" style="42" customWidth="1"/>
    <col min="12256" max="12256" width="22.25" style="42" customWidth="1"/>
    <col min="12257" max="12258" width="9.5" style="42" customWidth="1"/>
    <col min="12259" max="12259" width="7.375" style="42" customWidth="1"/>
    <col min="12260" max="12260" width="12.625" style="42" customWidth="1"/>
    <col min="12261" max="12507" width="9" style="42"/>
    <col min="12508" max="12508" width="25.5" style="42" customWidth="1"/>
    <col min="12509" max="12509" width="8.5" style="42" customWidth="1"/>
    <col min="12510" max="12510" width="9.5" style="42" customWidth="1"/>
    <col min="12511" max="12511" width="6.75" style="42" customWidth="1"/>
    <col min="12512" max="12512" width="22.25" style="42" customWidth="1"/>
    <col min="12513" max="12514" width="9.5" style="42" customWidth="1"/>
    <col min="12515" max="12515" width="7.375" style="42" customWidth="1"/>
    <col min="12516" max="12516" width="12.625" style="42" customWidth="1"/>
    <col min="12517" max="12763" width="9" style="42"/>
    <col min="12764" max="12764" width="25.5" style="42" customWidth="1"/>
    <col min="12765" max="12765" width="8.5" style="42" customWidth="1"/>
    <col min="12766" max="12766" width="9.5" style="42" customWidth="1"/>
    <col min="12767" max="12767" width="6.75" style="42" customWidth="1"/>
    <col min="12768" max="12768" width="22.25" style="42" customWidth="1"/>
    <col min="12769" max="12770" width="9.5" style="42" customWidth="1"/>
    <col min="12771" max="12771" width="7.375" style="42" customWidth="1"/>
    <col min="12772" max="12772" width="12.625" style="42" customWidth="1"/>
    <col min="12773" max="13019" width="9" style="42"/>
    <col min="13020" max="13020" width="25.5" style="42" customWidth="1"/>
    <col min="13021" max="13021" width="8.5" style="42" customWidth="1"/>
    <col min="13022" max="13022" width="9.5" style="42" customWidth="1"/>
    <col min="13023" max="13023" width="6.75" style="42" customWidth="1"/>
    <col min="13024" max="13024" width="22.25" style="42" customWidth="1"/>
    <col min="13025" max="13026" width="9.5" style="42" customWidth="1"/>
    <col min="13027" max="13027" width="7.375" style="42" customWidth="1"/>
    <col min="13028" max="13028" width="12.625" style="42" customWidth="1"/>
    <col min="13029" max="13275" width="9" style="42"/>
    <col min="13276" max="13276" width="25.5" style="42" customWidth="1"/>
    <col min="13277" max="13277" width="8.5" style="42" customWidth="1"/>
    <col min="13278" max="13278" width="9.5" style="42" customWidth="1"/>
    <col min="13279" max="13279" width="6.75" style="42" customWidth="1"/>
    <col min="13280" max="13280" width="22.25" style="42" customWidth="1"/>
    <col min="13281" max="13282" width="9.5" style="42" customWidth="1"/>
    <col min="13283" max="13283" width="7.375" style="42" customWidth="1"/>
    <col min="13284" max="13284" width="12.625" style="42" customWidth="1"/>
    <col min="13285" max="13531" width="9" style="42"/>
    <col min="13532" max="13532" width="25.5" style="42" customWidth="1"/>
    <col min="13533" max="13533" width="8.5" style="42" customWidth="1"/>
    <col min="13534" max="13534" width="9.5" style="42" customWidth="1"/>
    <col min="13535" max="13535" width="6.75" style="42" customWidth="1"/>
    <col min="13536" max="13536" width="22.25" style="42" customWidth="1"/>
    <col min="13537" max="13538" width="9.5" style="42" customWidth="1"/>
    <col min="13539" max="13539" width="7.375" style="42" customWidth="1"/>
    <col min="13540" max="13540" width="12.625" style="42" customWidth="1"/>
    <col min="13541" max="13787" width="9" style="42"/>
    <col min="13788" max="13788" width="25.5" style="42" customWidth="1"/>
    <col min="13789" max="13789" width="8.5" style="42" customWidth="1"/>
    <col min="13790" max="13790" width="9.5" style="42" customWidth="1"/>
    <col min="13791" max="13791" width="6.75" style="42" customWidth="1"/>
    <col min="13792" max="13792" width="22.25" style="42" customWidth="1"/>
    <col min="13793" max="13794" width="9.5" style="42" customWidth="1"/>
    <col min="13795" max="13795" width="7.375" style="42" customWidth="1"/>
    <col min="13796" max="13796" width="12.625" style="42" customWidth="1"/>
    <col min="13797" max="14043" width="9" style="42"/>
    <col min="14044" max="14044" width="25.5" style="42" customWidth="1"/>
    <col min="14045" max="14045" width="8.5" style="42" customWidth="1"/>
    <col min="14046" max="14046" width="9.5" style="42" customWidth="1"/>
    <col min="14047" max="14047" width="6.75" style="42" customWidth="1"/>
    <col min="14048" max="14048" width="22.25" style="42" customWidth="1"/>
    <col min="14049" max="14050" width="9.5" style="42" customWidth="1"/>
    <col min="14051" max="14051" width="7.375" style="42" customWidth="1"/>
    <col min="14052" max="14052" width="12.625" style="42" customWidth="1"/>
    <col min="14053" max="14299" width="9" style="42"/>
    <col min="14300" max="14300" width="25.5" style="42" customWidth="1"/>
    <col min="14301" max="14301" width="8.5" style="42" customWidth="1"/>
    <col min="14302" max="14302" width="9.5" style="42" customWidth="1"/>
    <col min="14303" max="14303" width="6.75" style="42" customWidth="1"/>
    <col min="14304" max="14304" width="22.25" style="42" customWidth="1"/>
    <col min="14305" max="14306" width="9.5" style="42" customWidth="1"/>
    <col min="14307" max="14307" width="7.375" style="42" customWidth="1"/>
    <col min="14308" max="14308" width="12.625" style="42" customWidth="1"/>
    <col min="14309" max="14555" width="9" style="42"/>
    <col min="14556" max="14556" width="25.5" style="42" customWidth="1"/>
    <col min="14557" max="14557" width="8.5" style="42" customWidth="1"/>
    <col min="14558" max="14558" width="9.5" style="42" customWidth="1"/>
    <col min="14559" max="14559" width="6.75" style="42" customWidth="1"/>
    <col min="14560" max="14560" width="22.25" style="42" customWidth="1"/>
    <col min="14561" max="14562" width="9.5" style="42" customWidth="1"/>
    <col min="14563" max="14563" width="7.375" style="42" customWidth="1"/>
    <col min="14564" max="14564" width="12.625" style="42" customWidth="1"/>
    <col min="14565" max="14811" width="9" style="42"/>
    <col min="14812" max="14812" width="25.5" style="42" customWidth="1"/>
    <col min="14813" max="14813" width="8.5" style="42" customWidth="1"/>
    <col min="14814" max="14814" width="9.5" style="42" customWidth="1"/>
    <col min="14815" max="14815" width="6.75" style="42" customWidth="1"/>
    <col min="14816" max="14816" width="22.25" style="42" customWidth="1"/>
    <col min="14817" max="14818" width="9.5" style="42" customWidth="1"/>
    <col min="14819" max="14819" width="7.375" style="42" customWidth="1"/>
    <col min="14820" max="14820" width="12.625" style="42" customWidth="1"/>
    <col min="14821" max="15067" width="9" style="42"/>
    <col min="15068" max="15068" width="25.5" style="42" customWidth="1"/>
    <col min="15069" max="15069" width="8.5" style="42" customWidth="1"/>
    <col min="15070" max="15070" width="9.5" style="42" customWidth="1"/>
    <col min="15071" max="15071" width="6.75" style="42" customWidth="1"/>
    <col min="15072" max="15072" width="22.25" style="42" customWidth="1"/>
    <col min="15073" max="15074" width="9.5" style="42" customWidth="1"/>
    <col min="15075" max="15075" width="7.375" style="42" customWidth="1"/>
    <col min="15076" max="15076" width="12.625" style="42" customWidth="1"/>
    <col min="15077" max="15323" width="9" style="42"/>
    <col min="15324" max="15324" width="25.5" style="42" customWidth="1"/>
    <col min="15325" max="15325" width="8.5" style="42" customWidth="1"/>
    <col min="15326" max="15326" width="9.5" style="42" customWidth="1"/>
    <col min="15327" max="15327" width="6.75" style="42" customWidth="1"/>
    <col min="15328" max="15328" width="22.25" style="42" customWidth="1"/>
    <col min="15329" max="15330" width="9.5" style="42" customWidth="1"/>
    <col min="15331" max="15331" width="7.375" style="42" customWidth="1"/>
    <col min="15332" max="15332" width="12.625" style="42" customWidth="1"/>
    <col min="15333" max="15579" width="9" style="42"/>
    <col min="15580" max="15580" width="25.5" style="42" customWidth="1"/>
    <col min="15581" max="15581" width="8.5" style="42" customWidth="1"/>
    <col min="15582" max="15582" width="9.5" style="42" customWidth="1"/>
    <col min="15583" max="15583" width="6.75" style="42" customWidth="1"/>
    <col min="15584" max="15584" width="22.25" style="42" customWidth="1"/>
    <col min="15585" max="15586" width="9.5" style="42" customWidth="1"/>
    <col min="15587" max="15587" width="7.375" style="42" customWidth="1"/>
    <col min="15588" max="15588" width="12.625" style="42" customWidth="1"/>
    <col min="15589" max="15835" width="9" style="42"/>
    <col min="15836" max="15836" width="25.5" style="42" customWidth="1"/>
    <col min="15837" max="15837" width="8.5" style="42" customWidth="1"/>
    <col min="15838" max="15838" width="9.5" style="42" customWidth="1"/>
    <col min="15839" max="15839" width="6.75" style="42" customWidth="1"/>
    <col min="15840" max="15840" width="22.25" style="42" customWidth="1"/>
    <col min="15841" max="15842" width="9.5" style="42" customWidth="1"/>
    <col min="15843" max="15843" width="7.375" style="42" customWidth="1"/>
    <col min="15844" max="15844" width="12.625" style="42" customWidth="1"/>
    <col min="15845" max="16091" width="9" style="42"/>
    <col min="16092" max="16092" width="25.5" style="42" customWidth="1"/>
    <col min="16093" max="16093" width="8.5" style="42" customWidth="1"/>
    <col min="16094" max="16094" width="9.5" style="42" customWidth="1"/>
    <col min="16095" max="16095" width="6.75" style="42" customWidth="1"/>
    <col min="16096" max="16096" width="22.25" style="42" customWidth="1"/>
    <col min="16097" max="16098" width="9.5" style="42" customWidth="1"/>
    <col min="16099" max="16099" width="7.375" style="42" customWidth="1"/>
    <col min="16100" max="16100" width="12.625" style="42" customWidth="1"/>
    <col min="16101" max="16384" width="9" style="42"/>
  </cols>
  <sheetData>
    <row r="1" spans="1:20" ht="24">
      <c r="A1" s="121" t="s">
        <v>90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</row>
    <row r="2" spans="1:20" s="41" customFormat="1" ht="18.75" customHeight="1">
      <c r="A2" s="29"/>
      <c r="B2" s="30"/>
      <c r="C2" s="30"/>
      <c r="D2" s="122"/>
      <c r="E2" s="122"/>
      <c r="F2" s="122"/>
      <c r="G2" s="122"/>
      <c r="H2" s="43"/>
      <c r="I2" s="43"/>
      <c r="J2" s="123" t="s">
        <v>12</v>
      </c>
      <c r="K2" s="123"/>
      <c r="L2" s="123"/>
      <c r="M2" s="77"/>
      <c r="N2" s="77"/>
    </row>
    <row r="3" spans="1:20" ht="20.25" customHeight="1">
      <c r="A3" s="124" t="s">
        <v>13</v>
      </c>
      <c r="B3" s="124"/>
      <c r="C3" s="124"/>
      <c r="D3" s="124"/>
      <c r="E3" s="124"/>
      <c r="F3" s="124"/>
      <c r="G3" s="124" t="s">
        <v>14</v>
      </c>
      <c r="H3" s="124"/>
      <c r="I3" s="124"/>
      <c r="J3" s="124"/>
      <c r="K3" s="124"/>
      <c r="L3" s="124"/>
    </row>
    <row r="4" spans="1:20" ht="20.25" customHeight="1">
      <c r="A4" s="44" t="s">
        <v>15</v>
      </c>
      <c r="B4" s="45" t="s">
        <v>91</v>
      </c>
      <c r="C4" s="45" t="s">
        <v>92</v>
      </c>
      <c r="D4" s="45" t="s">
        <v>16</v>
      </c>
      <c r="E4" s="45" t="s">
        <v>17</v>
      </c>
      <c r="F4" s="45" t="s">
        <v>93</v>
      </c>
      <c r="G4" s="44" t="s">
        <v>15</v>
      </c>
      <c r="H4" s="45" t="s">
        <v>91</v>
      </c>
      <c r="I4" s="45" t="s">
        <v>92</v>
      </c>
      <c r="J4" s="45" t="s">
        <v>16</v>
      </c>
      <c r="K4" s="45" t="s">
        <v>17</v>
      </c>
      <c r="L4" s="45" t="s">
        <v>93</v>
      </c>
      <c r="O4" s="42" t="s">
        <v>94</v>
      </c>
      <c r="P4" s="42" t="s">
        <v>95</v>
      </c>
    </row>
    <row r="5" spans="1:20" ht="20.25" customHeight="1">
      <c r="A5" s="46" t="s">
        <v>19</v>
      </c>
      <c r="B5" s="64">
        <f>B6+B30</f>
        <v>133330000</v>
      </c>
      <c r="C5" s="64">
        <f>C6+C30</f>
        <v>162793083.86000001</v>
      </c>
      <c r="D5" s="64">
        <f>D6+D30</f>
        <v>162793083.86000001</v>
      </c>
      <c r="E5" s="64">
        <f>E6+E30</f>
        <v>162793083.86000001</v>
      </c>
      <c r="F5" s="65">
        <v>-9.1583951253966008E-3</v>
      </c>
      <c r="G5" s="46" t="s">
        <v>19</v>
      </c>
      <c r="H5" s="66">
        <f t="shared" ref="H5:K5" si="0">H6+H31</f>
        <v>133330000</v>
      </c>
      <c r="I5" s="66">
        <f t="shared" si="0"/>
        <v>162793083.86000004</v>
      </c>
      <c r="J5" s="66">
        <f t="shared" si="0"/>
        <v>162793083.86000001</v>
      </c>
      <c r="K5" s="66">
        <f t="shared" si="0"/>
        <v>162793083.86000001</v>
      </c>
      <c r="L5" s="65">
        <v>-9.1583951253966008E-3</v>
      </c>
      <c r="M5" s="72">
        <v>1352892</v>
      </c>
      <c r="N5" s="72">
        <v>1352892</v>
      </c>
      <c r="O5" s="47">
        <f>O6+O30</f>
        <v>1330004</v>
      </c>
      <c r="P5" s="49">
        <f>P6+P31</f>
        <v>1330004</v>
      </c>
      <c r="Q5" s="63"/>
      <c r="T5" s="71"/>
    </row>
    <row r="6" spans="1:20" ht="20.25" customHeight="1">
      <c r="A6" s="50" t="s">
        <v>22</v>
      </c>
      <c r="B6" s="64">
        <f>B7+B22</f>
        <v>0</v>
      </c>
      <c r="C6" s="64">
        <f>C7+C22</f>
        <v>0</v>
      </c>
      <c r="D6" s="64">
        <f>D7+D22</f>
        <v>0</v>
      </c>
      <c r="E6" s="64">
        <f>E7+E22</f>
        <v>0</v>
      </c>
      <c r="F6" s="65"/>
      <c r="G6" s="51" t="s">
        <v>23</v>
      </c>
      <c r="H6" s="66">
        <f>SUM(H7:H30)</f>
        <v>133330000</v>
      </c>
      <c r="I6" s="66">
        <f>SUM(I7:I30)</f>
        <v>137163639.50000003</v>
      </c>
      <c r="J6" s="66">
        <f t="shared" ref="J6:K6" si="1">SUM(J7:J30)</f>
        <v>128259974.10000001</v>
      </c>
      <c r="K6" s="66">
        <f t="shared" si="1"/>
        <v>128259974.10000001</v>
      </c>
      <c r="L6" s="65">
        <v>-4.7145467613513403E-2</v>
      </c>
      <c r="M6" s="72">
        <v>619852</v>
      </c>
      <c r="N6" s="72">
        <v>1058376</v>
      </c>
      <c r="O6" s="47">
        <f>O7+O22</f>
        <v>755314</v>
      </c>
      <c r="P6" s="49">
        <f t="shared" ref="P6" si="2">SUM(P7:P30)</f>
        <v>1063130</v>
      </c>
      <c r="T6" s="71"/>
    </row>
    <row r="7" spans="1:20" ht="20.25" customHeight="1">
      <c r="A7" s="52" t="s">
        <v>24</v>
      </c>
      <c r="B7" s="67">
        <f>SUM(B8:B21)</f>
        <v>0</v>
      </c>
      <c r="C7" s="67">
        <f t="shared" ref="C7:E7" si="3">SUM(C8:C21)</f>
        <v>0</v>
      </c>
      <c r="D7" s="67">
        <f t="shared" si="3"/>
        <v>0</v>
      </c>
      <c r="E7" s="67">
        <f t="shared" si="3"/>
        <v>0</v>
      </c>
      <c r="F7" s="65"/>
      <c r="G7" s="52" t="s">
        <v>25</v>
      </c>
      <c r="H7" s="68">
        <v>12150000</v>
      </c>
      <c r="I7" s="68">
        <v>13081610.640000001</v>
      </c>
      <c r="J7" s="68">
        <v>13081610.640000001</v>
      </c>
      <c r="K7" s="68">
        <v>13081610.640000001</v>
      </c>
      <c r="L7" s="65">
        <v>-0.20727007600685901</v>
      </c>
      <c r="M7" s="72">
        <v>541362</v>
      </c>
      <c r="N7" s="72">
        <v>89240</v>
      </c>
      <c r="O7" s="53">
        <f t="shared" ref="O7" si="4">SUM(O8:O21)</f>
        <v>686409</v>
      </c>
      <c r="P7" s="42">
        <v>86783</v>
      </c>
      <c r="T7" s="71"/>
    </row>
    <row r="8" spans="1:20" ht="20.25" customHeight="1">
      <c r="A8" s="56" t="s">
        <v>26</v>
      </c>
      <c r="B8" s="67"/>
      <c r="C8" s="67"/>
      <c r="D8" s="67"/>
      <c r="E8" s="67"/>
      <c r="F8" s="65"/>
      <c r="G8" s="52" t="s">
        <v>27</v>
      </c>
      <c r="H8" s="68"/>
      <c r="I8" s="68"/>
      <c r="J8" s="68"/>
      <c r="K8" s="68"/>
      <c r="L8" s="65"/>
      <c r="M8" s="72">
        <v>123964</v>
      </c>
      <c r="N8" s="72">
        <v>1755</v>
      </c>
      <c r="O8" s="42">
        <v>120330</v>
      </c>
      <c r="P8" s="42">
        <v>1160</v>
      </c>
      <c r="T8" s="71"/>
    </row>
    <row r="9" spans="1:20" ht="20.25" customHeight="1">
      <c r="A9" s="56" t="s">
        <v>28</v>
      </c>
      <c r="B9" s="67"/>
      <c r="C9" s="67"/>
      <c r="D9" s="67"/>
      <c r="E9" s="67"/>
      <c r="F9" s="65"/>
      <c r="G9" s="52" t="s">
        <v>29</v>
      </c>
      <c r="H9" s="68">
        <v>4740000</v>
      </c>
      <c r="I9" s="68">
        <v>5352733.0999999996</v>
      </c>
      <c r="J9" s="68">
        <v>5352733.0999999996</v>
      </c>
      <c r="K9" s="68">
        <v>5352733.0999999996</v>
      </c>
      <c r="L9" s="65">
        <v>0.24121107782581599</v>
      </c>
      <c r="M9" s="72">
        <v>903</v>
      </c>
      <c r="N9" s="72">
        <v>95760</v>
      </c>
      <c r="O9" s="42">
        <v>1199</v>
      </c>
      <c r="P9" s="42">
        <v>106080</v>
      </c>
      <c r="T9" s="71"/>
    </row>
    <row r="10" spans="1:20" ht="20.25" customHeight="1">
      <c r="A10" s="56" t="s">
        <v>30</v>
      </c>
      <c r="B10" s="67"/>
      <c r="C10" s="67"/>
      <c r="D10" s="67"/>
      <c r="E10" s="67"/>
      <c r="F10" s="65"/>
      <c r="G10" s="52" t="s">
        <v>31</v>
      </c>
      <c r="H10" s="68"/>
      <c r="I10" s="68"/>
      <c r="J10" s="68"/>
      <c r="K10" s="68"/>
      <c r="L10" s="65"/>
      <c r="M10" s="72">
        <v>57892</v>
      </c>
      <c r="N10" s="72">
        <v>183743</v>
      </c>
      <c r="O10" s="42">
        <v>67063</v>
      </c>
      <c r="P10" s="42">
        <v>191347</v>
      </c>
      <c r="T10" s="71"/>
    </row>
    <row r="11" spans="1:20" ht="20.25" customHeight="1">
      <c r="A11" s="56" t="s">
        <v>32</v>
      </c>
      <c r="B11" s="67"/>
      <c r="C11" s="67"/>
      <c r="D11" s="67"/>
      <c r="E11" s="67"/>
      <c r="F11" s="65"/>
      <c r="G11" s="52" t="s">
        <v>33</v>
      </c>
      <c r="H11" s="68"/>
      <c r="I11" s="68"/>
      <c r="J11" s="68"/>
      <c r="K11" s="68"/>
      <c r="L11" s="65"/>
      <c r="M11" s="72">
        <v>24419</v>
      </c>
      <c r="N11" s="72">
        <v>21680</v>
      </c>
      <c r="O11" s="42">
        <v>32088</v>
      </c>
      <c r="P11" s="42">
        <v>23926</v>
      </c>
      <c r="T11" s="71"/>
    </row>
    <row r="12" spans="1:20" ht="20.25" customHeight="1">
      <c r="A12" s="56" t="s">
        <v>34</v>
      </c>
      <c r="B12" s="67"/>
      <c r="C12" s="67"/>
      <c r="D12" s="67"/>
      <c r="E12" s="67"/>
      <c r="F12" s="65"/>
      <c r="G12" s="52" t="s">
        <v>35</v>
      </c>
      <c r="H12" s="68">
        <v>2670000</v>
      </c>
      <c r="I12" s="68">
        <v>2629042.38</v>
      </c>
      <c r="J12" s="68">
        <v>2369282.38</v>
      </c>
      <c r="K12" s="68">
        <v>2369282.38</v>
      </c>
      <c r="L12" s="65">
        <v>0.40064455194077397</v>
      </c>
      <c r="M12" s="72">
        <v>110</v>
      </c>
      <c r="N12" s="72">
        <v>16412</v>
      </c>
      <c r="O12" s="42">
        <v>110</v>
      </c>
      <c r="P12" s="42">
        <v>14710</v>
      </c>
      <c r="T12" s="71"/>
    </row>
    <row r="13" spans="1:20" ht="20.25" customHeight="1">
      <c r="A13" s="56" t="s">
        <v>36</v>
      </c>
      <c r="B13" s="67"/>
      <c r="C13" s="67"/>
      <c r="D13" s="67"/>
      <c r="E13" s="67"/>
      <c r="F13" s="65"/>
      <c r="G13" s="52" t="s">
        <v>37</v>
      </c>
      <c r="H13" s="68">
        <v>42800000</v>
      </c>
      <c r="I13" s="68">
        <v>39083391.130000003</v>
      </c>
      <c r="J13" s="68">
        <v>39049025.630000003</v>
      </c>
      <c r="K13" s="68">
        <v>39049025.630000003</v>
      </c>
      <c r="L13" s="65">
        <v>-4.5923043601797398E-4</v>
      </c>
      <c r="M13" s="72">
        <v>22505</v>
      </c>
      <c r="N13" s="72">
        <v>113097</v>
      </c>
      <c r="O13" s="42">
        <v>23377</v>
      </c>
      <c r="P13" s="42">
        <v>121756</v>
      </c>
      <c r="T13" s="71"/>
    </row>
    <row r="14" spans="1:20" ht="20.25" customHeight="1">
      <c r="A14" s="56" t="s">
        <v>38</v>
      </c>
      <c r="B14" s="67"/>
      <c r="C14" s="67"/>
      <c r="D14" s="67"/>
      <c r="E14" s="67"/>
      <c r="F14" s="65"/>
      <c r="G14" s="52" t="s">
        <v>39</v>
      </c>
      <c r="H14" s="68">
        <v>7450000</v>
      </c>
      <c r="I14" s="68">
        <v>10163158.24</v>
      </c>
      <c r="J14" s="68">
        <v>10097883.24</v>
      </c>
      <c r="K14" s="68">
        <v>10097883.24</v>
      </c>
      <c r="L14" s="65">
        <v>0.15619851551668501</v>
      </c>
      <c r="M14" s="72">
        <v>15688</v>
      </c>
      <c r="N14" s="72">
        <v>86789</v>
      </c>
      <c r="O14" s="42">
        <v>20796</v>
      </c>
      <c r="P14" s="42">
        <v>103715</v>
      </c>
      <c r="T14" s="71"/>
    </row>
    <row r="15" spans="1:20" ht="20.25" customHeight="1">
      <c r="A15" s="56" t="s">
        <v>40</v>
      </c>
      <c r="B15" s="67"/>
      <c r="C15" s="67"/>
      <c r="D15" s="67"/>
      <c r="E15" s="67"/>
      <c r="F15" s="65"/>
      <c r="G15" s="52" t="s">
        <v>41</v>
      </c>
      <c r="H15" s="68">
        <v>4370000</v>
      </c>
      <c r="I15" s="68">
        <v>3480687.9</v>
      </c>
      <c r="J15" s="68">
        <v>3480687.9</v>
      </c>
      <c r="K15" s="68">
        <v>3480687.9</v>
      </c>
      <c r="L15" s="65">
        <v>-0.25559029422560697</v>
      </c>
      <c r="M15" s="72">
        <v>16954</v>
      </c>
      <c r="N15" s="72">
        <v>27765</v>
      </c>
      <c r="O15" s="42">
        <v>19244</v>
      </c>
      <c r="P15" s="42">
        <v>29673</v>
      </c>
      <c r="T15" s="71"/>
    </row>
    <row r="16" spans="1:20" ht="20.25" customHeight="1">
      <c r="A16" s="56" t="s">
        <v>42</v>
      </c>
      <c r="B16" s="67"/>
      <c r="C16" s="67"/>
      <c r="D16" s="67"/>
      <c r="E16" s="67"/>
      <c r="F16" s="65"/>
      <c r="G16" s="52" t="s">
        <v>43</v>
      </c>
      <c r="H16" s="68"/>
      <c r="I16" s="68">
        <v>13489302.26</v>
      </c>
      <c r="J16" s="68">
        <v>12687533.779999999</v>
      </c>
      <c r="K16" s="68">
        <v>12687533.779999999</v>
      </c>
      <c r="L16" s="65">
        <v>-0.102140365986187</v>
      </c>
      <c r="M16" s="72">
        <v>35746</v>
      </c>
      <c r="N16" s="72">
        <v>197822</v>
      </c>
      <c r="O16" s="42">
        <v>60711</v>
      </c>
      <c r="P16" s="42">
        <v>169295</v>
      </c>
      <c r="T16" s="71"/>
    </row>
    <row r="17" spans="1:20" ht="20.25" customHeight="1">
      <c r="A17" s="56" t="s">
        <v>44</v>
      </c>
      <c r="B17" s="67"/>
      <c r="C17" s="67"/>
      <c r="D17" s="67"/>
      <c r="E17" s="67"/>
      <c r="F17" s="65"/>
      <c r="G17" s="52" t="s">
        <v>45</v>
      </c>
      <c r="H17" s="68">
        <v>15630000</v>
      </c>
      <c r="I17" s="68">
        <v>42919482.369999997</v>
      </c>
      <c r="J17" s="68">
        <v>35195385.950000003</v>
      </c>
      <c r="K17" s="68">
        <v>35195385.950000003</v>
      </c>
      <c r="L17" s="65">
        <v>6.7221475232489697E-2</v>
      </c>
      <c r="M17" s="72">
        <v>55960</v>
      </c>
      <c r="N17" s="72">
        <v>92443</v>
      </c>
      <c r="O17" s="42">
        <v>119755</v>
      </c>
      <c r="P17" s="42">
        <v>87123</v>
      </c>
      <c r="T17" s="71"/>
    </row>
    <row r="18" spans="1:20" ht="20.25" customHeight="1">
      <c r="A18" s="56" t="s">
        <v>46</v>
      </c>
      <c r="B18" s="67"/>
      <c r="C18" s="67"/>
      <c r="D18" s="67"/>
      <c r="E18" s="67"/>
      <c r="F18" s="65"/>
      <c r="G18" s="52" t="s">
        <v>47</v>
      </c>
      <c r="H18" s="68">
        <v>36020000</v>
      </c>
      <c r="I18" s="68">
        <v>1671823.31</v>
      </c>
      <c r="J18" s="68">
        <v>1671823.31</v>
      </c>
      <c r="K18" s="68">
        <v>1671823.31</v>
      </c>
      <c r="L18" s="65">
        <v>-0.735351588988848</v>
      </c>
      <c r="M18" s="72">
        <v>15282</v>
      </c>
      <c r="N18" s="72">
        <v>35379</v>
      </c>
      <c r="O18" s="42">
        <v>9044</v>
      </c>
      <c r="P18" s="42">
        <v>29015</v>
      </c>
      <c r="T18" s="71"/>
    </row>
    <row r="19" spans="1:20" ht="20.25" customHeight="1">
      <c r="A19" s="56" t="s">
        <v>48</v>
      </c>
      <c r="B19" s="67"/>
      <c r="C19" s="67"/>
      <c r="D19" s="67"/>
      <c r="E19" s="67"/>
      <c r="F19" s="65"/>
      <c r="G19" s="52" t="s">
        <v>49</v>
      </c>
      <c r="H19" s="68">
        <v>1000000</v>
      </c>
      <c r="I19" s="68"/>
      <c r="J19" s="68"/>
      <c r="K19" s="68"/>
      <c r="L19" s="65"/>
      <c r="M19" s="72">
        <v>171939</v>
      </c>
      <c r="N19" s="72">
        <v>15577</v>
      </c>
      <c r="O19" s="42">
        <v>212654</v>
      </c>
      <c r="P19" s="42">
        <v>27334</v>
      </c>
      <c r="T19" s="71"/>
    </row>
    <row r="20" spans="1:20" ht="20.25" customHeight="1">
      <c r="A20" s="56" t="s">
        <v>50</v>
      </c>
      <c r="B20" s="67"/>
      <c r="C20" s="67"/>
      <c r="D20" s="67"/>
      <c r="E20" s="67"/>
      <c r="F20" s="65"/>
      <c r="G20" s="52" t="s">
        <v>51</v>
      </c>
      <c r="H20" s="68"/>
      <c r="I20" s="68"/>
      <c r="J20" s="68"/>
      <c r="K20" s="68"/>
      <c r="L20" s="65"/>
      <c r="N20" s="72">
        <v>20223</v>
      </c>
      <c r="O20" s="42">
        <v>38</v>
      </c>
      <c r="P20" s="42">
        <v>11467</v>
      </c>
      <c r="T20" s="71"/>
    </row>
    <row r="21" spans="1:20" ht="20.25" customHeight="1">
      <c r="A21" s="56" t="s">
        <v>52</v>
      </c>
      <c r="B21" s="67"/>
      <c r="C21" s="67"/>
      <c r="D21" s="67"/>
      <c r="E21" s="67"/>
      <c r="F21" s="65"/>
      <c r="G21" s="52" t="s">
        <v>53</v>
      </c>
      <c r="H21" s="68"/>
      <c r="I21" s="68"/>
      <c r="J21" s="68"/>
      <c r="K21" s="68"/>
      <c r="L21" s="65"/>
      <c r="M21" s="72">
        <v>78490</v>
      </c>
      <c r="N21" s="72">
        <v>1700</v>
      </c>
      <c r="T21" s="71"/>
    </row>
    <row r="22" spans="1:20" ht="20.25" customHeight="1">
      <c r="A22" s="52" t="s">
        <v>54</v>
      </c>
      <c r="B22" s="67">
        <f>SUM(B23:B29)</f>
        <v>0</v>
      </c>
      <c r="C22" s="67">
        <f>SUM(C23:C29)</f>
        <v>0</v>
      </c>
      <c r="D22" s="67">
        <f>SUM(D23:D29)</f>
        <v>0</v>
      </c>
      <c r="E22" s="67">
        <f>SUM(E23:E29)</f>
        <v>0</v>
      </c>
      <c r="F22" s="65"/>
      <c r="G22" s="52" t="s">
        <v>55</v>
      </c>
      <c r="H22" s="68"/>
      <c r="I22" s="68"/>
      <c r="J22" s="68"/>
      <c r="K22" s="68"/>
      <c r="L22" s="65"/>
      <c r="M22" s="72">
        <v>23240</v>
      </c>
      <c r="N22" s="72">
        <v>8887</v>
      </c>
      <c r="O22" s="53">
        <f>SUM(O23:O29)</f>
        <v>68905</v>
      </c>
      <c r="P22" s="42">
        <v>724</v>
      </c>
      <c r="T22" s="71"/>
    </row>
    <row r="23" spans="1:20" ht="20.25" customHeight="1">
      <c r="A23" s="56" t="s">
        <v>56</v>
      </c>
      <c r="B23" s="67"/>
      <c r="C23" s="67"/>
      <c r="D23" s="67"/>
      <c r="E23" s="67"/>
      <c r="F23" s="65"/>
      <c r="G23" s="52" t="s">
        <v>57</v>
      </c>
      <c r="H23" s="68"/>
      <c r="I23" s="68">
        <v>2129570.4300000002</v>
      </c>
      <c r="J23" s="68">
        <v>2129570.4300000002</v>
      </c>
      <c r="K23" s="68">
        <v>2129570.4300000002</v>
      </c>
      <c r="L23" s="65">
        <v>-2.39051228105608E-2</v>
      </c>
      <c r="M23" s="72">
        <v>10381</v>
      </c>
      <c r="N23" s="72">
        <v>25134</v>
      </c>
      <c r="O23" s="42">
        <v>24692</v>
      </c>
      <c r="P23" s="42">
        <v>2256</v>
      </c>
      <c r="T23" s="71"/>
    </row>
    <row r="24" spans="1:20" ht="20.25" customHeight="1">
      <c r="A24" s="56" t="s">
        <v>58</v>
      </c>
      <c r="B24" s="67"/>
      <c r="C24" s="67"/>
      <c r="D24" s="67"/>
      <c r="E24" s="67"/>
      <c r="F24" s="65"/>
      <c r="G24" s="52" t="s">
        <v>59</v>
      </c>
      <c r="H24" s="68">
        <v>1040000</v>
      </c>
      <c r="I24" s="68">
        <v>1973092</v>
      </c>
      <c r="J24" s="68">
        <v>1973092</v>
      </c>
      <c r="K24" s="68">
        <v>1973092</v>
      </c>
      <c r="L24" s="65">
        <v>5.5889426292936001E-2</v>
      </c>
      <c r="M24" s="72">
        <v>11537</v>
      </c>
      <c r="N24" s="72">
        <v>3921</v>
      </c>
      <c r="O24" s="42">
        <v>1809</v>
      </c>
      <c r="P24" s="42">
        <v>24745</v>
      </c>
      <c r="T24" s="71"/>
    </row>
    <row r="25" spans="1:20" ht="20.25" customHeight="1">
      <c r="A25" s="56" t="s">
        <v>60</v>
      </c>
      <c r="B25" s="67"/>
      <c r="C25" s="67"/>
      <c r="D25" s="67"/>
      <c r="E25" s="67"/>
      <c r="F25" s="65"/>
      <c r="G25" s="52" t="s">
        <v>61</v>
      </c>
      <c r="H25" s="68"/>
      <c r="I25" s="68"/>
      <c r="J25" s="68"/>
      <c r="K25" s="78"/>
      <c r="L25" s="65"/>
      <c r="M25" s="72">
        <v>22240</v>
      </c>
      <c r="O25" s="42">
        <v>20999</v>
      </c>
      <c r="P25" s="42">
        <v>5300</v>
      </c>
      <c r="T25" s="71"/>
    </row>
    <row r="26" spans="1:20" ht="20.25" customHeight="1">
      <c r="A26" s="73" t="s">
        <v>62</v>
      </c>
      <c r="B26" s="67"/>
      <c r="C26" s="67"/>
      <c r="D26" s="67"/>
      <c r="E26" s="67"/>
      <c r="F26" s="65"/>
      <c r="G26" s="52" t="s">
        <v>63</v>
      </c>
      <c r="H26" s="68">
        <v>490000</v>
      </c>
      <c r="I26" s="68">
        <v>1189745.74</v>
      </c>
      <c r="J26" s="68">
        <v>1171345.74</v>
      </c>
      <c r="K26" s="68">
        <v>1171345.74</v>
      </c>
      <c r="L26" s="65">
        <v>-0.39147403473876902</v>
      </c>
      <c r="M26" s="72">
        <v>9885</v>
      </c>
      <c r="N26" s="72">
        <v>2815</v>
      </c>
      <c r="O26" s="42">
        <v>18445</v>
      </c>
      <c r="T26" s="71"/>
    </row>
    <row r="27" spans="1:20" ht="20.25" customHeight="1">
      <c r="A27" s="56" t="s">
        <v>64</v>
      </c>
      <c r="B27" s="67"/>
      <c r="C27" s="67"/>
      <c r="D27" s="67"/>
      <c r="E27" s="67"/>
      <c r="F27" s="65"/>
      <c r="G27" s="52" t="s">
        <v>96</v>
      </c>
      <c r="H27" s="68">
        <v>4970000</v>
      </c>
      <c r="I27" s="68"/>
      <c r="J27" s="68"/>
      <c r="K27" s="68"/>
      <c r="L27" s="65"/>
      <c r="M27" s="72">
        <v>50</v>
      </c>
      <c r="N27" s="72">
        <v>18233</v>
      </c>
      <c r="O27" s="42">
        <v>2111</v>
      </c>
      <c r="T27" s="71"/>
    </row>
    <row r="28" spans="1:20" ht="20.25" customHeight="1">
      <c r="A28" s="56" t="s">
        <v>66</v>
      </c>
      <c r="B28" s="67"/>
      <c r="C28" s="67"/>
      <c r="D28" s="67"/>
      <c r="E28" s="67"/>
      <c r="F28" s="65"/>
      <c r="G28" s="52" t="s">
        <v>65</v>
      </c>
      <c r="H28" s="68"/>
      <c r="I28" s="68"/>
      <c r="J28" s="68"/>
      <c r="K28" s="68"/>
      <c r="L28" s="65"/>
      <c r="M28" s="72">
        <v>1157</v>
      </c>
      <c r="N28" s="72">
        <v>1</v>
      </c>
      <c r="O28" s="42">
        <v>88</v>
      </c>
      <c r="P28" s="42">
        <v>5441</v>
      </c>
      <c r="T28" s="71"/>
    </row>
    <row r="29" spans="1:20" ht="20.25" customHeight="1">
      <c r="A29" s="56" t="s">
        <v>68</v>
      </c>
      <c r="B29" s="67"/>
      <c r="C29" s="67"/>
      <c r="D29" s="67"/>
      <c r="E29" s="67"/>
      <c r="F29" s="65"/>
      <c r="G29" s="52" t="s">
        <v>67</v>
      </c>
      <c r="H29" s="68"/>
      <c r="I29" s="68"/>
      <c r="J29" s="68"/>
      <c r="K29" s="68"/>
      <c r="L29" s="65"/>
      <c r="M29" s="72">
        <v>733040</v>
      </c>
      <c r="N29" s="72">
        <v>294516</v>
      </c>
      <c r="O29" s="42">
        <v>761</v>
      </c>
      <c r="P29" s="42">
        <v>21279</v>
      </c>
      <c r="T29" s="71"/>
    </row>
    <row r="30" spans="1:20" ht="20.25" customHeight="1">
      <c r="A30" s="57" t="s">
        <v>75</v>
      </c>
      <c r="B30" s="64">
        <f>B31+B35+B36+B38+B37</f>
        <v>133330000</v>
      </c>
      <c r="C30" s="64">
        <f>C31+C35+C36+C38+C37</f>
        <v>162793083.86000001</v>
      </c>
      <c r="D30" s="64">
        <f>D31+D35+D36+D38+D37</f>
        <v>162793083.86000001</v>
      </c>
      <c r="E30" s="64">
        <f>E31+E35+E36+E38+E37</f>
        <v>162793083.86000001</v>
      </c>
      <c r="F30" s="65">
        <v>1.16187843735078E-4</v>
      </c>
      <c r="G30" s="52" t="s">
        <v>69</v>
      </c>
      <c r="H30" s="68"/>
      <c r="I30" s="68"/>
      <c r="J30" s="68"/>
      <c r="K30" s="68"/>
      <c r="L30" s="65"/>
      <c r="M30" s="72">
        <v>414296</v>
      </c>
      <c r="N30" s="72">
        <v>69075</v>
      </c>
      <c r="O30" s="47">
        <f>O31+O35+O36+O38+O37</f>
        <v>574690</v>
      </c>
      <c r="P30" s="42">
        <v>1</v>
      </c>
      <c r="T30" s="71"/>
    </row>
    <row r="31" spans="1:20" ht="20.25" customHeight="1">
      <c r="A31" s="61" t="s">
        <v>76</v>
      </c>
      <c r="B31" s="67">
        <f>SUM(B32:B34)</f>
        <v>102560000</v>
      </c>
      <c r="C31" s="67">
        <f>SUM(C32:C34)</f>
        <v>129490294.17</v>
      </c>
      <c r="D31" s="67">
        <f>SUM(D32:D34)</f>
        <v>129490294.17</v>
      </c>
      <c r="E31" s="67">
        <f>SUM(E32:E34)</f>
        <v>129490294.17</v>
      </c>
      <c r="F31" s="65">
        <v>1.25865605297153E-2</v>
      </c>
      <c r="G31" s="57" t="s">
        <v>78</v>
      </c>
      <c r="H31" s="69">
        <f t="shared" ref="H31:K31" si="5">H32+H35+H36+H37</f>
        <v>0</v>
      </c>
      <c r="I31" s="69">
        <f t="shared" si="5"/>
        <v>25629444.360000003</v>
      </c>
      <c r="J31" s="69">
        <f t="shared" si="5"/>
        <v>34533109.760000005</v>
      </c>
      <c r="K31" s="69">
        <f t="shared" si="5"/>
        <v>34533109.760000005</v>
      </c>
      <c r="L31" s="65">
        <v>0.16305407103671701</v>
      </c>
      <c r="M31" s="72">
        <v>78545</v>
      </c>
      <c r="N31" s="72">
        <v>69075</v>
      </c>
      <c r="O31" s="42">
        <v>425942</v>
      </c>
      <c r="P31" s="58">
        <f>P32+P34+P35+P36</f>
        <v>266874</v>
      </c>
      <c r="T31" s="71"/>
    </row>
    <row r="32" spans="1:20" ht="20.25" customHeight="1">
      <c r="A32" s="52" t="s">
        <v>77</v>
      </c>
      <c r="B32" s="67"/>
      <c r="C32" s="67"/>
      <c r="D32" s="67"/>
      <c r="E32" s="67"/>
      <c r="F32" s="65"/>
      <c r="G32" s="59" t="s">
        <v>80</v>
      </c>
      <c r="H32" s="70">
        <f>SUM(H33:H34)</f>
        <v>0</v>
      </c>
      <c r="I32" s="70">
        <v>334136.92</v>
      </c>
      <c r="J32" s="70">
        <v>334136.92</v>
      </c>
      <c r="K32" s="70">
        <v>334136.92</v>
      </c>
      <c r="L32" s="79">
        <v>-0.70665915061967699</v>
      </c>
      <c r="M32" s="72">
        <v>199663</v>
      </c>
      <c r="N32" s="72">
        <v>89600</v>
      </c>
      <c r="O32" s="42">
        <v>78545</v>
      </c>
      <c r="P32" s="60">
        <v>68507</v>
      </c>
      <c r="T32" s="71"/>
    </row>
    <row r="33" spans="1:20" ht="20.25" customHeight="1">
      <c r="A33" s="52" t="s">
        <v>79</v>
      </c>
      <c r="B33" s="67">
        <v>80520000</v>
      </c>
      <c r="C33" s="67">
        <v>85601506.590000004</v>
      </c>
      <c r="D33" s="67">
        <v>85601506.590000004</v>
      </c>
      <c r="E33" s="67">
        <v>85601506.590000004</v>
      </c>
      <c r="F33" s="65">
        <v>-5.1632454172702499E-3</v>
      </c>
      <c r="G33" s="52" t="s">
        <v>82</v>
      </c>
      <c r="H33" s="70"/>
      <c r="I33" s="70">
        <v>334136.92</v>
      </c>
      <c r="J33" s="70">
        <v>334136.92</v>
      </c>
      <c r="K33" s="70">
        <v>334136.92</v>
      </c>
      <c r="L33" s="65">
        <v>-0.70665915061967699</v>
      </c>
      <c r="M33" s="72">
        <v>136088</v>
      </c>
      <c r="N33" s="72">
        <v>92091</v>
      </c>
      <c r="O33" s="42">
        <v>196644</v>
      </c>
      <c r="P33" s="60">
        <v>68507</v>
      </c>
      <c r="T33" s="71"/>
    </row>
    <row r="34" spans="1:20" ht="20.25" customHeight="1">
      <c r="A34" s="52" t="s">
        <v>81</v>
      </c>
      <c r="B34" s="67">
        <v>22040000</v>
      </c>
      <c r="C34" s="67">
        <v>43888787.579999998</v>
      </c>
      <c r="D34" s="67">
        <v>43888787.579999998</v>
      </c>
      <c r="E34" s="67">
        <v>43888787.579999998</v>
      </c>
      <c r="F34" s="65">
        <v>4.9094230045788799E-2</v>
      </c>
      <c r="G34" s="52" t="s">
        <v>97</v>
      </c>
      <c r="H34" s="70"/>
      <c r="I34" s="70"/>
      <c r="J34" s="70"/>
      <c r="K34" s="70"/>
      <c r="L34" s="65"/>
      <c r="M34" s="72">
        <v>89600</v>
      </c>
      <c r="N34" s="72">
        <v>43750</v>
      </c>
      <c r="O34" s="42">
        <v>150753</v>
      </c>
      <c r="P34" s="60"/>
      <c r="T34" s="71"/>
    </row>
    <row r="35" spans="1:20" ht="20.25" customHeight="1">
      <c r="A35" s="59" t="s">
        <v>83</v>
      </c>
      <c r="B35" s="67"/>
      <c r="C35" s="67"/>
      <c r="D35" s="67"/>
      <c r="E35" s="67"/>
      <c r="F35" s="65"/>
      <c r="G35" s="59" t="s">
        <v>86</v>
      </c>
      <c r="H35" s="70"/>
      <c r="I35" s="70"/>
      <c r="J35" s="70"/>
      <c r="K35" s="70"/>
      <c r="L35" s="65"/>
      <c r="M35" s="72">
        <v>94980</v>
      </c>
      <c r="P35" s="60">
        <v>127926</v>
      </c>
      <c r="T35" s="71"/>
    </row>
    <row r="36" spans="1:20" ht="20.25" customHeight="1">
      <c r="A36" s="74" t="s">
        <v>85</v>
      </c>
      <c r="B36" s="67">
        <v>20080000</v>
      </c>
      <c r="C36" s="67">
        <v>19612408.440000001</v>
      </c>
      <c r="D36" s="67">
        <v>19612408.440000001</v>
      </c>
      <c r="E36" s="67">
        <v>19612408.440000001</v>
      </c>
      <c r="F36" s="65">
        <v>-5.7046215802658298E-2</v>
      </c>
      <c r="G36" s="59" t="s">
        <v>88</v>
      </c>
      <c r="H36" s="70"/>
      <c r="I36" s="70">
        <v>25295307.440000001</v>
      </c>
      <c r="J36" s="70">
        <v>25295307.440000001</v>
      </c>
      <c r="K36" s="70">
        <v>25295307.440000001</v>
      </c>
      <c r="L36" s="65">
        <v>0.28976038396231402</v>
      </c>
      <c r="M36" s="72">
        <v>75965</v>
      </c>
      <c r="O36" s="42">
        <v>92091</v>
      </c>
      <c r="P36" s="60">
        <v>70441</v>
      </c>
      <c r="T36" s="71"/>
    </row>
    <row r="37" spans="1:20" ht="20.25" customHeight="1">
      <c r="A37" s="75" t="s">
        <v>98</v>
      </c>
      <c r="B37" s="76"/>
      <c r="C37" s="67">
        <v>4750114.46</v>
      </c>
      <c r="D37" s="76">
        <v>4750114.46</v>
      </c>
      <c r="E37" s="76">
        <v>4750114.46</v>
      </c>
      <c r="F37" s="65"/>
      <c r="G37" s="59" t="s">
        <v>89</v>
      </c>
      <c r="H37" s="70"/>
      <c r="I37" s="70"/>
      <c r="J37" s="70">
        <v>8903665.4000000004</v>
      </c>
      <c r="K37" s="70">
        <v>8903665.4000000004</v>
      </c>
      <c r="L37" s="65">
        <v>-4.0939930384335599E-3</v>
      </c>
      <c r="M37" s="72">
        <v>58199</v>
      </c>
      <c r="O37" s="42">
        <v>12907</v>
      </c>
      <c r="T37" s="71"/>
    </row>
    <row r="38" spans="1:20" ht="20.25" customHeight="1">
      <c r="A38" s="59" t="s">
        <v>87</v>
      </c>
      <c r="B38" s="67">
        <v>10690000</v>
      </c>
      <c r="C38" s="67">
        <v>8940266.7899999991</v>
      </c>
      <c r="D38" s="67">
        <v>8940266.7899999991</v>
      </c>
      <c r="E38" s="67">
        <v>8940266.7899999991</v>
      </c>
      <c r="F38" s="65">
        <v>-0.35887010389410801</v>
      </c>
      <c r="G38" s="59" t="s">
        <v>99</v>
      </c>
      <c r="H38" s="70"/>
      <c r="I38" s="70"/>
      <c r="J38" s="70"/>
      <c r="K38" s="70"/>
      <c r="L38" s="80">
        <v>0</v>
      </c>
      <c r="O38" s="42">
        <v>43750</v>
      </c>
      <c r="T38" s="71"/>
    </row>
    <row r="39" spans="1:20">
      <c r="B39" s="63"/>
      <c r="C39" s="63"/>
      <c r="F39" s="71"/>
      <c r="G39" s="72"/>
      <c r="H39" s="72"/>
    </row>
    <row r="40" spans="1:20">
      <c r="F40" s="71"/>
    </row>
    <row r="41" spans="1:20">
      <c r="D41" s="63"/>
      <c r="E41" s="63"/>
      <c r="F41" s="71"/>
    </row>
    <row r="42" spans="1:20">
      <c r="D42" s="63"/>
      <c r="E42" s="63"/>
      <c r="F42" s="71"/>
      <c r="H42" s="63"/>
      <c r="I42" s="63"/>
      <c r="J42" s="63"/>
      <c r="K42" s="63"/>
    </row>
    <row r="43" spans="1:20">
      <c r="F43" s="71"/>
    </row>
    <row r="44" spans="1:20">
      <c r="F44" s="71"/>
    </row>
    <row r="45" spans="1:20">
      <c r="D45" s="63"/>
      <c r="E45" s="63"/>
    </row>
  </sheetData>
  <mergeCells count="5">
    <mergeCell ref="A1:L1"/>
    <mergeCell ref="D2:G2"/>
    <mergeCell ref="J2:L2"/>
    <mergeCell ref="A3:F3"/>
    <mergeCell ref="G3:L3"/>
  </mergeCells>
  <phoneticPr fontId="4" type="noConversion"/>
  <printOptions horizontalCentered="1"/>
  <pageMargins left="0.25" right="0.25" top="0.75" bottom="0.75" header="0.3" footer="0.3"/>
  <pageSetup paperSize="9" scale="80" fitToHeight="0" orientation="landscape" r:id="rId1"/>
  <headerFooter alignWithMargins="0">
    <oddFooter>&amp;C第 &amp;P+1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U28"/>
  <sheetViews>
    <sheetView showZeros="0" topLeftCell="B1" zoomScaleNormal="100" workbookViewId="0">
      <selection activeCell="U11" sqref="U11"/>
    </sheetView>
  </sheetViews>
  <sheetFormatPr defaultColWidth="9" defaultRowHeight="14.25"/>
  <cols>
    <col min="1" max="1" width="20.5" style="42" customWidth="1"/>
    <col min="2" max="2" width="11.375" style="42" customWidth="1"/>
    <col min="3" max="3" width="12.25" style="42" customWidth="1"/>
    <col min="4" max="5" width="13" style="42" customWidth="1"/>
    <col min="6" max="6" width="7.625" style="42" customWidth="1"/>
    <col min="7" max="7" width="22.25" style="42" customWidth="1"/>
    <col min="8" max="11" width="12.125" style="42" customWidth="1"/>
    <col min="12" max="12" width="7.625" style="42" customWidth="1"/>
    <col min="13" max="18" width="9" style="42" hidden="1" customWidth="1"/>
    <col min="19" max="19" width="10.375" style="42"/>
    <col min="20" max="20" width="12.625" style="42"/>
    <col min="21" max="21" width="13.75" style="42"/>
    <col min="22" max="226" width="9" style="42"/>
    <col min="227" max="227" width="25.5" style="42" customWidth="1"/>
    <col min="228" max="228" width="8.5" style="42" customWidth="1"/>
    <col min="229" max="229" width="9.5" style="42" customWidth="1"/>
    <col min="230" max="230" width="6.75" style="42" customWidth="1"/>
    <col min="231" max="231" width="22.25" style="42" customWidth="1"/>
    <col min="232" max="233" width="9.5" style="42" customWidth="1"/>
    <col min="234" max="234" width="7.375" style="42" customWidth="1"/>
    <col min="235" max="235" width="12.625" style="42" customWidth="1"/>
    <col min="236" max="482" width="9" style="42"/>
    <col min="483" max="483" width="25.5" style="42" customWidth="1"/>
    <col min="484" max="484" width="8.5" style="42" customWidth="1"/>
    <col min="485" max="485" width="9.5" style="42" customWidth="1"/>
    <col min="486" max="486" width="6.75" style="42" customWidth="1"/>
    <col min="487" max="487" width="22.25" style="42" customWidth="1"/>
    <col min="488" max="489" width="9.5" style="42" customWidth="1"/>
    <col min="490" max="490" width="7.375" style="42" customWidth="1"/>
    <col min="491" max="491" width="12.625" style="42" customWidth="1"/>
    <col min="492" max="738" width="9" style="42"/>
    <col min="739" max="739" width="25.5" style="42" customWidth="1"/>
    <col min="740" max="740" width="8.5" style="42" customWidth="1"/>
    <col min="741" max="741" width="9.5" style="42" customWidth="1"/>
    <col min="742" max="742" width="6.75" style="42" customWidth="1"/>
    <col min="743" max="743" width="22.25" style="42" customWidth="1"/>
    <col min="744" max="745" width="9.5" style="42" customWidth="1"/>
    <col min="746" max="746" width="7.375" style="42" customWidth="1"/>
    <col min="747" max="747" width="12.625" style="42" customWidth="1"/>
    <col min="748" max="994" width="9" style="42"/>
    <col min="995" max="995" width="25.5" style="42" customWidth="1"/>
    <col min="996" max="996" width="8.5" style="42" customWidth="1"/>
    <col min="997" max="997" width="9.5" style="42" customWidth="1"/>
    <col min="998" max="998" width="6.75" style="42" customWidth="1"/>
    <col min="999" max="999" width="22.25" style="42" customWidth="1"/>
    <col min="1000" max="1001" width="9.5" style="42" customWidth="1"/>
    <col min="1002" max="1002" width="7.375" style="42" customWidth="1"/>
    <col min="1003" max="1003" width="12.625" style="42" customWidth="1"/>
    <col min="1004" max="1250" width="9" style="42"/>
    <col min="1251" max="1251" width="25.5" style="42" customWidth="1"/>
    <col min="1252" max="1252" width="8.5" style="42" customWidth="1"/>
    <col min="1253" max="1253" width="9.5" style="42" customWidth="1"/>
    <col min="1254" max="1254" width="6.75" style="42" customWidth="1"/>
    <col min="1255" max="1255" width="22.25" style="42" customWidth="1"/>
    <col min="1256" max="1257" width="9.5" style="42" customWidth="1"/>
    <col min="1258" max="1258" width="7.375" style="42" customWidth="1"/>
    <col min="1259" max="1259" width="12.625" style="42" customWidth="1"/>
    <col min="1260" max="1506" width="9" style="42"/>
    <col min="1507" max="1507" width="25.5" style="42" customWidth="1"/>
    <col min="1508" max="1508" width="8.5" style="42" customWidth="1"/>
    <col min="1509" max="1509" width="9.5" style="42" customWidth="1"/>
    <col min="1510" max="1510" width="6.75" style="42" customWidth="1"/>
    <col min="1511" max="1511" width="22.25" style="42" customWidth="1"/>
    <col min="1512" max="1513" width="9.5" style="42" customWidth="1"/>
    <col min="1514" max="1514" width="7.375" style="42" customWidth="1"/>
    <col min="1515" max="1515" width="12.625" style="42" customWidth="1"/>
    <col min="1516" max="1762" width="9" style="42"/>
    <col min="1763" max="1763" width="25.5" style="42" customWidth="1"/>
    <col min="1764" max="1764" width="8.5" style="42" customWidth="1"/>
    <col min="1765" max="1765" width="9.5" style="42" customWidth="1"/>
    <col min="1766" max="1766" width="6.75" style="42" customWidth="1"/>
    <col min="1767" max="1767" width="22.25" style="42" customWidth="1"/>
    <col min="1768" max="1769" width="9.5" style="42" customWidth="1"/>
    <col min="1770" max="1770" width="7.375" style="42" customWidth="1"/>
    <col min="1771" max="1771" width="12.625" style="42" customWidth="1"/>
    <col min="1772" max="2018" width="9" style="42"/>
    <col min="2019" max="2019" width="25.5" style="42" customWidth="1"/>
    <col min="2020" max="2020" width="8.5" style="42" customWidth="1"/>
    <col min="2021" max="2021" width="9.5" style="42" customWidth="1"/>
    <col min="2022" max="2022" width="6.75" style="42" customWidth="1"/>
    <col min="2023" max="2023" width="22.25" style="42" customWidth="1"/>
    <col min="2024" max="2025" width="9.5" style="42" customWidth="1"/>
    <col min="2026" max="2026" width="7.375" style="42" customWidth="1"/>
    <col min="2027" max="2027" width="12.625" style="42" customWidth="1"/>
    <col min="2028" max="2274" width="9" style="42"/>
    <col min="2275" max="2275" width="25.5" style="42" customWidth="1"/>
    <col min="2276" max="2276" width="8.5" style="42" customWidth="1"/>
    <col min="2277" max="2277" width="9.5" style="42" customWidth="1"/>
    <col min="2278" max="2278" width="6.75" style="42" customWidth="1"/>
    <col min="2279" max="2279" width="22.25" style="42" customWidth="1"/>
    <col min="2280" max="2281" width="9.5" style="42" customWidth="1"/>
    <col min="2282" max="2282" width="7.375" style="42" customWidth="1"/>
    <col min="2283" max="2283" width="12.625" style="42" customWidth="1"/>
    <col min="2284" max="2530" width="9" style="42"/>
    <col min="2531" max="2531" width="25.5" style="42" customWidth="1"/>
    <col min="2532" max="2532" width="8.5" style="42" customWidth="1"/>
    <col min="2533" max="2533" width="9.5" style="42" customWidth="1"/>
    <col min="2534" max="2534" width="6.75" style="42" customWidth="1"/>
    <col min="2535" max="2535" width="22.25" style="42" customWidth="1"/>
    <col min="2536" max="2537" width="9.5" style="42" customWidth="1"/>
    <col min="2538" max="2538" width="7.375" style="42" customWidth="1"/>
    <col min="2539" max="2539" width="12.625" style="42" customWidth="1"/>
    <col min="2540" max="2786" width="9" style="42"/>
    <col min="2787" max="2787" width="25.5" style="42" customWidth="1"/>
    <col min="2788" max="2788" width="8.5" style="42" customWidth="1"/>
    <col min="2789" max="2789" width="9.5" style="42" customWidth="1"/>
    <col min="2790" max="2790" width="6.75" style="42" customWidth="1"/>
    <col min="2791" max="2791" width="22.25" style="42" customWidth="1"/>
    <col min="2792" max="2793" width="9.5" style="42" customWidth="1"/>
    <col min="2794" max="2794" width="7.375" style="42" customWidth="1"/>
    <col min="2795" max="2795" width="12.625" style="42" customWidth="1"/>
    <col min="2796" max="3042" width="9" style="42"/>
    <col min="3043" max="3043" width="25.5" style="42" customWidth="1"/>
    <col min="3044" max="3044" width="8.5" style="42" customWidth="1"/>
    <col min="3045" max="3045" width="9.5" style="42" customWidth="1"/>
    <col min="3046" max="3046" width="6.75" style="42" customWidth="1"/>
    <col min="3047" max="3047" width="22.25" style="42" customWidth="1"/>
    <col min="3048" max="3049" width="9.5" style="42" customWidth="1"/>
    <col min="3050" max="3050" width="7.375" style="42" customWidth="1"/>
    <col min="3051" max="3051" width="12.625" style="42" customWidth="1"/>
    <col min="3052" max="3298" width="9" style="42"/>
    <col min="3299" max="3299" width="25.5" style="42" customWidth="1"/>
    <col min="3300" max="3300" width="8.5" style="42" customWidth="1"/>
    <col min="3301" max="3301" width="9.5" style="42" customWidth="1"/>
    <col min="3302" max="3302" width="6.75" style="42" customWidth="1"/>
    <col min="3303" max="3303" width="22.25" style="42" customWidth="1"/>
    <col min="3304" max="3305" width="9.5" style="42" customWidth="1"/>
    <col min="3306" max="3306" width="7.375" style="42" customWidth="1"/>
    <col min="3307" max="3307" width="12.625" style="42" customWidth="1"/>
    <col min="3308" max="3554" width="9" style="42"/>
    <col min="3555" max="3555" width="25.5" style="42" customWidth="1"/>
    <col min="3556" max="3556" width="8.5" style="42" customWidth="1"/>
    <col min="3557" max="3557" width="9.5" style="42" customWidth="1"/>
    <col min="3558" max="3558" width="6.75" style="42" customWidth="1"/>
    <col min="3559" max="3559" width="22.25" style="42" customWidth="1"/>
    <col min="3560" max="3561" width="9.5" style="42" customWidth="1"/>
    <col min="3562" max="3562" width="7.375" style="42" customWidth="1"/>
    <col min="3563" max="3563" width="12.625" style="42" customWidth="1"/>
    <col min="3564" max="3810" width="9" style="42"/>
    <col min="3811" max="3811" width="25.5" style="42" customWidth="1"/>
    <col min="3812" max="3812" width="8.5" style="42" customWidth="1"/>
    <col min="3813" max="3813" width="9.5" style="42" customWidth="1"/>
    <col min="3814" max="3814" width="6.75" style="42" customWidth="1"/>
    <col min="3815" max="3815" width="22.25" style="42" customWidth="1"/>
    <col min="3816" max="3817" width="9.5" style="42" customWidth="1"/>
    <col min="3818" max="3818" width="7.375" style="42" customWidth="1"/>
    <col min="3819" max="3819" width="12.625" style="42" customWidth="1"/>
    <col min="3820" max="4066" width="9" style="42"/>
    <col min="4067" max="4067" width="25.5" style="42" customWidth="1"/>
    <col min="4068" max="4068" width="8.5" style="42" customWidth="1"/>
    <col min="4069" max="4069" width="9.5" style="42" customWidth="1"/>
    <col min="4070" max="4070" width="6.75" style="42" customWidth="1"/>
    <col min="4071" max="4071" width="22.25" style="42" customWidth="1"/>
    <col min="4072" max="4073" width="9.5" style="42" customWidth="1"/>
    <col min="4074" max="4074" width="7.375" style="42" customWidth="1"/>
    <col min="4075" max="4075" width="12.625" style="42" customWidth="1"/>
    <col min="4076" max="4322" width="9" style="42"/>
    <col min="4323" max="4323" width="25.5" style="42" customWidth="1"/>
    <col min="4324" max="4324" width="8.5" style="42" customWidth="1"/>
    <col min="4325" max="4325" width="9.5" style="42" customWidth="1"/>
    <col min="4326" max="4326" width="6.75" style="42" customWidth="1"/>
    <col min="4327" max="4327" width="22.25" style="42" customWidth="1"/>
    <col min="4328" max="4329" width="9.5" style="42" customWidth="1"/>
    <col min="4330" max="4330" width="7.375" style="42" customWidth="1"/>
    <col min="4331" max="4331" width="12.625" style="42" customWidth="1"/>
    <col min="4332" max="4578" width="9" style="42"/>
    <col min="4579" max="4579" width="25.5" style="42" customWidth="1"/>
    <col min="4580" max="4580" width="8.5" style="42" customWidth="1"/>
    <col min="4581" max="4581" width="9.5" style="42" customWidth="1"/>
    <col min="4582" max="4582" width="6.75" style="42" customWidth="1"/>
    <col min="4583" max="4583" width="22.25" style="42" customWidth="1"/>
    <col min="4584" max="4585" width="9.5" style="42" customWidth="1"/>
    <col min="4586" max="4586" width="7.375" style="42" customWidth="1"/>
    <col min="4587" max="4587" width="12.625" style="42" customWidth="1"/>
    <col min="4588" max="4834" width="9" style="42"/>
    <col min="4835" max="4835" width="25.5" style="42" customWidth="1"/>
    <col min="4836" max="4836" width="8.5" style="42" customWidth="1"/>
    <col min="4837" max="4837" width="9.5" style="42" customWidth="1"/>
    <col min="4838" max="4838" width="6.75" style="42" customWidth="1"/>
    <col min="4839" max="4839" width="22.25" style="42" customWidth="1"/>
    <col min="4840" max="4841" width="9.5" style="42" customWidth="1"/>
    <col min="4842" max="4842" width="7.375" style="42" customWidth="1"/>
    <col min="4843" max="4843" width="12.625" style="42" customWidth="1"/>
    <col min="4844" max="5090" width="9" style="42"/>
    <col min="5091" max="5091" width="25.5" style="42" customWidth="1"/>
    <col min="5092" max="5092" width="8.5" style="42" customWidth="1"/>
    <col min="5093" max="5093" width="9.5" style="42" customWidth="1"/>
    <col min="5094" max="5094" width="6.75" style="42" customWidth="1"/>
    <col min="5095" max="5095" width="22.25" style="42" customWidth="1"/>
    <col min="5096" max="5097" width="9.5" style="42" customWidth="1"/>
    <col min="5098" max="5098" width="7.375" style="42" customWidth="1"/>
    <col min="5099" max="5099" width="12.625" style="42" customWidth="1"/>
    <col min="5100" max="5346" width="9" style="42"/>
    <col min="5347" max="5347" width="25.5" style="42" customWidth="1"/>
    <col min="5348" max="5348" width="8.5" style="42" customWidth="1"/>
    <col min="5349" max="5349" width="9.5" style="42" customWidth="1"/>
    <col min="5350" max="5350" width="6.75" style="42" customWidth="1"/>
    <col min="5351" max="5351" width="22.25" style="42" customWidth="1"/>
    <col min="5352" max="5353" width="9.5" style="42" customWidth="1"/>
    <col min="5354" max="5354" width="7.375" style="42" customWidth="1"/>
    <col min="5355" max="5355" width="12.625" style="42" customWidth="1"/>
    <col min="5356" max="5602" width="9" style="42"/>
    <col min="5603" max="5603" width="25.5" style="42" customWidth="1"/>
    <col min="5604" max="5604" width="8.5" style="42" customWidth="1"/>
    <col min="5605" max="5605" width="9.5" style="42" customWidth="1"/>
    <col min="5606" max="5606" width="6.75" style="42" customWidth="1"/>
    <col min="5607" max="5607" width="22.25" style="42" customWidth="1"/>
    <col min="5608" max="5609" width="9.5" style="42" customWidth="1"/>
    <col min="5610" max="5610" width="7.375" style="42" customWidth="1"/>
    <col min="5611" max="5611" width="12.625" style="42" customWidth="1"/>
    <col min="5612" max="5858" width="9" style="42"/>
    <col min="5859" max="5859" width="25.5" style="42" customWidth="1"/>
    <col min="5860" max="5860" width="8.5" style="42" customWidth="1"/>
    <col min="5861" max="5861" width="9.5" style="42" customWidth="1"/>
    <col min="5862" max="5862" width="6.75" style="42" customWidth="1"/>
    <col min="5863" max="5863" width="22.25" style="42" customWidth="1"/>
    <col min="5864" max="5865" width="9.5" style="42" customWidth="1"/>
    <col min="5866" max="5866" width="7.375" style="42" customWidth="1"/>
    <col min="5867" max="5867" width="12.625" style="42" customWidth="1"/>
    <col min="5868" max="6114" width="9" style="42"/>
    <col min="6115" max="6115" width="25.5" style="42" customWidth="1"/>
    <col min="6116" max="6116" width="8.5" style="42" customWidth="1"/>
    <col min="6117" max="6117" width="9.5" style="42" customWidth="1"/>
    <col min="6118" max="6118" width="6.75" style="42" customWidth="1"/>
    <col min="6119" max="6119" width="22.25" style="42" customWidth="1"/>
    <col min="6120" max="6121" width="9.5" style="42" customWidth="1"/>
    <col min="6122" max="6122" width="7.375" style="42" customWidth="1"/>
    <col min="6123" max="6123" width="12.625" style="42" customWidth="1"/>
    <col min="6124" max="6370" width="9" style="42"/>
    <col min="6371" max="6371" width="25.5" style="42" customWidth="1"/>
    <col min="6372" max="6372" width="8.5" style="42" customWidth="1"/>
    <col min="6373" max="6373" width="9.5" style="42" customWidth="1"/>
    <col min="6374" max="6374" width="6.75" style="42" customWidth="1"/>
    <col min="6375" max="6375" width="22.25" style="42" customWidth="1"/>
    <col min="6376" max="6377" width="9.5" style="42" customWidth="1"/>
    <col min="6378" max="6378" width="7.375" style="42" customWidth="1"/>
    <col min="6379" max="6379" width="12.625" style="42" customWidth="1"/>
    <col min="6380" max="6626" width="9" style="42"/>
    <col min="6627" max="6627" width="25.5" style="42" customWidth="1"/>
    <col min="6628" max="6628" width="8.5" style="42" customWidth="1"/>
    <col min="6629" max="6629" width="9.5" style="42" customWidth="1"/>
    <col min="6630" max="6630" width="6.75" style="42" customWidth="1"/>
    <col min="6631" max="6631" width="22.25" style="42" customWidth="1"/>
    <col min="6632" max="6633" width="9.5" style="42" customWidth="1"/>
    <col min="6634" max="6634" width="7.375" style="42" customWidth="1"/>
    <col min="6635" max="6635" width="12.625" style="42" customWidth="1"/>
    <col min="6636" max="6882" width="9" style="42"/>
    <col min="6883" max="6883" width="25.5" style="42" customWidth="1"/>
    <col min="6884" max="6884" width="8.5" style="42" customWidth="1"/>
    <col min="6885" max="6885" width="9.5" style="42" customWidth="1"/>
    <col min="6886" max="6886" width="6.75" style="42" customWidth="1"/>
    <col min="6887" max="6887" width="22.25" style="42" customWidth="1"/>
    <col min="6888" max="6889" width="9.5" style="42" customWidth="1"/>
    <col min="6890" max="6890" width="7.375" style="42" customWidth="1"/>
    <col min="6891" max="6891" width="12.625" style="42" customWidth="1"/>
    <col min="6892" max="7138" width="9" style="42"/>
    <col min="7139" max="7139" width="25.5" style="42" customWidth="1"/>
    <col min="7140" max="7140" width="8.5" style="42" customWidth="1"/>
    <col min="7141" max="7141" width="9.5" style="42" customWidth="1"/>
    <col min="7142" max="7142" width="6.75" style="42" customWidth="1"/>
    <col min="7143" max="7143" width="22.25" style="42" customWidth="1"/>
    <col min="7144" max="7145" width="9.5" style="42" customWidth="1"/>
    <col min="7146" max="7146" width="7.375" style="42" customWidth="1"/>
    <col min="7147" max="7147" width="12.625" style="42" customWidth="1"/>
    <col min="7148" max="7394" width="9" style="42"/>
    <col min="7395" max="7395" width="25.5" style="42" customWidth="1"/>
    <col min="7396" max="7396" width="8.5" style="42" customWidth="1"/>
    <col min="7397" max="7397" width="9.5" style="42" customWidth="1"/>
    <col min="7398" max="7398" width="6.75" style="42" customWidth="1"/>
    <col min="7399" max="7399" width="22.25" style="42" customWidth="1"/>
    <col min="7400" max="7401" width="9.5" style="42" customWidth="1"/>
    <col min="7402" max="7402" width="7.375" style="42" customWidth="1"/>
    <col min="7403" max="7403" width="12.625" style="42" customWidth="1"/>
    <col min="7404" max="7650" width="9" style="42"/>
    <col min="7651" max="7651" width="25.5" style="42" customWidth="1"/>
    <col min="7652" max="7652" width="8.5" style="42" customWidth="1"/>
    <col min="7653" max="7653" width="9.5" style="42" customWidth="1"/>
    <col min="7654" max="7654" width="6.75" style="42" customWidth="1"/>
    <col min="7655" max="7655" width="22.25" style="42" customWidth="1"/>
    <col min="7656" max="7657" width="9.5" style="42" customWidth="1"/>
    <col min="7658" max="7658" width="7.375" style="42" customWidth="1"/>
    <col min="7659" max="7659" width="12.625" style="42" customWidth="1"/>
    <col min="7660" max="7906" width="9" style="42"/>
    <col min="7907" max="7907" width="25.5" style="42" customWidth="1"/>
    <col min="7908" max="7908" width="8.5" style="42" customWidth="1"/>
    <col min="7909" max="7909" width="9.5" style="42" customWidth="1"/>
    <col min="7910" max="7910" width="6.75" style="42" customWidth="1"/>
    <col min="7911" max="7911" width="22.25" style="42" customWidth="1"/>
    <col min="7912" max="7913" width="9.5" style="42" customWidth="1"/>
    <col min="7914" max="7914" width="7.375" style="42" customWidth="1"/>
    <col min="7915" max="7915" width="12.625" style="42" customWidth="1"/>
    <col min="7916" max="8162" width="9" style="42"/>
    <col min="8163" max="8163" width="25.5" style="42" customWidth="1"/>
    <col min="8164" max="8164" width="8.5" style="42" customWidth="1"/>
    <col min="8165" max="8165" width="9.5" style="42" customWidth="1"/>
    <col min="8166" max="8166" width="6.75" style="42" customWidth="1"/>
    <col min="8167" max="8167" width="22.25" style="42" customWidth="1"/>
    <col min="8168" max="8169" width="9.5" style="42" customWidth="1"/>
    <col min="8170" max="8170" width="7.375" style="42" customWidth="1"/>
    <col min="8171" max="8171" width="12.625" style="42" customWidth="1"/>
    <col min="8172" max="8418" width="9" style="42"/>
    <col min="8419" max="8419" width="25.5" style="42" customWidth="1"/>
    <col min="8420" max="8420" width="8.5" style="42" customWidth="1"/>
    <col min="8421" max="8421" width="9.5" style="42" customWidth="1"/>
    <col min="8422" max="8422" width="6.75" style="42" customWidth="1"/>
    <col min="8423" max="8423" width="22.25" style="42" customWidth="1"/>
    <col min="8424" max="8425" width="9.5" style="42" customWidth="1"/>
    <col min="8426" max="8426" width="7.375" style="42" customWidth="1"/>
    <col min="8427" max="8427" width="12.625" style="42" customWidth="1"/>
    <col min="8428" max="8674" width="9" style="42"/>
    <col min="8675" max="8675" width="25.5" style="42" customWidth="1"/>
    <col min="8676" max="8676" width="8.5" style="42" customWidth="1"/>
    <col min="8677" max="8677" width="9.5" style="42" customWidth="1"/>
    <col min="8678" max="8678" width="6.75" style="42" customWidth="1"/>
    <col min="8679" max="8679" width="22.25" style="42" customWidth="1"/>
    <col min="8680" max="8681" width="9.5" style="42" customWidth="1"/>
    <col min="8682" max="8682" width="7.375" style="42" customWidth="1"/>
    <col min="8683" max="8683" width="12.625" style="42" customWidth="1"/>
    <col min="8684" max="8930" width="9" style="42"/>
    <col min="8931" max="8931" width="25.5" style="42" customWidth="1"/>
    <col min="8932" max="8932" width="8.5" style="42" customWidth="1"/>
    <col min="8933" max="8933" width="9.5" style="42" customWidth="1"/>
    <col min="8934" max="8934" width="6.75" style="42" customWidth="1"/>
    <col min="8935" max="8935" width="22.25" style="42" customWidth="1"/>
    <col min="8936" max="8937" width="9.5" style="42" customWidth="1"/>
    <col min="8938" max="8938" width="7.375" style="42" customWidth="1"/>
    <col min="8939" max="8939" width="12.625" style="42" customWidth="1"/>
    <col min="8940" max="9186" width="9" style="42"/>
    <col min="9187" max="9187" width="25.5" style="42" customWidth="1"/>
    <col min="9188" max="9188" width="8.5" style="42" customWidth="1"/>
    <col min="9189" max="9189" width="9.5" style="42" customWidth="1"/>
    <col min="9190" max="9190" width="6.75" style="42" customWidth="1"/>
    <col min="9191" max="9191" width="22.25" style="42" customWidth="1"/>
    <col min="9192" max="9193" width="9.5" style="42" customWidth="1"/>
    <col min="9194" max="9194" width="7.375" style="42" customWidth="1"/>
    <col min="9195" max="9195" width="12.625" style="42" customWidth="1"/>
    <col min="9196" max="9442" width="9" style="42"/>
    <col min="9443" max="9443" width="25.5" style="42" customWidth="1"/>
    <col min="9444" max="9444" width="8.5" style="42" customWidth="1"/>
    <col min="9445" max="9445" width="9.5" style="42" customWidth="1"/>
    <col min="9446" max="9446" width="6.75" style="42" customWidth="1"/>
    <col min="9447" max="9447" width="22.25" style="42" customWidth="1"/>
    <col min="9448" max="9449" width="9.5" style="42" customWidth="1"/>
    <col min="9450" max="9450" width="7.375" style="42" customWidth="1"/>
    <col min="9451" max="9451" width="12.625" style="42" customWidth="1"/>
    <col min="9452" max="9698" width="9" style="42"/>
    <col min="9699" max="9699" width="25.5" style="42" customWidth="1"/>
    <col min="9700" max="9700" width="8.5" style="42" customWidth="1"/>
    <col min="9701" max="9701" width="9.5" style="42" customWidth="1"/>
    <col min="9702" max="9702" width="6.75" style="42" customWidth="1"/>
    <col min="9703" max="9703" width="22.25" style="42" customWidth="1"/>
    <col min="9704" max="9705" width="9.5" style="42" customWidth="1"/>
    <col min="9706" max="9706" width="7.375" style="42" customWidth="1"/>
    <col min="9707" max="9707" width="12.625" style="42" customWidth="1"/>
    <col min="9708" max="9954" width="9" style="42"/>
    <col min="9955" max="9955" width="25.5" style="42" customWidth="1"/>
    <col min="9956" max="9956" width="8.5" style="42" customWidth="1"/>
    <col min="9957" max="9957" width="9.5" style="42" customWidth="1"/>
    <col min="9958" max="9958" width="6.75" style="42" customWidth="1"/>
    <col min="9959" max="9959" width="22.25" style="42" customWidth="1"/>
    <col min="9960" max="9961" width="9.5" style="42" customWidth="1"/>
    <col min="9962" max="9962" width="7.375" style="42" customWidth="1"/>
    <col min="9963" max="9963" width="12.625" style="42" customWidth="1"/>
    <col min="9964" max="10210" width="9" style="42"/>
    <col min="10211" max="10211" width="25.5" style="42" customWidth="1"/>
    <col min="10212" max="10212" width="8.5" style="42" customWidth="1"/>
    <col min="10213" max="10213" width="9.5" style="42" customWidth="1"/>
    <col min="10214" max="10214" width="6.75" style="42" customWidth="1"/>
    <col min="10215" max="10215" width="22.25" style="42" customWidth="1"/>
    <col min="10216" max="10217" width="9.5" style="42" customWidth="1"/>
    <col min="10218" max="10218" width="7.375" style="42" customWidth="1"/>
    <col min="10219" max="10219" width="12.625" style="42" customWidth="1"/>
    <col min="10220" max="10466" width="9" style="42"/>
    <col min="10467" max="10467" width="25.5" style="42" customWidth="1"/>
    <col min="10468" max="10468" width="8.5" style="42" customWidth="1"/>
    <col min="10469" max="10469" width="9.5" style="42" customWidth="1"/>
    <col min="10470" max="10470" width="6.75" style="42" customWidth="1"/>
    <col min="10471" max="10471" width="22.25" style="42" customWidth="1"/>
    <col min="10472" max="10473" width="9.5" style="42" customWidth="1"/>
    <col min="10474" max="10474" width="7.375" style="42" customWidth="1"/>
    <col min="10475" max="10475" width="12.625" style="42" customWidth="1"/>
    <col min="10476" max="10722" width="9" style="42"/>
    <col min="10723" max="10723" width="25.5" style="42" customWidth="1"/>
    <col min="10724" max="10724" width="8.5" style="42" customWidth="1"/>
    <col min="10725" max="10725" width="9.5" style="42" customWidth="1"/>
    <col min="10726" max="10726" width="6.75" style="42" customWidth="1"/>
    <col min="10727" max="10727" width="22.25" style="42" customWidth="1"/>
    <col min="10728" max="10729" width="9.5" style="42" customWidth="1"/>
    <col min="10730" max="10730" width="7.375" style="42" customWidth="1"/>
    <col min="10731" max="10731" width="12.625" style="42" customWidth="1"/>
    <col min="10732" max="10978" width="9" style="42"/>
    <col min="10979" max="10979" width="25.5" style="42" customWidth="1"/>
    <col min="10980" max="10980" width="8.5" style="42" customWidth="1"/>
    <col min="10981" max="10981" width="9.5" style="42" customWidth="1"/>
    <col min="10982" max="10982" width="6.75" style="42" customWidth="1"/>
    <col min="10983" max="10983" width="22.25" style="42" customWidth="1"/>
    <col min="10984" max="10985" width="9.5" style="42" customWidth="1"/>
    <col min="10986" max="10986" width="7.375" style="42" customWidth="1"/>
    <col min="10987" max="10987" width="12.625" style="42" customWidth="1"/>
    <col min="10988" max="11234" width="9" style="42"/>
    <col min="11235" max="11235" width="25.5" style="42" customWidth="1"/>
    <col min="11236" max="11236" width="8.5" style="42" customWidth="1"/>
    <col min="11237" max="11237" width="9.5" style="42" customWidth="1"/>
    <col min="11238" max="11238" width="6.75" style="42" customWidth="1"/>
    <col min="11239" max="11239" width="22.25" style="42" customWidth="1"/>
    <col min="11240" max="11241" width="9.5" style="42" customWidth="1"/>
    <col min="11242" max="11242" width="7.375" style="42" customWidth="1"/>
    <col min="11243" max="11243" width="12.625" style="42" customWidth="1"/>
    <col min="11244" max="11490" width="9" style="42"/>
    <col min="11491" max="11491" width="25.5" style="42" customWidth="1"/>
    <col min="11492" max="11492" width="8.5" style="42" customWidth="1"/>
    <col min="11493" max="11493" width="9.5" style="42" customWidth="1"/>
    <col min="11494" max="11494" width="6.75" style="42" customWidth="1"/>
    <col min="11495" max="11495" width="22.25" style="42" customWidth="1"/>
    <col min="11496" max="11497" width="9.5" style="42" customWidth="1"/>
    <col min="11498" max="11498" width="7.375" style="42" customWidth="1"/>
    <col min="11499" max="11499" width="12.625" style="42" customWidth="1"/>
    <col min="11500" max="11746" width="9" style="42"/>
    <col min="11747" max="11747" width="25.5" style="42" customWidth="1"/>
    <col min="11748" max="11748" width="8.5" style="42" customWidth="1"/>
    <col min="11749" max="11749" width="9.5" style="42" customWidth="1"/>
    <col min="11750" max="11750" width="6.75" style="42" customWidth="1"/>
    <col min="11751" max="11751" width="22.25" style="42" customWidth="1"/>
    <col min="11752" max="11753" width="9.5" style="42" customWidth="1"/>
    <col min="11754" max="11754" width="7.375" style="42" customWidth="1"/>
    <col min="11755" max="11755" width="12.625" style="42" customWidth="1"/>
    <col min="11756" max="12002" width="9" style="42"/>
    <col min="12003" max="12003" width="25.5" style="42" customWidth="1"/>
    <col min="12004" max="12004" width="8.5" style="42" customWidth="1"/>
    <col min="12005" max="12005" width="9.5" style="42" customWidth="1"/>
    <col min="12006" max="12006" width="6.75" style="42" customWidth="1"/>
    <col min="12007" max="12007" width="22.25" style="42" customWidth="1"/>
    <col min="12008" max="12009" width="9.5" style="42" customWidth="1"/>
    <col min="12010" max="12010" width="7.375" style="42" customWidth="1"/>
    <col min="12011" max="12011" width="12.625" style="42" customWidth="1"/>
    <col min="12012" max="12258" width="9" style="42"/>
    <col min="12259" max="12259" width="25.5" style="42" customWidth="1"/>
    <col min="12260" max="12260" width="8.5" style="42" customWidth="1"/>
    <col min="12261" max="12261" width="9.5" style="42" customWidth="1"/>
    <col min="12262" max="12262" width="6.75" style="42" customWidth="1"/>
    <col min="12263" max="12263" width="22.25" style="42" customWidth="1"/>
    <col min="12264" max="12265" width="9.5" style="42" customWidth="1"/>
    <col min="12266" max="12266" width="7.375" style="42" customWidth="1"/>
    <col min="12267" max="12267" width="12.625" style="42" customWidth="1"/>
    <col min="12268" max="12514" width="9" style="42"/>
    <col min="12515" max="12515" width="25.5" style="42" customWidth="1"/>
    <col min="12516" max="12516" width="8.5" style="42" customWidth="1"/>
    <col min="12517" max="12517" width="9.5" style="42" customWidth="1"/>
    <col min="12518" max="12518" width="6.75" style="42" customWidth="1"/>
    <col min="12519" max="12519" width="22.25" style="42" customWidth="1"/>
    <col min="12520" max="12521" width="9.5" style="42" customWidth="1"/>
    <col min="12522" max="12522" width="7.375" style="42" customWidth="1"/>
    <col min="12523" max="12523" width="12.625" style="42" customWidth="1"/>
    <col min="12524" max="12770" width="9" style="42"/>
    <col min="12771" max="12771" width="25.5" style="42" customWidth="1"/>
    <col min="12772" max="12772" width="8.5" style="42" customWidth="1"/>
    <col min="12773" max="12773" width="9.5" style="42" customWidth="1"/>
    <col min="12774" max="12774" width="6.75" style="42" customWidth="1"/>
    <col min="12775" max="12775" width="22.25" style="42" customWidth="1"/>
    <col min="12776" max="12777" width="9.5" style="42" customWidth="1"/>
    <col min="12778" max="12778" width="7.375" style="42" customWidth="1"/>
    <col min="12779" max="12779" width="12.625" style="42" customWidth="1"/>
    <col min="12780" max="13026" width="9" style="42"/>
    <col min="13027" max="13027" width="25.5" style="42" customWidth="1"/>
    <col min="13028" max="13028" width="8.5" style="42" customWidth="1"/>
    <col min="13029" max="13029" width="9.5" style="42" customWidth="1"/>
    <col min="13030" max="13030" width="6.75" style="42" customWidth="1"/>
    <col min="13031" max="13031" width="22.25" style="42" customWidth="1"/>
    <col min="13032" max="13033" width="9.5" style="42" customWidth="1"/>
    <col min="13034" max="13034" width="7.375" style="42" customWidth="1"/>
    <col min="13035" max="13035" width="12.625" style="42" customWidth="1"/>
    <col min="13036" max="13282" width="9" style="42"/>
    <col min="13283" max="13283" width="25.5" style="42" customWidth="1"/>
    <col min="13284" max="13284" width="8.5" style="42" customWidth="1"/>
    <col min="13285" max="13285" width="9.5" style="42" customWidth="1"/>
    <col min="13286" max="13286" width="6.75" style="42" customWidth="1"/>
    <col min="13287" max="13287" width="22.25" style="42" customWidth="1"/>
    <col min="13288" max="13289" width="9.5" style="42" customWidth="1"/>
    <col min="13290" max="13290" width="7.375" style="42" customWidth="1"/>
    <col min="13291" max="13291" width="12.625" style="42" customWidth="1"/>
    <col min="13292" max="13538" width="9" style="42"/>
    <col min="13539" max="13539" width="25.5" style="42" customWidth="1"/>
    <col min="13540" max="13540" width="8.5" style="42" customWidth="1"/>
    <col min="13541" max="13541" width="9.5" style="42" customWidth="1"/>
    <col min="13542" max="13542" width="6.75" style="42" customWidth="1"/>
    <col min="13543" max="13543" width="22.25" style="42" customWidth="1"/>
    <col min="13544" max="13545" width="9.5" style="42" customWidth="1"/>
    <col min="13546" max="13546" width="7.375" style="42" customWidth="1"/>
    <col min="13547" max="13547" width="12.625" style="42" customWidth="1"/>
    <col min="13548" max="13794" width="9" style="42"/>
    <col min="13795" max="13795" width="25.5" style="42" customWidth="1"/>
    <col min="13796" max="13796" width="8.5" style="42" customWidth="1"/>
    <col min="13797" max="13797" width="9.5" style="42" customWidth="1"/>
    <col min="13798" max="13798" width="6.75" style="42" customWidth="1"/>
    <col min="13799" max="13799" width="22.25" style="42" customWidth="1"/>
    <col min="13800" max="13801" width="9.5" style="42" customWidth="1"/>
    <col min="13802" max="13802" width="7.375" style="42" customWidth="1"/>
    <col min="13803" max="13803" width="12.625" style="42" customWidth="1"/>
    <col min="13804" max="14050" width="9" style="42"/>
    <col min="14051" max="14051" width="25.5" style="42" customWidth="1"/>
    <col min="14052" max="14052" width="8.5" style="42" customWidth="1"/>
    <col min="14053" max="14053" width="9.5" style="42" customWidth="1"/>
    <col min="14054" max="14054" width="6.75" style="42" customWidth="1"/>
    <col min="14055" max="14055" width="22.25" style="42" customWidth="1"/>
    <col min="14056" max="14057" width="9.5" style="42" customWidth="1"/>
    <col min="14058" max="14058" width="7.375" style="42" customWidth="1"/>
    <col min="14059" max="14059" width="12.625" style="42" customWidth="1"/>
    <col min="14060" max="14306" width="9" style="42"/>
    <col min="14307" max="14307" width="25.5" style="42" customWidth="1"/>
    <col min="14308" max="14308" width="8.5" style="42" customWidth="1"/>
    <col min="14309" max="14309" width="9.5" style="42" customWidth="1"/>
    <col min="14310" max="14310" width="6.75" style="42" customWidth="1"/>
    <col min="14311" max="14311" width="22.25" style="42" customWidth="1"/>
    <col min="14312" max="14313" width="9.5" style="42" customWidth="1"/>
    <col min="14314" max="14314" width="7.375" style="42" customWidth="1"/>
    <col min="14315" max="14315" width="12.625" style="42" customWidth="1"/>
    <col min="14316" max="14562" width="9" style="42"/>
    <col min="14563" max="14563" width="25.5" style="42" customWidth="1"/>
    <col min="14564" max="14564" width="8.5" style="42" customWidth="1"/>
    <col min="14565" max="14565" width="9.5" style="42" customWidth="1"/>
    <col min="14566" max="14566" width="6.75" style="42" customWidth="1"/>
    <col min="14567" max="14567" width="22.25" style="42" customWidth="1"/>
    <col min="14568" max="14569" width="9.5" style="42" customWidth="1"/>
    <col min="14570" max="14570" width="7.375" style="42" customWidth="1"/>
    <col min="14571" max="14571" width="12.625" style="42" customWidth="1"/>
    <col min="14572" max="14818" width="9" style="42"/>
    <col min="14819" max="14819" width="25.5" style="42" customWidth="1"/>
    <col min="14820" max="14820" width="8.5" style="42" customWidth="1"/>
    <col min="14821" max="14821" width="9.5" style="42" customWidth="1"/>
    <col min="14822" max="14822" width="6.75" style="42" customWidth="1"/>
    <col min="14823" max="14823" width="22.25" style="42" customWidth="1"/>
    <col min="14824" max="14825" width="9.5" style="42" customWidth="1"/>
    <col min="14826" max="14826" width="7.375" style="42" customWidth="1"/>
    <col min="14827" max="14827" width="12.625" style="42" customWidth="1"/>
    <col min="14828" max="15074" width="9" style="42"/>
    <col min="15075" max="15075" width="25.5" style="42" customWidth="1"/>
    <col min="15076" max="15076" width="8.5" style="42" customWidth="1"/>
    <col min="15077" max="15077" width="9.5" style="42" customWidth="1"/>
    <col min="15078" max="15078" width="6.75" style="42" customWidth="1"/>
    <col min="15079" max="15079" width="22.25" style="42" customWidth="1"/>
    <col min="15080" max="15081" width="9.5" style="42" customWidth="1"/>
    <col min="15082" max="15082" width="7.375" style="42" customWidth="1"/>
    <col min="15083" max="15083" width="12.625" style="42" customWidth="1"/>
    <col min="15084" max="15330" width="9" style="42"/>
    <col min="15331" max="15331" width="25.5" style="42" customWidth="1"/>
    <col min="15332" max="15332" width="8.5" style="42" customWidth="1"/>
    <col min="15333" max="15333" width="9.5" style="42" customWidth="1"/>
    <col min="15334" max="15334" width="6.75" style="42" customWidth="1"/>
    <col min="15335" max="15335" width="22.25" style="42" customWidth="1"/>
    <col min="15336" max="15337" width="9.5" style="42" customWidth="1"/>
    <col min="15338" max="15338" width="7.375" style="42" customWidth="1"/>
    <col min="15339" max="15339" width="12.625" style="42" customWidth="1"/>
    <col min="15340" max="15586" width="9" style="42"/>
    <col min="15587" max="15587" width="25.5" style="42" customWidth="1"/>
    <col min="15588" max="15588" width="8.5" style="42" customWidth="1"/>
    <col min="15589" max="15589" width="9.5" style="42" customWidth="1"/>
    <col min="15590" max="15590" width="6.75" style="42" customWidth="1"/>
    <col min="15591" max="15591" width="22.25" style="42" customWidth="1"/>
    <col min="15592" max="15593" width="9.5" style="42" customWidth="1"/>
    <col min="15594" max="15594" width="7.375" style="42" customWidth="1"/>
    <col min="15595" max="15595" width="12.625" style="42" customWidth="1"/>
    <col min="15596" max="15842" width="9" style="42"/>
    <col min="15843" max="15843" width="25.5" style="42" customWidth="1"/>
    <col min="15844" max="15844" width="8.5" style="42" customWidth="1"/>
    <col min="15845" max="15845" width="9.5" style="42" customWidth="1"/>
    <col min="15846" max="15846" width="6.75" style="42" customWidth="1"/>
    <col min="15847" max="15847" width="22.25" style="42" customWidth="1"/>
    <col min="15848" max="15849" width="9.5" style="42" customWidth="1"/>
    <col min="15850" max="15850" width="7.375" style="42" customWidth="1"/>
    <col min="15851" max="15851" width="12.625" style="42" customWidth="1"/>
    <col min="15852" max="16098" width="9" style="42"/>
    <col min="16099" max="16099" width="25.5" style="42" customWidth="1"/>
    <col min="16100" max="16100" width="8.5" style="42" customWidth="1"/>
    <col min="16101" max="16101" width="9.5" style="42" customWidth="1"/>
    <col min="16102" max="16102" width="6.75" style="42" customWidth="1"/>
    <col min="16103" max="16103" width="22.25" style="42" customWidth="1"/>
    <col min="16104" max="16105" width="9.5" style="42" customWidth="1"/>
    <col min="16106" max="16106" width="7.375" style="42" customWidth="1"/>
    <col min="16107" max="16107" width="12.625" style="42" customWidth="1"/>
    <col min="16108" max="16384" width="9" style="42"/>
  </cols>
  <sheetData>
    <row r="1" spans="1:21" ht="24">
      <c r="A1" s="121" t="s">
        <v>100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</row>
    <row r="2" spans="1:21" s="41" customFormat="1" ht="18.75" customHeight="1">
      <c r="A2" s="29"/>
      <c r="B2" s="30"/>
      <c r="C2" s="30"/>
      <c r="D2" s="122"/>
      <c r="E2" s="122"/>
      <c r="F2" s="122"/>
      <c r="G2" s="122"/>
      <c r="H2" s="43"/>
      <c r="I2" s="43"/>
      <c r="J2" s="123" t="s">
        <v>12</v>
      </c>
      <c r="K2" s="123"/>
      <c r="L2" s="123"/>
    </row>
    <row r="3" spans="1:21" ht="20.25" customHeight="1">
      <c r="A3" s="124" t="s">
        <v>13</v>
      </c>
      <c r="B3" s="124"/>
      <c r="C3" s="124"/>
      <c r="D3" s="124"/>
      <c r="E3" s="124"/>
      <c r="F3" s="124"/>
      <c r="G3" s="124" t="s">
        <v>14</v>
      </c>
      <c r="H3" s="124"/>
      <c r="I3" s="124"/>
      <c r="J3" s="124"/>
      <c r="K3" s="124"/>
      <c r="L3" s="124"/>
    </row>
    <row r="4" spans="1:21" ht="20.25" customHeight="1">
      <c r="A4" s="44" t="s">
        <v>15</v>
      </c>
      <c r="B4" s="45" t="s">
        <v>91</v>
      </c>
      <c r="C4" s="45" t="s">
        <v>92</v>
      </c>
      <c r="D4" s="45" t="s">
        <v>16</v>
      </c>
      <c r="E4" s="45" t="s">
        <v>17</v>
      </c>
      <c r="F4" s="45" t="s">
        <v>101</v>
      </c>
      <c r="G4" s="44" t="s">
        <v>15</v>
      </c>
      <c r="H4" s="45" t="s">
        <v>91</v>
      </c>
      <c r="I4" s="45" t="s">
        <v>92</v>
      </c>
      <c r="J4" s="45" t="s">
        <v>16</v>
      </c>
      <c r="K4" s="45" t="s">
        <v>17</v>
      </c>
      <c r="L4" s="45" t="s">
        <v>101</v>
      </c>
    </row>
    <row r="5" spans="1:21" ht="20.25" customHeight="1">
      <c r="A5" s="46" t="s">
        <v>19</v>
      </c>
      <c r="B5" s="64">
        <f>B6+B15</f>
        <v>0</v>
      </c>
      <c r="C5" s="64">
        <f>C6+C15</f>
        <v>7614862.46</v>
      </c>
      <c r="D5" s="64">
        <f>D6+D15</f>
        <v>7614862.46</v>
      </c>
      <c r="E5" s="64">
        <f>E6+E15</f>
        <v>7614862.46</v>
      </c>
      <c r="F5" s="65">
        <v>-0.16763969758552499</v>
      </c>
      <c r="G5" s="46" t="s">
        <v>19</v>
      </c>
      <c r="H5" s="66">
        <f t="shared" ref="H5:K5" si="0">H6+H14</f>
        <v>6410962.46</v>
      </c>
      <c r="I5" s="66">
        <f t="shared" si="0"/>
        <v>7614862.46</v>
      </c>
      <c r="J5" s="66">
        <f t="shared" si="0"/>
        <v>7614862.46</v>
      </c>
      <c r="K5" s="66">
        <f t="shared" si="0"/>
        <v>7614862.46</v>
      </c>
      <c r="L5" s="65">
        <v>-0.16763969758552499</v>
      </c>
      <c r="M5" s="42">
        <v>928472</v>
      </c>
      <c r="N5" s="42">
        <v>928472</v>
      </c>
      <c r="O5" s="47">
        <f>O6+O15</f>
        <v>1100487</v>
      </c>
      <c r="P5" s="49">
        <f>P6+P14</f>
        <v>1100487</v>
      </c>
      <c r="U5" s="71"/>
    </row>
    <row r="6" spans="1:21" ht="20.25" customHeight="1">
      <c r="A6" s="50" t="s">
        <v>72</v>
      </c>
      <c r="B6" s="64"/>
      <c r="C6" s="64"/>
      <c r="D6" s="64"/>
      <c r="E6" s="64"/>
      <c r="F6" s="65"/>
      <c r="G6" s="51" t="s">
        <v>73</v>
      </c>
      <c r="H6" s="66">
        <f t="shared" ref="H6:K6" si="1">SUM(H7:H13)</f>
        <v>6410962.46</v>
      </c>
      <c r="I6" s="66">
        <f t="shared" si="1"/>
        <v>2764748</v>
      </c>
      <c r="J6" s="66">
        <f t="shared" si="1"/>
        <v>2762724.5</v>
      </c>
      <c r="K6" s="66">
        <f t="shared" si="1"/>
        <v>2762724.5</v>
      </c>
      <c r="L6" s="65">
        <v>6.7697067065606006E-2</v>
      </c>
      <c r="N6" s="42">
        <v>815260</v>
      </c>
      <c r="O6" s="42">
        <v>250</v>
      </c>
      <c r="P6" s="49">
        <f>SUM(P7:P13)</f>
        <v>855454</v>
      </c>
      <c r="Q6" s="42">
        <f>J6/I6</f>
        <v>0.99926810689437162</v>
      </c>
      <c r="U6" s="71"/>
    </row>
    <row r="7" spans="1:21" ht="20.25" customHeight="1">
      <c r="A7" s="52"/>
      <c r="B7" s="67"/>
      <c r="C7" s="67"/>
      <c r="D7" s="67"/>
      <c r="E7" s="67"/>
      <c r="F7" s="65"/>
      <c r="G7" s="52" t="s">
        <v>74</v>
      </c>
      <c r="H7" s="68"/>
      <c r="I7" s="68"/>
      <c r="J7" s="68"/>
      <c r="K7" s="68"/>
      <c r="L7" s="65"/>
      <c r="N7" s="63">
        <v>2402</v>
      </c>
      <c r="P7" s="63">
        <v>122</v>
      </c>
      <c r="U7" s="71"/>
    </row>
    <row r="8" spans="1:21" ht="20.25" customHeight="1">
      <c r="A8" s="56"/>
      <c r="B8" s="67"/>
      <c r="C8" s="67"/>
      <c r="D8" s="67"/>
      <c r="E8" s="67"/>
      <c r="F8" s="65"/>
      <c r="G8" s="52" t="s">
        <v>37</v>
      </c>
      <c r="H8" s="68"/>
      <c r="I8" s="68">
        <v>1103900</v>
      </c>
      <c r="J8" s="68">
        <v>1101876.5</v>
      </c>
      <c r="K8" s="68">
        <v>1101876.5</v>
      </c>
      <c r="L8" s="65">
        <v>8.6910861917326301</v>
      </c>
      <c r="N8" s="63">
        <v>787420</v>
      </c>
      <c r="P8" s="63">
        <v>1840</v>
      </c>
      <c r="U8" s="71"/>
    </row>
    <row r="9" spans="1:21" ht="20.25" customHeight="1">
      <c r="A9" s="56"/>
      <c r="B9" s="67"/>
      <c r="C9" s="67"/>
      <c r="D9" s="67"/>
      <c r="E9" s="67"/>
      <c r="F9" s="65"/>
      <c r="G9" s="52" t="s">
        <v>43</v>
      </c>
      <c r="H9" s="68">
        <v>6260962.46</v>
      </c>
      <c r="I9" s="68">
        <v>1571608</v>
      </c>
      <c r="J9" s="68">
        <v>1571608</v>
      </c>
      <c r="K9" s="68">
        <v>1571608</v>
      </c>
      <c r="L9" s="65">
        <v>-0.221447261142588</v>
      </c>
      <c r="N9" s="63">
        <v>7731</v>
      </c>
      <c r="P9" s="63">
        <v>827720</v>
      </c>
      <c r="U9" s="71"/>
    </row>
    <row r="10" spans="1:21" ht="20.25" customHeight="1">
      <c r="A10" s="56"/>
      <c r="B10" s="67"/>
      <c r="C10" s="67"/>
      <c r="D10" s="67"/>
      <c r="E10" s="67"/>
      <c r="F10" s="65"/>
      <c r="G10" s="52" t="s">
        <v>45</v>
      </c>
      <c r="H10" s="68"/>
      <c r="I10" s="68"/>
      <c r="J10" s="68"/>
      <c r="K10" s="68"/>
      <c r="L10" s="65">
        <v>-1</v>
      </c>
      <c r="N10" s="63">
        <v>113</v>
      </c>
      <c r="P10" s="63">
        <v>6198</v>
      </c>
      <c r="U10" s="71"/>
    </row>
    <row r="11" spans="1:21" ht="20.25" customHeight="1">
      <c r="A11" s="56"/>
      <c r="B11" s="67"/>
      <c r="C11" s="67"/>
      <c r="D11" s="67"/>
      <c r="E11" s="67"/>
      <c r="F11" s="65"/>
      <c r="G11" s="52" t="s">
        <v>65</v>
      </c>
      <c r="H11" s="68">
        <v>150000</v>
      </c>
      <c r="I11" s="68">
        <v>89240</v>
      </c>
      <c r="J11" s="68">
        <v>89240</v>
      </c>
      <c r="K11" s="68">
        <v>89240</v>
      </c>
      <c r="L11" s="65">
        <v>-0.77977780854241996</v>
      </c>
      <c r="N11" s="63">
        <v>3437</v>
      </c>
      <c r="P11" s="63">
        <v>3278</v>
      </c>
      <c r="U11" s="71"/>
    </row>
    <row r="12" spans="1:21" ht="20.25" customHeight="1">
      <c r="A12" s="56"/>
      <c r="B12" s="67"/>
      <c r="C12" s="67"/>
      <c r="D12" s="67"/>
      <c r="E12" s="67"/>
      <c r="F12" s="65"/>
      <c r="G12" s="52" t="s">
        <v>67</v>
      </c>
      <c r="H12" s="68"/>
      <c r="I12" s="68"/>
      <c r="J12" s="68"/>
      <c r="K12" s="68"/>
      <c r="L12" s="65"/>
      <c r="N12" s="63">
        <v>14156</v>
      </c>
      <c r="P12" s="63">
        <v>16293</v>
      </c>
      <c r="U12" s="71"/>
    </row>
    <row r="13" spans="1:21" ht="20.25" customHeight="1">
      <c r="A13" s="56"/>
      <c r="B13" s="67"/>
      <c r="C13" s="67"/>
      <c r="D13" s="67"/>
      <c r="E13" s="67"/>
      <c r="F13" s="65"/>
      <c r="G13" s="52" t="s">
        <v>69</v>
      </c>
      <c r="H13" s="68"/>
      <c r="I13" s="68"/>
      <c r="J13" s="68"/>
      <c r="K13" s="68"/>
      <c r="L13" s="65"/>
      <c r="N13" s="63">
        <v>1</v>
      </c>
      <c r="P13" s="42">
        <v>3</v>
      </c>
      <c r="U13" s="71"/>
    </row>
    <row r="14" spans="1:21" ht="20.25" customHeight="1">
      <c r="A14" s="56"/>
      <c r="B14" s="67"/>
      <c r="C14" s="67"/>
      <c r="D14" s="67"/>
      <c r="E14" s="67"/>
      <c r="F14" s="65"/>
      <c r="G14" s="57" t="s">
        <v>78</v>
      </c>
      <c r="H14" s="69">
        <f t="shared" ref="H14:K14" si="2">H15+H17+H18+H19</f>
        <v>0</v>
      </c>
      <c r="I14" s="69">
        <f t="shared" si="2"/>
        <v>4850114.46</v>
      </c>
      <c r="J14" s="69">
        <f t="shared" si="2"/>
        <v>4852137.96</v>
      </c>
      <c r="K14" s="69">
        <f t="shared" si="2"/>
        <v>4852137.96</v>
      </c>
      <c r="L14" s="65">
        <v>-0.26045332684314698</v>
      </c>
      <c r="N14" s="42">
        <v>113212</v>
      </c>
      <c r="P14" s="42">
        <v>245033</v>
      </c>
      <c r="U14" s="71"/>
    </row>
    <row r="15" spans="1:21" ht="20.25" customHeight="1">
      <c r="A15" s="57" t="s">
        <v>75</v>
      </c>
      <c r="B15" s="64">
        <f>B16+B18+B19</f>
        <v>0</v>
      </c>
      <c r="C15" s="64">
        <f>C16+C18+C19</f>
        <v>7614862.46</v>
      </c>
      <c r="D15" s="64">
        <f>D16+D18+D19</f>
        <v>7614862.46</v>
      </c>
      <c r="E15" s="64">
        <f>E16+E18+E19</f>
        <v>7614862.46</v>
      </c>
      <c r="F15" s="65">
        <v>-0.98906926675581097</v>
      </c>
      <c r="G15" s="59" t="s">
        <v>80</v>
      </c>
      <c r="H15" s="70"/>
      <c r="I15" s="70">
        <v>100000</v>
      </c>
      <c r="J15" s="70">
        <v>100000</v>
      </c>
      <c r="K15" s="70">
        <v>100000</v>
      </c>
      <c r="L15" s="65"/>
      <c r="N15" s="42">
        <v>35</v>
      </c>
      <c r="O15" s="42">
        <v>1100237</v>
      </c>
      <c r="P15" s="42">
        <v>3591</v>
      </c>
      <c r="U15" s="71"/>
    </row>
    <row r="16" spans="1:21" ht="20.25" customHeight="1">
      <c r="A16" s="61" t="s">
        <v>76</v>
      </c>
      <c r="B16" s="67"/>
      <c r="C16" s="67">
        <v>1203900</v>
      </c>
      <c r="D16" s="67">
        <v>1203900</v>
      </c>
      <c r="E16" s="67">
        <v>1203900</v>
      </c>
      <c r="F16" s="65">
        <v>-0.98737456169370597</v>
      </c>
      <c r="G16" s="52" t="s">
        <v>82</v>
      </c>
      <c r="H16" s="70"/>
      <c r="I16" s="70">
        <v>100000</v>
      </c>
      <c r="J16" s="70">
        <v>100000</v>
      </c>
      <c r="K16" s="70">
        <v>100000</v>
      </c>
      <c r="L16" s="65"/>
      <c r="N16" s="42">
        <v>35</v>
      </c>
      <c r="O16" s="42">
        <v>824225</v>
      </c>
      <c r="P16" s="42">
        <v>3591</v>
      </c>
      <c r="U16" s="71"/>
    </row>
    <row r="17" spans="1:21" ht="20.25" customHeight="1">
      <c r="A17" s="52" t="s">
        <v>81</v>
      </c>
      <c r="B17" s="67"/>
      <c r="C17" s="67"/>
      <c r="D17" s="67"/>
      <c r="E17" s="67"/>
      <c r="F17" s="65"/>
      <c r="G17" s="59" t="s">
        <v>86</v>
      </c>
      <c r="H17" s="70"/>
      <c r="I17" s="70"/>
      <c r="J17" s="70"/>
      <c r="K17" s="70"/>
      <c r="L17" s="65"/>
      <c r="N17" s="42">
        <v>57000</v>
      </c>
      <c r="O17" s="42">
        <v>824225</v>
      </c>
      <c r="P17" s="42">
        <v>155800</v>
      </c>
      <c r="U17" s="71"/>
    </row>
    <row r="18" spans="1:21" ht="20.25" customHeight="1">
      <c r="A18" s="59" t="s">
        <v>83</v>
      </c>
      <c r="B18" s="67"/>
      <c r="C18" s="67"/>
      <c r="D18" s="67"/>
      <c r="E18" s="67"/>
      <c r="F18" s="65"/>
      <c r="G18" s="59" t="s">
        <v>102</v>
      </c>
      <c r="H18" s="70"/>
      <c r="I18" s="70">
        <v>4750114.46</v>
      </c>
      <c r="J18" s="70">
        <v>4750114.46</v>
      </c>
      <c r="K18" s="70">
        <v>4750114.46</v>
      </c>
      <c r="L18" s="65">
        <v>30.667429733333499</v>
      </c>
      <c r="M18" s="42">
        <v>852328</v>
      </c>
      <c r="N18" s="42">
        <v>35965</v>
      </c>
      <c r="O18" s="42">
        <v>255800</v>
      </c>
      <c r="P18" s="42">
        <v>12589</v>
      </c>
      <c r="U18" s="71"/>
    </row>
    <row r="19" spans="1:21" ht="20.25" customHeight="1">
      <c r="A19" s="59" t="s">
        <v>87</v>
      </c>
      <c r="B19" s="67"/>
      <c r="C19" s="67">
        <v>6410962.46</v>
      </c>
      <c r="D19" s="67">
        <v>6410962.46</v>
      </c>
      <c r="E19" s="67">
        <v>6410962.46</v>
      </c>
      <c r="F19" s="65">
        <v>-0.99835219869706804</v>
      </c>
      <c r="G19" s="59" t="s">
        <v>89</v>
      </c>
      <c r="H19" s="70"/>
      <c r="I19" s="70"/>
      <c r="J19" s="70">
        <v>2023.5</v>
      </c>
      <c r="K19" s="70">
        <v>2023.5</v>
      </c>
      <c r="L19" s="65">
        <v>-0.99968436876481104</v>
      </c>
      <c r="M19" s="42">
        <v>57000</v>
      </c>
      <c r="N19" s="42">
        <v>20212</v>
      </c>
      <c r="O19" s="42">
        <v>20212</v>
      </c>
      <c r="P19" s="42">
        <v>73053</v>
      </c>
      <c r="U19" s="71"/>
    </row>
    <row r="20" spans="1:21" ht="20.25" customHeight="1">
      <c r="M20" s="63">
        <v>19144</v>
      </c>
    </row>
    <row r="21" spans="1:21">
      <c r="B21" s="63"/>
      <c r="D21" s="63"/>
      <c r="E21" s="63"/>
    </row>
    <row r="22" spans="1:21">
      <c r="B22" s="63"/>
      <c r="C22" s="63"/>
    </row>
    <row r="23" spans="1:21">
      <c r="H23" s="63"/>
      <c r="I23" s="63"/>
      <c r="J23" s="63"/>
      <c r="K23" s="63"/>
    </row>
    <row r="24" spans="1:21">
      <c r="D24" s="63"/>
      <c r="E24" s="63"/>
    </row>
    <row r="25" spans="1:21">
      <c r="D25" s="63"/>
      <c r="E25" s="63"/>
    </row>
    <row r="28" spans="1:21">
      <c r="D28" s="63"/>
      <c r="E28" s="63"/>
    </row>
  </sheetData>
  <mergeCells count="5">
    <mergeCell ref="A1:L1"/>
    <mergeCell ref="D2:G2"/>
    <mergeCell ref="J2:L2"/>
    <mergeCell ref="A3:F3"/>
    <mergeCell ref="G3:L3"/>
  </mergeCells>
  <phoneticPr fontId="4" type="noConversion"/>
  <printOptions horizontalCentered="1"/>
  <pageMargins left="0.51180555555555596" right="0.70763888888888904" top="0.74791666666666701" bottom="0.74791666666666701" header="0.31388888888888899" footer="0.31388888888888899"/>
  <pageSetup paperSize="9" scale="87" orientation="landscape" r:id="rId1"/>
  <headerFooter alignWithMargins="0">
    <oddFooter>&amp;C第 &amp;P+3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24"/>
  <sheetViews>
    <sheetView showZeros="0" zoomScaleNormal="100" workbookViewId="0">
      <selection activeCell="T16" sqref="T16"/>
    </sheetView>
  </sheetViews>
  <sheetFormatPr defaultColWidth="9" defaultRowHeight="14.25"/>
  <cols>
    <col min="1" max="1" width="19.25" style="42" customWidth="1"/>
    <col min="2" max="3" width="8.5" style="42" customWidth="1"/>
    <col min="4" max="5" width="9.5" style="42" customWidth="1"/>
    <col min="6" max="6" width="7.625" style="42" customWidth="1"/>
    <col min="7" max="7" width="17.75" style="42" customWidth="1"/>
    <col min="8" max="11" width="9.5" style="42" customWidth="1"/>
    <col min="12" max="12" width="7.625" style="42" customWidth="1"/>
    <col min="13" max="16" width="9" style="42" hidden="1" customWidth="1"/>
    <col min="17" max="232" width="9" style="42"/>
    <col min="233" max="233" width="25.5" style="42" customWidth="1"/>
    <col min="234" max="234" width="8.5" style="42" customWidth="1"/>
    <col min="235" max="235" width="9.5" style="42" customWidth="1"/>
    <col min="236" max="236" width="6.75" style="42" customWidth="1"/>
    <col min="237" max="237" width="22.25" style="42" customWidth="1"/>
    <col min="238" max="239" width="9.5" style="42" customWidth="1"/>
    <col min="240" max="240" width="7.375" style="42" customWidth="1"/>
    <col min="241" max="241" width="12.625" style="42" customWidth="1"/>
    <col min="242" max="488" width="9" style="42"/>
    <col min="489" max="489" width="25.5" style="42" customWidth="1"/>
    <col min="490" max="490" width="8.5" style="42" customWidth="1"/>
    <col min="491" max="491" width="9.5" style="42" customWidth="1"/>
    <col min="492" max="492" width="6.75" style="42" customWidth="1"/>
    <col min="493" max="493" width="22.25" style="42" customWidth="1"/>
    <col min="494" max="495" width="9.5" style="42" customWidth="1"/>
    <col min="496" max="496" width="7.375" style="42" customWidth="1"/>
    <col min="497" max="497" width="12.625" style="42" customWidth="1"/>
    <col min="498" max="744" width="9" style="42"/>
    <col min="745" max="745" width="25.5" style="42" customWidth="1"/>
    <col min="746" max="746" width="8.5" style="42" customWidth="1"/>
    <col min="747" max="747" width="9.5" style="42" customWidth="1"/>
    <col min="748" max="748" width="6.75" style="42" customWidth="1"/>
    <col min="749" max="749" width="22.25" style="42" customWidth="1"/>
    <col min="750" max="751" width="9.5" style="42" customWidth="1"/>
    <col min="752" max="752" width="7.375" style="42" customWidth="1"/>
    <col min="753" max="753" width="12.625" style="42" customWidth="1"/>
    <col min="754" max="1000" width="9" style="42"/>
    <col min="1001" max="1001" width="25.5" style="42" customWidth="1"/>
    <col min="1002" max="1002" width="8.5" style="42" customWidth="1"/>
    <col min="1003" max="1003" width="9.5" style="42" customWidth="1"/>
    <col min="1004" max="1004" width="6.75" style="42" customWidth="1"/>
    <col min="1005" max="1005" width="22.25" style="42" customWidth="1"/>
    <col min="1006" max="1007" width="9.5" style="42" customWidth="1"/>
    <col min="1008" max="1008" width="7.375" style="42" customWidth="1"/>
    <col min="1009" max="1009" width="12.625" style="42" customWidth="1"/>
    <col min="1010" max="1256" width="9" style="42"/>
    <col min="1257" max="1257" width="25.5" style="42" customWidth="1"/>
    <col min="1258" max="1258" width="8.5" style="42" customWidth="1"/>
    <col min="1259" max="1259" width="9.5" style="42" customWidth="1"/>
    <col min="1260" max="1260" width="6.75" style="42" customWidth="1"/>
    <col min="1261" max="1261" width="22.25" style="42" customWidth="1"/>
    <col min="1262" max="1263" width="9.5" style="42" customWidth="1"/>
    <col min="1264" max="1264" width="7.375" style="42" customWidth="1"/>
    <col min="1265" max="1265" width="12.625" style="42" customWidth="1"/>
    <col min="1266" max="1512" width="9" style="42"/>
    <col min="1513" max="1513" width="25.5" style="42" customWidth="1"/>
    <col min="1514" max="1514" width="8.5" style="42" customWidth="1"/>
    <col min="1515" max="1515" width="9.5" style="42" customWidth="1"/>
    <col min="1516" max="1516" width="6.75" style="42" customWidth="1"/>
    <col min="1517" max="1517" width="22.25" style="42" customWidth="1"/>
    <col min="1518" max="1519" width="9.5" style="42" customWidth="1"/>
    <col min="1520" max="1520" width="7.375" style="42" customWidth="1"/>
    <col min="1521" max="1521" width="12.625" style="42" customWidth="1"/>
    <col min="1522" max="1768" width="9" style="42"/>
    <col min="1769" max="1769" width="25.5" style="42" customWidth="1"/>
    <col min="1770" max="1770" width="8.5" style="42" customWidth="1"/>
    <col min="1771" max="1771" width="9.5" style="42" customWidth="1"/>
    <col min="1772" max="1772" width="6.75" style="42" customWidth="1"/>
    <col min="1773" max="1773" width="22.25" style="42" customWidth="1"/>
    <col min="1774" max="1775" width="9.5" style="42" customWidth="1"/>
    <col min="1776" max="1776" width="7.375" style="42" customWidth="1"/>
    <col min="1777" max="1777" width="12.625" style="42" customWidth="1"/>
    <col min="1778" max="2024" width="9" style="42"/>
    <col min="2025" max="2025" width="25.5" style="42" customWidth="1"/>
    <col min="2026" max="2026" width="8.5" style="42" customWidth="1"/>
    <col min="2027" max="2027" width="9.5" style="42" customWidth="1"/>
    <col min="2028" max="2028" width="6.75" style="42" customWidth="1"/>
    <col min="2029" max="2029" width="22.25" style="42" customWidth="1"/>
    <col min="2030" max="2031" width="9.5" style="42" customWidth="1"/>
    <col min="2032" max="2032" width="7.375" style="42" customWidth="1"/>
    <col min="2033" max="2033" width="12.625" style="42" customWidth="1"/>
    <col min="2034" max="2280" width="9" style="42"/>
    <col min="2281" max="2281" width="25.5" style="42" customWidth="1"/>
    <col min="2282" max="2282" width="8.5" style="42" customWidth="1"/>
    <col min="2283" max="2283" width="9.5" style="42" customWidth="1"/>
    <col min="2284" max="2284" width="6.75" style="42" customWidth="1"/>
    <col min="2285" max="2285" width="22.25" style="42" customWidth="1"/>
    <col min="2286" max="2287" width="9.5" style="42" customWidth="1"/>
    <col min="2288" max="2288" width="7.375" style="42" customWidth="1"/>
    <col min="2289" max="2289" width="12.625" style="42" customWidth="1"/>
    <col min="2290" max="2536" width="9" style="42"/>
    <col min="2537" max="2537" width="25.5" style="42" customWidth="1"/>
    <col min="2538" max="2538" width="8.5" style="42" customWidth="1"/>
    <col min="2539" max="2539" width="9.5" style="42" customWidth="1"/>
    <col min="2540" max="2540" width="6.75" style="42" customWidth="1"/>
    <col min="2541" max="2541" width="22.25" style="42" customWidth="1"/>
    <col min="2542" max="2543" width="9.5" style="42" customWidth="1"/>
    <col min="2544" max="2544" width="7.375" style="42" customWidth="1"/>
    <col min="2545" max="2545" width="12.625" style="42" customWidth="1"/>
    <col min="2546" max="2792" width="9" style="42"/>
    <col min="2793" max="2793" width="25.5" style="42" customWidth="1"/>
    <col min="2794" max="2794" width="8.5" style="42" customWidth="1"/>
    <col min="2795" max="2795" width="9.5" style="42" customWidth="1"/>
    <col min="2796" max="2796" width="6.75" style="42" customWidth="1"/>
    <col min="2797" max="2797" width="22.25" style="42" customWidth="1"/>
    <col min="2798" max="2799" width="9.5" style="42" customWidth="1"/>
    <col min="2800" max="2800" width="7.375" style="42" customWidth="1"/>
    <col min="2801" max="2801" width="12.625" style="42" customWidth="1"/>
    <col min="2802" max="3048" width="9" style="42"/>
    <col min="3049" max="3049" width="25.5" style="42" customWidth="1"/>
    <col min="3050" max="3050" width="8.5" style="42" customWidth="1"/>
    <col min="3051" max="3051" width="9.5" style="42" customWidth="1"/>
    <col min="3052" max="3052" width="6.75" style="42" customWidth="1"/>
    <col min="3053" max="3053" width="22.25" style="42" customWidth="1"/>
    <col min="3054" max="3055" width="9.5" style="42" customWidth="1"/>
    <col min="3056" max="3056" width="7.375" style="42" customWidth="1"/>
    <col min="3057" max="3057" width="12.625" style="42" customWidth="1"/>
    <col min="3058" max="3304" width="9" style="42"/>
    <col min="3305" max="3305" width="25.5" style="42" customWidth="1"/>
    <col min="3306" max="3306" width="8.5" style="42" customWidth="1"/>
    <col min="3307" max="3307" width="9.5" style="42" customWidth="1"/>
    <col min="3308" max="3308" width="6.75" style="42" customWidth="1"/>
    <col min="3309" max="3309" width="22.25" style="42" customWidth="1"/>
    <col min="3310" max="3311" width="9.5" style="42" customWidth="1"/>
    <col min="3312" max="3312" width="7.375" style="42" customWidth="1"/>
    <col min="3313" max="3313" width="12.625" style="42" customWidth="1"/>
    <col min="3314" max="3560" width="9" style="42"/>
    <col min="3561" max="3561" width="25.5" style="42" customWidth="1"/>
    <col min="3562" max="3562" width="8.5" style="42" customWidth="1"/>
    <col min="3563" max="3563" width="9.5" style="42" customWidth="1"/>
    <col min="3564" max="3564" width="6.75" style="42" customWidth="1"/>
    <col min="3565" max="3565" width="22.25" style="42" customWidth="1"/>
    <col min="3566" max="3567" width="9.5" style="42" customWidth="1"/>
    <col min="3568" max="3568" width="7.375" style="42" customWidth="1"/>
    <col min="3569" max="3569" width="12.625" style="42" customWidth="1"/>
    <col min="3570" max="3816" width="9" style="42"/>
    <col min="3817" max="3817" width="25.5" style="42" customWidth="1"/>
    <col min="3818" max="3818" width="8.5" style="42" customWidth="1"/>
    <col min="3819" max="3819" width="9.5" style="42" customWidth="1"/>
    <col min="3820" max="3820" width="6.75" style="42" customWidth="1"/>
    <col min="3821" max="3821" width="22.25" style="42" customWidth="1"/>
    <col min="3822" max="3823" width="9.5" style="42" customWidth="1"/>
    <col min="3824" max="3824" width="7.375" style="42" customWidth="1"/>
    <col min="3825" max="3825" width="12.625" style="42" customWidth="1"/>
    <col min="3826" max="4072" width="9" style="42"/>
    <col min="4073" max="4073" width="25.5" style="42" customWidth="1"/>
    <col min="4074" max="4074" width="8.5" style="42" customWidth="1"/>
    <col min="4075" max="4075" width="9.5" style="42" customWidth="1"/>
    <col min="4076" max="4076" width="6.75" style="42" customWidth="1"/>
    <col min="4077" max="4077" width="22.25" style="42" customWidth="1"/>
    <col min="4078" max="4079" width="9.5" style="42" customWidth="1"/>
    <col min="4080" max="4080" width="7.375" style="42" customWidth="1"/>
    <col min="4081" max="4081" width="12.625" style="42" customWidth="1"/>
    <col min="4082" max="4328" width="9" style="42"/>
    <col min="4329" max="4329" width="25.5" style="42" customWidth="1"/>
    <col min="4330" max="4330" width="8.5" style="42" customWidth="1"/>
    <col min="4331" max="4331" width="9.5" style="42" customWidth="1"/>
    <col min="4332" max="4332" width="6.75" style="42" customWidth="1"/>
    <col min="4333" max="4333" width="22.25" style="42" customWidth="1"/>
    <col min="4334" max="4335" width="9.5" style="42" customWidth="1"/>
    <col min="4336" max="4336" width="7.375" style="42" customWidth="1"/>
    <col min="4337" max="4337" width="12.625" style="42" customWidth="1"/>
    <col min="4338" max="4584" width="9" style="42"/>
    <col min="4585" max="4585" width="25.5" style="42" customWidth="1"/>
    <col min="4586" max="4586" width="8.5" style="42" customWidth="1"/>
    <col min="4587" max="4587" width="9.5" style="42" customWidth="1"/>
    <col min="4588" max="4588" width="6.75" style="42" customWidth="1"/>
    <col min="4589" max="4589" width="22.25" style="42" customWidth="1"/>
    <col min="4590" max="4591" width="9.5" style="42" customWidth="1"/>
    <col min="4592" max="4592" width="7.375" style="42" customWidth="1"/>
    <col min="4593" max="4593" width="12.625" style="42" customWidth="1"/>
    <col min="4594" max="4840" width="9" style="42"/>
    <col min="4841" max="4841" width="25.5" style="42" customWidth="1"/>
    <col min="4842" max="4842" width="8.5" style="42" customWidth="1"/>
    <col min="4843" max="4843" width="9.5" style="42" customWidth="1"/>
    <col min="4844" max="4844" width="6.75" style="42" customWidth="1"/>
    <col min="4845" max="4845" width="22.25" style="42" customWidth="1"/>
    <col min="4846" max="4847" width="9.5" style="42" customWidth="1"/>
    <col min="4848" max="4848" width="7.375" style="42" customWidth="1"/>
    <col min="4849" max="4849" width="12.625" style="42" customWidth="1"/>
    <col min="4850" max="5096" width="9" style="42"/>
    <col min="5097" max="5097" width="25.5" style="42" customWidth="1"/>
    <col min="5098" max="5098" width="8.5" style="42" customWidth="1"/>
    <col min="5099" max="5099" width="9.5" style="42" customWidth="1"/>
    <col min="5100" max="5100" width="6.75" style="42" customWidth="1"/>
    <col min="5101" max="5101" width="22.25" style="42" customWidth="1"/>
    <col min="5102" max="5103" width="9.5" style="42" customWidth="1"/>
    <col min="5104" max="5104" width="7.375" style="42" customWidth="1"/>
    <col min="5105" max="5105" width="12.625" style="42" customWidth="1"/>
    <col min="5106" max="5352" width="9" style="42"/>
    <col min="5353" max="5353" width="25.5" style="42" customWidth="1"/>
    <col min="5354" max="5354" width="8.5" style="42" customWidth="1"/>
    <col min="5355" max="5355" width="9.5" style="42" customWidth="1"/>
    <col min="5356" max="5356" width="6.75" style="42" customWidth="1"/>
    <col min="5357" max="5357" width="22.25" style="42" customWidth="1"/>
    <col min="5358" max="5359" width="9.5" style="42" customWidth="1"/>
    <col min="5360" max="5360" width="7.375" style="42" customWidth="1"/>
    <col min="5361" max="5361" width="12.625" style="42" customWidth="1"/>
    <col min="5362" max="5608" width="9" style="42"/>
    <col min="5609" max="5609" width="25.5" style="42" customWidth="1"/>
    <col min="5610" max="5610" width="8.5" style="42" customWidth="1"/>
    <col min="5611" max="5611" width="9.5" style="42" customWidth="1"/>
    <col min="5612" max="5612" width="6.75" style="42" customWidth="1"/>
    <col min="5613" max="5613" width="22.25" style="42" customWidth="1"/>
    <col min="5614" max="5615" width="9.5" style="42" customWidth="1"/>
    <col min="5616" max="5616" width="7.375" style="42" customWidth="1"/>
    <col min="5617" max="5617" width="12.625" style="42" customWidth="1"/>
    <col min="5618" max="5864" width="9" style="42"/>
    <col min="5865" max="5865" width="25.5" style="42" customWidth="1"/>
    <col min="5866" max="5866" width="8.5" style="42" customWidth="1"/>
    <col min="5867" max="5867" width="9.5" style="42" customWidth="1"/>
    <col min="5868" max="5868" width="6.75" style="42" customWidth="1"/>
    <col min="5869" max="5869" width="22.25" style="42" customWidth="1"/>
    <col min="5870" max="5871" width="9.5" style="42" customWidth="1"/>
    <col min="5872" max="5872" width="7.375" style="42" customWidth="1"/>
    <col min="5873" max="5873" width="12.625" style="42" customWidth="1"/>
    <col min="5874" max="6120" width="9" style="42"/>
    <col min="6121" max="6121" width="25.5" style="42" customWidth="1"/>
    <col min="6122" max="6122" width="8.5" style="42" customWidth="1"/>
    <col min="6123" max="6123" width="9.5" style="42" customWidth="1"/>
    <col min="6124" max="6124" width="6.75" style="42" customWidth="1"/>
    <col min="6125" max="6125" width="22.25" style="42" customWidth="1"/>
    <col min="6126" max="6127" width="9.5" style="42" customWidth="1"/>
    <col min="6128" max="6128" width="7.375" style="42" customWidth="1"/>
    <col min="6129" max="6129" width="12.625" style="42" customWidth="1"/>
    <col min="6130" max="6376" width="9" style="42"/>
    <col min="6377" max="6377" width="25.5" style="42" customWidth="1"/>
    <col min="6378" max="6378" width="8.5" style="42" customWidth="1"/>
    <col min="6379" max="6379" width="9.5" style="42" customWidth="1"/>
    <col min="6380" max="6380" width="6.75" style="42" customWidth="1"/>
    <col min="6381" max="6381" width="22.25" style="42" customWidth="1"/>
    <col min="6382" max="6383" width="9.5" style="42" customWidth="1"/>
    <col min="6384" max="6384" width="7.375" style="42" customWidth="1"/>
    <col min="6385" max="6385" width="12.625" style="42" customWidth="1"/>
    <col min="6386" max="6632" width="9" style="42"/>
    <col min="6633" max="6633" width="25.5" style="42" customWidth="1"/>
    <col min="6634" max="6634" width="8.5" style="42" customWidth="1"/>
    <col min="6635" max="6635" width="9.5" style="42" customWidth="1"/>
    <col min="6636" max="6636" width="6.75" style="42" customWidth="1"/>
    <col min="6637" max="6637" width="22.25" style="42" customWidth="1"/>
    <col min="6638" max="6639" width="9.5" style="42" customWidth="1"/>
    <col min="6640" max="6640" width="7.375" style="42" customWidth="1"/>
    <col min="6641" max="6641" width="12.625" style="42" customWidth="1"/>
    <col min="6642" max="6888" width="9" style="42"/>
    <col min="6889" max="6889" width="25.5" style="42" customWidth="1"/>
    <col min="6890" max="6890" width="8.5" style="42" customWidth="1"/>
    <col min="6891" max="6891" width="9.5" style="42" customWidth="1"/>
    <col min="6892" max="6892" width="6.75" style="42" customWidth="1"/>
    <col min="6893" max="6893" width="22.25" style="42" customWidth="1"/>
    <col min="6894" max="6895" width="9.5" style="42" customWidth="1"/>
    <col min="6896" max="6896" width="7.375" style="42" customWidth="1"/>
    <col min="6897" max="6897" width="12.625" style="42" customWidth="1"/>
    <col min="6898" max="7144" width="9" style="42"/>
    <col min="7145" max="7145" width="25.5" style="42" customWidth="1"/>
    <col min="7146" max="7146" width="8.5" style="42" customWidth="1"/>
    <col min="7147" max="7147" width="9.5" style="42" customWidth="1"/>
    <col min="7148" max="7148" width="6.75" style="42" customWidth="1"/>
    <col min="7149" max="7149" width="22.25" style="42" customWidth="1"/>
    <col min="7150" max="7151" width="9.5" style="42" customWidth="1"/>
    <col min="7152" max="7152" width="7.375" style="42" customWidth="1"/>
    <col min="7153" max="7153" width="12.625" style="42" customWidth="1"/>
    <col min="7154" max="7400" width="9" style="42"/>
    <col min="7401" max="7401" width="25.5" style="42" customWidth="1"/>
    <col min="7402" max="7402" width="8.5" style="42" customWidth="1"/>
    <col min="7403" max="7403" width="9.5" style="42" customWidth="1"/>
    <col min="7404" max="7404" width="6.75" style="42" customWidth="1"/>
    <col min="7405" max="7405" width="22.25" style="42" customWidth="1"/>
    <col min="7406" max="7407" width="9.5" style="42" customWidth="1"/>
    <col min="7408" max="7408" width="7.375" style="42" customWidth="1"/>
    <col min="7409" max="7409" width="12.625" style="42" customWidth="1"/>
    <col min="7410" max="7656" width="9" style="42"/>
    <col min="7657" max="7657" width="25.5" style="42" customWidth="1"/>
    <col min="7658" max="7658" width="8.5" style="42" customWidth="1"/>
    <col min="7659" max="7659" width="9.5" style="42" customWidth="1"/>
    <col min="7660" max="7660" width="6.75" style="42" customWidth="1"/>
    <col min="7661" max="7661" width="22.25" style="42" customWidth="1"/>
    <col min="7662" max="7663" width="9.5" style="42" customWidth="1"/>
    <col min="7664" max="7664" width="7.375" style="42" customWidth="1"/>
    <col min="7665" max="7665" width="12.625" style="42" customWidth="1"/>
    <col min="7666" max="7912" width="9" style="42"/>
    <col min="7913" max="7913" width="25.5" style="42" customWidth="1"/>
    <col min="7914" max="7914" width="8.5" style="42" customWidth="1"/>
    <col min="7915" max="7915" width="9.5" style="42" customWidth="1"/>
    <col min="7916" max="7916" width="6.75" style="42" customWidth="1"/>
    <col min="7917" max="7917" width="22.25" style="42" customWidth="1"/>
    <col min="7918" max="7919" width="9.5" style="42" customWidth="1"/>
    <col min="7920" max="7920" width="7.375" style="42" customWidth="1"/>
    <col min="7921" max="7921" width="12.625" style="42" customWidth="1"/>
    <col min="7922" max="8168" width="9" style="42"/>
    <col min="8169" max="8169" width="25.5" style="42" customWidth="1"/>
    <col min="8170" max="8170" width="8.5" style="42" customWidth="1"/>
    <col min="8171" max="8171" width="9.5" style="42" customWidth="1"/>
    <col min="8172" max="8172" width="6.75" style="42" customWidth="1"/>
    <col min="8173" max="8173" width="22.25" style="42" customWidth="1"/>
    <col min="8174" max="8175" width="9.5" style="42" customWidth="1"/>
    <col min="8176" max="8176" width="7.375" style="42" customWidth="1"/>
    <col min="8177" max="8177" width="12.625" style="42" customWidth="1"/>
    <col min="8178" max="8424" width="9" style="42"/>
    <col min="8425" max="8425" width="25.5" style="42" customWidth="1"/>
    <col min="8426" max="8426" width="8.5" style="42" customWidth="1"/>
    <col min="8427" max="8427" width="9.5" style="42" customWidth="1"/>
    <col min="8428" max="8428" width="6.75" style="42" customWidth="1"/>
    <col min="8429" max="8429" width="22.25" style="42" customWidth="1"/>
    <col min="8430" max="8431" width="9.5" style="42" customWidth="1"/>
    <col min="8432" max="8432" width="7.375" style="42" customWidth="1"/>
    <col min="8433" max="8433" width="12.625" style="42" customWidth="1"/>
    <col min="8434" max="8680" width="9" style="42"/>
    <col min="8681" max="8681" width="25.5" style="42" customWidth="1"/>
    <col min="8682" max="8682" width="8.5" style="42" customWidth="1"/>
    <col min="8683" max="8683" width="9.5" style="42" customWidth="1"/>
    <col min="8684" max="8684" width="6.75" style="42" customWidth="1"/>
    <col min="8685" max="8685" width="22.25" style="42" customWidth="1"/>
    <col min="8686" max="8687" width="9.5" style="42" customWidth="1"/>
    <col min="8688" max="8688" width="7.375" style="42" customWidth="1"/>
    <col min="8689" max="8689" width="12.625" style="42" customWidth="1"/>
    <col min="8690" max="8936" width="9" style="42"/>
    <col min="8937" max="8937" width="25.5" style="42" customWidth="1"/>
    <col min="8938" max="8938" width="8.5" style="42" customWidth="1"/>
    <col min="8939" max="8939" width="9.5" style="42" customWidth="1"/>
    <col min="8940" max="8940" width="6.75" style="42" customWidth="1"/>
    <col min="8941" max="8941" width="22.25" style="42" customWidth="1"/>
    <col min="8942" max="8943" width="9.5" style="42" customWidth="1"/>
    <col min="8944" max="8944" width="7.375" style="42" customWidth="1"/>
    <col min="8945" max="8945" width="12.625" style="42" customWidth="1"/>
    <col min="8946" max="9192" width="9" style="42"/>
    <col min="9193" max="9193" width="25.5" style="42" customWidth="1"/>
    <col min="9194" max="9194" width="8.5" style="42" customWidth="1"/>
    <col min="9195" max="9195" width="9.5" style="42" customWidth="1"/>
    <col min="9196" max="9196" width="6.75" style="42" customWidth="1"/>
    <col min="9197" max="9197" width="22.25" style="42" customWidth="1"/>
    <col min="9198" max="9199" width="9.5" style="42" customWidth="1"/>
    <col min="9200" max="9200" width="7.375" style="42" customWidth="1"/>
    <col min="9201" max="9201" width="12.625" style="42" customWidth="1"/>
    <col min="9202" max="9448" width="9" style="42"/>
    <col min="9449" max="9449" width="25.5" style="42" customWidth="1"/>
    <col min="9450" max="9450" width="8.5" style="42" customWidth="1"/>
    <col min="9451" max="9451" width="9.5" style="42" customWidth="1"/>
    <col min="9452" max="9452" width="6.75" style="42" customWidth="1"/>
    <col min="9453" max="9453" width="22.25" style="42" customWidth="1"/>
    <col min="9454" max="9455" width="9.5" style="42" customWidth="1"/>
    <col min="9456" max="9456" width="7.375" style="42" customWidth="1"/>
    <col min="9457" max="9457" width="12.625" style="42" customWidth="1"/>
    <col min="9458" max="9704" width="9" style="42"/>
    <col min="9705" max="9705" width="25.5" style="42" customWidth="1"/>
    <col min="9706" max="9706" width="8.5" style="42" customWidth="1"/>
    <col min="9707" max="9707" width="9.5" style="42" customWidth="1"/>
    <col min="9708" max="9708" width="6.75" style="42" customWidth="1"/>
    <col min="9709" max="9709" width="22.25" style="42" customWidth="1"/>
    <col min="9710" max="9711" width="9.5" style="42" customWidth="1"/>
    <col min="9712" max="9712" width="7.375" style="42" customWidth="1"/>
    <col min="9713" max="9713" width="12.625" style="42" customWidth="1"/>
    <col min="9714" max="9960" width="9" style="42"/>
    <col min="9961" max="9961" width="25.5" style="42" customWidth="1"/>
    <col min="9962" max="9962" width="8.5" style="42" customWidth="1"/>
    <col min="9963" max="9963" width="9.5" style="42" customWidth="1"/>
    <col min="9964" max="9964" width="6.75" style="42" customWidth="1"/>
    <col min="9965" max="9965" width="22.25" style="42" customWidth="1"/>
    <col min="9966" max="9967" width="9.5" style="42" customWidth="1"/>
    <col min="9968" max="9968" width="7.375" style="42" customWidth="1"/>
    <col min="9969" max="9969" width="12.625" style="42" customWidth="1"/>
    <col min="9970" max="10216" width="9" style="42"/>
    <col min="10217" max="10217" width="25.5" style="42" customWidth="1"/>
    <col min="10218" max="10218" width="8.5" style="42" customWidth="1"/>
    <col min="10219" max="10219" width="9.5" style="42" customWidth="1"/>
    <col min="10220" max="10220" width="6.75" style="42" customWidth="1"/>
    <col min="10221" max="10221" width="22.25" style="42" customWidth="1"/>
    <col min="10222" max="10223" width="9.5" style="42" customWidth="1"/>
    <col min="10224" max="10224" width="7.375" style="42" customWidth="1"/>
    <col min="10225" max="10225" width="12.625" style="42" customWidth="1"/>
    <col min="10226" max="10472" width="9" style="42"/>
    <col min="10473" max="10473" width="25.5" style="42" customWidth="1"/>
    <col min="10474" max="10474" width="8.5" style="42" customWidth="1"/>
    <col min="10475" max="10475" width="9.5" style="42" customWidth="1"/>
    <col min="10476" max="10476" width="6.75" style="42" customWidth="1"/>
    <col min="10477" max="10477" width="22.25" style="42" customWidth="1"/>
    <col min="10478" max="10479" width="9.5" style="42" customWidth="1"/>
    <col min="10480" max="10480" width="7.375" style="42" customWidth="1"/>
    <col min="10481" max="10481" width="12.625" style="42" customWidth="1"/>
    <col min="10482" max="10728" width="9" style="42"/>
    <col min="10729" max="10729" width="25.5" style="42" customWidth="1"/>
    <col min="10730" max="10730" width="8.5" style="42" customWidth="1"/>
    <col min="10731" max="10731" width="9.5" style="42" customWidth="1"/>
    <col min="10732" max="10732" width="6.75" style="42" customWidth="1"/>
    <col min="10733" max="10733" width="22.25" style="42" customWidth="1"/>
    <col min="10734" max="10735" width="9.5" style="42" customWidth="1"/>
    <col min="10736" max="10736" width="7.375" style="42" customWidth="1"/>
    <col min="10737" max="10737" width="12.625" style="42" customWidth="1"/>
    <col min="10738" max="10984" width="9" style="42"/>
    <col min="10985" max="10985" width="25.5" style="42" customWidth="1"/>
    <col min="10986" max="10986" width="8.5" style="42" customWidth="1"/>
    <col min="10987" max="10987" width="9.5" style="42" customWidth="1"/>
    <col min="10988" max="10988" width="6.75" style="42" customWidth="1"/>
    <col min="10989" max="10989" width="22.25" style="42" customWidth="1"/>
    <col min="10990" max="10991" width="9.5" style="42" customWidth="1"/>
    <col min="10992" max="10992" width="7.375" style="42" customWidth="1"/>
    <col min="10993" max="10993" width="12.625" style="42" customWidth="1"/>
    <col min="10994" max="11240" width="9" style="42"/>
    <col min="11241" max="11241" width="25.5" style="42" customWidth="1"/>
    <col min="11242" max="11242" width="8.5" style="42" customWidth="1"/>
    <col min="11243" max="11243" width="9.5" style="42" customWidth="1"/>
    <col min="11244" max="11244" width="6.75" style="42" customWidth="1"/>
    <col min="11245" max="11245" width="22.25" style="42" customWidth="1"/>
    <col min="11246" max="11247" width="9.5" style="42" customWidth="1"/>
    <col min="11248" max="11248" width="7.375" style="42" customWidth="1"/>
    <col min="11249" max="11249" width="12.625" style="42" customWidth="1"/>
    <col min="11250" max="11496" width="9" style="42"/>
    <col min="11497" max="11497" width="25.5" style="42" customWidth="1"/>
    <col min="11498" max="11498" width="8.5" style="42" customWidth="1"/>
    <col min="11499" max="11499" width="9.5" style="42" customWidth="1"/>
    <col min="11500" max="11500" width="6.75" style="42" customWidth="1"/>
    <col min="11501" max="11501" width="22.25" style="42" customWidth="1"/>
    <col min="11502" max="11503" width="9.5" style="42" customWidth="1"/>
    <col min="11504" max="11504" width="7.375" style="42" customWidth="1"/>
    <col min="11505" max="11505" width="12.625" style="42" customWidth="1"/>
    <col min="11506" max="11752" width="9" style="42"/>
    <col min="11753" max="11753" width="25.5" style="42" customWidth="1"/>
    <col min="11754" max="11754" width="8.5" style="42" customWidth="1"/>
    <col min="11755" max="11755" width="9.5" style="42" customWidth="1"/>
    <col min="11756" max="11756" width="6.75" style="42" customWidth="1"/>
    <col min="11757" max="11757" width="22.25" style="42" customWidth="1"/>
    <col min="11758" max="11759" width="9.5" style="42" customWidth="1"/>
    <col min="11760" max="11760" width="7.375" style="42" customWidth="1"/>
    <col min="11761" max="11761" width="12.625" style="42" customWidth="1"/>
    <col min="11762" max="12008" width="9" style="42"/>
    <col min="12009" max="12009" width="25.5" style="42" customWidth="1"/>
    <col min="12010" max="12010" width="8.5" style="42" customWidth="1"/>
    <col min="12011" max="12011" width="9.5" style="42" customWidth="1"/>
    <col min="12012" max="12012" width="6.75" style="42" customWidth="1"/>
    <col min="12013" max="12013" width="22.25" style="42" customWidth="1"/>
    <col min="12014" max="12015" width="9.5" style="42" customWidth="1"/>
    <col min="12016" max="12016" width="7.375" style="42" customWidth="1"/>
    <col min="12017" max="12017" width="12.625" style="42" customWidth="1"/>
    <col min="12018" max="12264" width="9" style="42"/>
    <col min="12265" max="12265" width="25.5" style="42" customWidth="1"/>
    <col min="12266" max="12266" width="8.5" style="42" customWidth="1"/>
    <col min="12267" max="12267" width="9.5" style="42" customWidth="1"/>
    <col min="12268" max="12268" width="6.75" style="42" customWidth="1"/>
    <col min="12269" max="12269" width="22.25" style="42" customWidth="1"/>
    <col min="12270" max="12271" width="9.5" style="42" customWidth="1"/>
    <col min="12272" max="12272" width="7.375" style="42" customWidth="1"/>
    <col min="12273" max="12273" width="12.625" style="42" customWidth="1"/>
    <col min="12274" max="12520" width="9" style="42"/>
    <col min="12521" max="12521" width="25.5" style="42" customWidth="1"/>
    <col min="12522" max="12522" width="8.5" style="42" customWidth="1"/>
    <col min="12523" max="12523" width="9.5" style="42" customWidth="1"/>
    <col min="12524" max="12524" width="6.75" style="42" customWidth="1"/>
    <col min="12525" max="12525" width="22.25" style="42" customWidth="1"/>
    <col min="12526" max="12527" width="9.5" style="42" customWidth="1"/>
    <col min="12528" max="12528" width="7.375" style="42" customWidth="1"/>
    <col min="12529" max="12529" width="12.625" style="42" customWidth="1"/>
    <col min="12530" max="12776" width="9" style="42"/>
    <col min="12777" max="12777" width="25.5" style="42" customWidth="1"/>
    <col min="12778" max="12778" width="8.5" style="42" customWidth="1"/>
    <col min="12779" max="12779" width="9.5" style="42" customWidth="1"/>
    <col min="12780" max="12780" width="6.75" style="42" customWidth="1"/>
    <col min="12781" max="12781" width="22.25" style="42" customWidth="1"/>
    <col min="12782" max="12783" width="9.5" style="42" customWidth="1"/>
    <col min="12784" max="12784" width="7.375" style="42" customWidth="1"/>
    <col min="12785" max="12785" width="12.625" style="42" customWidth="1"/>
    <col min="12786" max="13032" width="9" style="42"/>
    <col min="13033" max="13033" width="25.5" style="42" customWidth="1"/>
    <col min="13034" max="13034" width="8.5" style="42" customWidth="1"/>
    <col min="13035" max="13035" width="9.5" style="42" customWidth="1"/>
    <col min="13036" max="13036" width="6.75" style="42" customWidth="1"/>
    <col min="13037" max="13037" width="22.25" style="42" customWidth="1"/>
    <col min="13038" max="13039" width="9.5" style="42" customWidth="1"/>
    <col min="13040" max="13040" width="7.375" style="42" customWidth="1"/>
    <col min="13041" max="13041" width="12.625" style="42" customWidth="1"/>
    <col min="13042" max="13288" width="9" style="42"/>
    <col min="13289" max="13289" width="25.5" style="42" customWidth="1"/>
    <col min="13290" max="13290" width="8.5" style="42" customWidth="1"/>
    <col min="13291" max="13291" width="9.5" style="42" customWidth="1"/>
    <col min="13292" max="13292" width="6.75" style="42" customWidth="1"/>
    <col min="13293" max="13293" width="22.25" style="42" customWidth="1"/>
    <col min="13294" max="13295" width="9.5" style="42" customWidth="1"/>
    <col min="13296" max="13296" width="7.375" style="42" customWidth="1"/>
    <col min="13297" max="13297" width="12.625" style="42" customWidth="1"/>
    <col min="13298" max="13544" width="9" style="42"/>
    <col min="13545" max="13545" width="25.5" style="42" customWidth="1"/>
    <col min="13546" max="13546" width="8.5" style="42" customWidth="1"/>
    <col min="13547" max="13547" width="9.5" style="42" customWidth="1"/>
    <col min="13548" max="13548" width="6.75" style="42" customWidth="1"/>
    <col min="13549" max="13549" width="22.25" style="42" customWidth="1"/>
    <col min="13550" max="13551" width="9.5" style="42" customWidth="1"/>
    <col min="13552" max="13552" width="7.375" style="42" customWidth="1"/>
    <col min="13553" max="13553" width="12.625" style="42" customWidth="1"/>
    <col min="13554" max="13800" width="9" style="42"/>
    <col min="13801" max="13801" width="25.5" style="42" customWidth="1"/>
    <col min="13802" max="13802" width="8.5" style="42" customWidth="1"/>
    <col min="13803" max="13803" width="9.5" style="42" customWidth="1"/>
    <col min="13804" max="13804" width="6.75" style="42" customWidth="1"/>
    <col min="13805" max="13805" width="22.25" style="42" customWidth="1"/>
    <col min="13806" max="13807" width="9.5" style="42" customWidth="1"/>
    <col min="13808" max="13808" width="7.375" style="42" customWidth="1"/>
    <col min="13809" max="13809" width="12.625" style="42" customWidth="1"/>
    <col min="13810" max="14056" width="9" style="42"/>
    <col min="14057" max="14057" width="25.5" style="42" customWidth="1"/>
    <col min="14058" max="14058" width="8.5" style="42" customWidth="1"/>
    <col min="14059" max="14059" width="9.5" style="42" customWidth="1"/>
    <col min="14060" max="14060" width="6.75" style="42" customWidth="1"/>
    <col min="14061" max="14061" width="22.25" style="42" customWidth="1"/>
    <col min="14062" max="14063" width="9.5" style="42" customWidth="1"/>
    <col min="14064" max="14064" width="7.375" style="42" customWidth="1"/>
    <col min="14065" max="14065" width="12.625" style="42" customWidth="1"/>
    <col min="14066" max="14312" width="9" style="42"/>
    <col min="14313" max="14313" width="25.5" style="42" customWidth="1"/>
    <col min="14314" max="14314" width="8.5" style="42" customWidth="1"/>
    <col min="14315" max="14315" width="9.5" style="42" customWidth="1"/>
    <col min="14316" max="14316" width="6.75" style="42" customWidth="1"/>
    <col min="14317" max="14317" width="22.25" style="42" customWidth="1"/>
    <col min="14318" max="14319" width="9.5" style="42" customWidth="1"/>
    <col min="14320" max="14320" width="7.375" style="42" customWidth="1"/>
    <col min="14321" max="14321" width="12.625" style="42" customWidth="1"/>
    <col min="14322" max="14568" width="9" style="42"/>
    <col min="14569" max="14569" width="25.5" style="42" customWidth="1"/>
    <col min="14570" max="14570" width="8.5" style="42" customWidth="1"/>
    <col min="14571" max="14571" width="9.5" style="42" customWidth="1"/>
    <col min="14572" max="14572" width="6.75" style="42" customWidth="1"/>
    <col min="14573" max="14573" width="22.25" style="42" customWidth="1"/>
    <col min="14574" max="14575" width="9.5" style="42" customWidth="1"/>
    <col min="14576" max="14576" width="7.375" style="42" customWidth="1"/>
    <col min="14577" max="14577" width="12.625" style="42" customWidth="1"/>
    <col min="14578" max="14824" width="9" style="42"/>
    <col min="14825" max="14825" width="25.5" style="42" customWidth="1"/>
    <col min="14826" max="14826" width="8.5" style="42" customWidth="1"/>
    <col min="14827" max="14827" width="9.5" style="42" customWidth="1"/>
    <col min="14828" max="14828" width="6.75" style="42" customWidth="1"/>
    <col min="14829" max="14829" width="22.25" style="42" customWidth="1"/>
    <col min="14830" max="14831" width="9.5" style="42" customWidth="1"/>
    <col min="14832" max="14832" width="7.375" style="42" customWidth="1"/>
    <col min="14833" max="14833" width="12.625" style="42" customWidth="1"/>
    <col min="14834" max="15080" width="9" style="42"/>
    <col min="15081" max="15081" width="25.5" style="42" customWidth="1"/>
    <col min="15082" max="15082" width="8.5" style="42" customWidth="1"/>
    <col min="15083" max="15083" width="9.5" style="42" customWidth="1"/>
    <col min="15084" max="15084" width="6.75" style="42" customWidth="1"/>
    <col min="15085" max="15085" width="22.25" style="42" customWidth="1"/>
    <col min="15086" max="15087" width="9.5" style="42" customWidth="1"/>
    <col min="15088" max="15088" width="7.375" style="42" customWidth="1"/>
    <col min="15089" max="15089" width="12.625" style="42" customWidth="1"/>
    <col min="15090" max="15336" width="9" style="42"/>
    <col min="15337" max="15337" width="25.5" style="42" customWidth="1"/>
    <col min="15338" max="15338" width="8.5" style="42" customWidth="1"/>
    <col min="15339" max="15339" width="9.5" style="42" customWidth="1"/>
    <col min="15340" max="15340" width="6.75" style="42" customWidth="1"/>
    <col min="15341" max="15341" width="22.25" style="42" customWidth="1"/>
    <col min="15342" max="15343" width="9.5" style="42" customWidth="1"/>
    <col min="15344" max="15344" width="7.375" style="42" customWidth="1"/>
    <col min="15345" max="15345" width="12.625" style="42" customWidth="1"/>
    <col min="15346" max="15592" width="9" style="42"/>
    <col min="15593" max="15593" width="25.5" style="42" customWidth="1"/>
    <col min="15594" max="15594" width="8.5" style="42" customWidth="1"/>
    <col min="15595" max="15595" width="9.5" style="42" customWidth="1"/>
    <col min="15596" max="15596" width="6.75" style="42" customWidth="1"/>
    <col min="15597" max="15597" width="22.25" style="42" customWidth="1"/>
    <col min="15598" max="15599" width="9.5" style="42" customWidth="1"/>
    <col min="15600" max="15600" width="7.375" style="42" customWidth="1"/>
    <col min="15601" max="15601" width="12.625" style="42" customWidth="1"/>
    <col min="15602" max="15848" width="9" style="42"/>
    <col min="15849" max="15849" width="25.5" style="42" customWidth="1"/>
    <col min="15850" max="15850" width="8.5" style="42" customWidth="1"/>
    <col min="15851" max="15851" width="9.5" style="42" customWidth="1"/>
    <col min="15852" max="15852" width="6.75" style="42" customWidth="1"/>
    <col min="15853" max="15853" width="22.25" style="42" customWidth="1"/>
    <col min="15854" max="15855" width="9.5" style="42" customWidth="1"/>
    <col min="15856" max="15856" width="7.375" style="42" customWidth="1"/>
    <col min="15857" max="15857" width="12.625" style="42" customWidth="1"/>
    <col min="15858" max="16104" width="9" style="42"/>
    <col min="16105" max="16105" width="25.5" style="42" customWidth="1"/>
    <col min="16106" max="16106" width="8.5" style="42" customWidth="1"/>
    <col min="16107" max="16107" width="9.5" style="42" customWidth="1"/>
    <col min="16108" max="16108" width="6.75" style="42" customWidth="1"/>
    <col min="16109" max="16109" width="22.25" style="42" customWidth="1"/>
    <col min="16110" max="16111" width="9.5" style="42" customWidth="1"/>
    <col min="16112" max="16112" width="7.375" style="42" customWidth="1"/>
    <col min="16113" max="16113" width="12.625" style="42" customWidth="1"/>
    <col min="16114" max="16384" width="9" style="42"/>
  </cols>
  <sheetData>
    <row r="1" spans="1:16" ht="24">
      <c r="A1" s="121" t="s">
        <v>103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</row>
    <row r="2" spans="1:16" s="41" customFormat="1" ht="18.75" customHeight="1">
      <c r="A2" s="29"/>
      <c r="B2" s="30"/>
      <c r="C2" s="30"/>
      <c r="D2" s="122"/>
      <c r="E2" s="122"/>
      <c r="F2" s="122"/>
      <c r="G2" s="122"/>
      <c r="H2" s="43"/>
      <c r="I2" s="43"/>
      <c r="J2" s="123" t="s">
        <v>12</v>
      </c>
      <c r="K2" s="123"/>
      <c r="L2" s="123"/>
    </row>
    <row r="3" spans="1:16" ht="20.25" customHeight="1">
      <c r="A3" s="124" t="s">
        <v>13</v>
      </c>
      <c r="B3" s="124"/>
      <c r="C3" s="124"/>
      <c r="D3" s="124"/>
      <c r="E3" s="124"/>
      <c r="F3" s="124"/>
      <c r="G3" s="124" t="s">
        <v>14</v>
      </c>
      <c r="H3" s="124"/>
      <c r="I3" s="124"/>
      <c r="J3" s="124"/>
      <c r="K3" s="124"/>
      <c r="L3" s="124"/>
    </row>
    <row r="4" spans="1:16" ht="20.25" customHeight="1">
      <c r="A4" s="44" t="s">
        <v>15</v>
      </c>
      <c r="B4" s="45" t="s">
        <v>91</v>
      </c>
      <c r="C4" s="45" t="s">
        <v>92</v>
      </c>
      <c r="D4" s="45" t="s">
        <v>16</v>
      </c>
      <c r="E4" s="45" t="s">
        <v>17</v>
      </c>
      <c r="F4" s="45" t="s">
        <v>101</v>
      </c>
      <c r="G4" s="44" t="s">
        <v>15</v>
      </c>
      <c r="H4" s="45" t="s">
        <v>91</v>
      </c>
      <c r="I4" s="45" t="s">
        <v>92</v>
      </c>
      <c r="J4" s="45" t="s">
        <v>16</v>
      </c>
      <c r="K4" s="45" t="s">
        <v>17</v>
      </c>
      <c r="L4" s="45" t="s">
        <v>101</v>
      </c>
    </row>
    <row r="5" spans="1:16" ht="20.25" customHeight="1">
      <c r="A5" s="46" t="s">
        <v>19</v>
      </c>
      <c r="B5" s="47">
        <f>B6+B12</f>
        <v>0</v>
      </c>
      <c r="C5" s="47">
        <f>C6+C12</f>
        <v>0</v>
      </c>
      <c r="D5" s="47">
        <f>D6+D12</f>
        <v>0</v>
      </c>
      <c r="E5" s="47"/>
      <c r="F5" s="48"/>
      <c r="G5" s="46" t="s">
        <v>19</v>
      </c>
      <c r="H5" s="49">
        <f t="shared" ref="H5:J5" si="0">H6+H11</f>
        <v>0</v>
      </c>
      <c r="I5" s="49">
        <f t="shared" si="0"/>
        <v>0</v>
      </c>
      <c r="J5" s="49">
        <f t="shared" si="0"/>
        <v>0</v>
      </c>
      <c r="K5" s="49"/>
      <c r="L5" s="48"/>
      <c r="M5" s="42">
        <v>41630</v>
      </c>
      <c r="N5" s="42">
        <v>41630</v>
      </c>
      <c r="O5" s="42">
        <v>1547</v>
      </c>
      <c r="P5" s="42">
        <v>1547</v>
      </c>
    </row>
    <row r="6" spans="1:16" ht="20.25" customHeight="1">
      <c r="A6" s="50" t="s">
        <v>70</v>
      </c>
      <c r="B6" s="47"/>
      <c r="C6" s="47"/>
      <c r="D6" s="47"/>
      <c r="E6" s="47"/>
      <c r="F6" s="48"/>
      <c r="G6" s="51" t="s">
        <v>71</v>
      </c>
      <c r="H6" s="49"/>
      <c r="I6" s="49"/>
      <c r="J6" s="49"/>
      <c r="K6" s="49"/>
      <c r="L6" s="48"/>
      <c r="N6" s="42">
        <v>83</v>
      </c>
      <c r="P6" s="42">
        <v>1229</v>
      </c>
    </row>
    <row r="7" spans="1:16" ht="20.25" customHeight="1">
      <c r="A7" s="52"/>
      <c r="B7" s="53"/>
      <c r="C7" s="53"/>
      <c r="D7" s="53"/>
      <c r="E7" s="53"/>
      <c r="F7" s="54"/>
      <c r="G7" s="52"/>
      <c r="H7" s="55"/>
      <c r="I7" s="55"/>
      <c r="J7" s="55"/>
      <c r="K7" s="55"/>
      <c r="L7" s="54"/>
    </row>
    <row r="8" spans="1:16" ht="20.25" customHeight="1">
      <c r="A8" s="56"/>
      <c r="B8" s="53"/>
      <c r="C8" s="53"/>
      <c r="D8" s="53"/>
      <c r="E8" s="53"/>
      <c r="F8" s="54"/>
      <c r="G8" s="52"/>
      <c r="H8" s="55"/>
      <c r="I8" s="55"/>
      <c r="J8" s="55"/>
      <c r="K8" s="55"/>
      <c r="L8" s="54"/>
    </row>
    <row r="9" spans="1:16" ht="20.25" customHeight="1">
      <c r="A9" s="56"/>
      <c r="B9" s="53"/>
      <c r="C9" s="53"/>
      <c r="D9" s="53"/>
      <c r="E9" s="53"/>
      <c r="F9" s="54"/>
      <c r="G9" s="52"/>
      <c r="H9" s="55"/>
      <c r="I9" s="55"/>
      <c r="J9" s="55"/>
      <c r="K9" s="55"/>
      <c r="L9" s="54"/>
    </row>
    <row r="10" spans="1:16" ht="20.25" customHeight="1">
      <c r="A10" s="56"/>
      <c r="B10" s="53"/>
      <c r="C10" s="53"/>
      <c r="D10" s="53"/>
      <c r="E10" s="53"/>
      <c r="F10" s="54"/>
      <c r="G10" s="52"/>
      <c r="H10" s="55"/>
      <c r="I10" s="55"/>
      <c r="J10" s="55"/>
      <c r="K10" s="55"/>
      <c r="L10" s="54"/>
    </row>
    <row r="11" spans="1:16" ht="20.25" customHeight="1">
      <c r="A11" s="56"/>
      <c r="B11" s="53"/>
      <c r="C11" s="53"/>
      <c r="D11" s="53"/>
      <c r="E11" s="53"/>
      <c r="F11" s="54"/>
      <c r="G11" s="57" t="s">
        <v>78</v>
      </c>
      <c r="H11" s="58">
        <f>H12+H14+H15</f>
        <v>0</v>
      </c>
      <c r="I11" s="58">
        <f t="shared" ref="I11:J11" si="1">I12+I14+I15</f>
        <v>0</v>
      </c>
      <c r="J11" s="58">
        <f t="shared" si="1"/>
        <v>0</v>
      </c>
      <c r="K11" s="58"/>
      <c r="L11" s="48"/>
      <c r="P11" s="42">
        <v>318</v>
      </c>
    </row>
    <row r="12" spans="1:16" ht="20.25" customHeight="1">
      <c r="A12" s="57" t="s">
        <v>75</v>
      </c>
      <c r="B12" s="47">
        <f>B13+B15</f>
        <v>0</v>
      </c>
      <c r="C12" s="47">
        <f>C13+C15</f>
        <v>0</v>
      </c>
      <c r="D12" s="47">
        <f>D13+D15</f>
        <v>0</v>
      </c>
      <c r="E12" s="47"/>
      <c r="F12" s="48"/>
      <c r="G12" s="59" t="s">
        <v>80</v>
      </c>
      <c r="H12" s="60">
        <f t="shared" ref="H12:J12" si="2">H13</f>
        <v>0</v>
      </c>
      <c r="I12" s="60">
        <f t="shared" si="2"/>
        <v>0</v>
      </c>
      <c r="J12" s="60">
        <f t="shared" si="2"/>
        <v>0</v>
      </c>
      <c r="K12" s="60"/>
      <c r="L12" s="54"/>
      <c r="N12" s="42">
        <v>41547</v>
      </c>
    </row>
    <row r="13" spans="1:16" ht="20.25" customHeight="1">
      <c r="A13" s="61" t="s">
        <v>76</v>
      </c>
      <c r="B13" s="53">
        <f>SUM(B14:B14)</f>
        <v>0</v>
      </c>
      <c r="C13" s="53">
        <f>SUM(C14:C14)</f>
        <v>0</v>
      </c>
      <c r="D13" s="53">
        <f>SUM(D14:D14)</f>
        <v>0</v>
      </c>
      <c r="E13" s="53"/>
      <c r="F13" s="54"/>
      <c r="G13" s="52" t="s">
        <v>82</v>
      </c>
      <c r="H13" s="60"/>
      <c r="I13" s="60"/>
      <c r="J13" s="60"/>
      <c r="K13" s="60"/>
      <c r="L13" s="54"/>
      <c r="N13" s="42">
        <v>0</v>
      </c>
      <c r="P13" s="42">
        <v>0</v>
      </c>
    </row>
    <row r="14" spans="1:16" ht="20.25" customHeight="1">
      <c r="A14" s="52" t="s">
        <v>81</v>
      </c>
      <c r="B14" s="53"/>
      <c r="C14" s="53"/>
      <c r="D14" s="53"/>
      <c r="E14" s="53"/>
      <c r="F14" s="54"/>
      <c r="G14" s="59" t="s">
        <v>102</v>
      </c>
      <c r="H14" s="60"/>
      <c r="I14" s="60"/>
      <c r="J14" s="60"/>
      <c r="K14" s="60"/>
      <c r="L14" s="54"/>
    </row>
    <row r="15" spans="1:16" ht="20.25" customHeight="1">
      <c r="A15" s="59" t="s">
        <v>87</v>
      </c>
      <c r="B15" s="53"/>
      <c r="C15" s="53"/>
      <c r="D15" s="53"/>
      <c r="E15" s="53"/>
      <c r="F15" s="54"/>
      <c r="G15" s="59" t="s">
        <v>89</v>
      </c>
      <c r="H15" s="60"/>
      <c r="I15" s="60"/>
      <c r="J15" s="60"/>
      <c r="K15" s="60"/>
      <c r="L15" s="48"/>
      <c r="N15" s="42">
        <v>40000</v>
      </c>
      <c r="O15" s="42">
        <v>1547</v>
      </c>
      <c r="P15" s="42">
        <v>318</v>
      </c>
    </row>
    <row r="16" spans="1:16" ht="20.25" customHeight="1">
      <c r="A16" s="42" t="s">
        <v>104</v>
      </c>
      <c r="N16" s="42">
        <v>1547</v>
      </c>
    </row>
    <row r="17" spans="2:13" ht="20.25" customHeight="1">
      <c r="D17" s="63"/>
      <c r="E17" s="63"/>
      <c r="M17" s="42">
        <v>1630</v>
      </c>
    </row>
    <row r="18" spans="2:13">
      <c r="B18" s="63"/>
      <c r="C18" s="63"/>
    </row>
    <row r="19" spans="2:13">
      <c r="H19" s="63"/>
      <c r="I19" s="63"/>
      <c r="J19" s="63"/>
      <c r="K19" s="63"/>
    </row>
    <row r="20" spans="2:13">
      <c r="D20" s="63"/>
      <c r="E20" s="63"/>
    </row>
    <row r="21" spans="2:13">
      <c r="D21" s="63"/>
      <c r="E21" s="63"/>
    </row>
    <row r="24" spans="2:13">
      <c r="D24" s="63"/>
      <c r="E24" s="63"/>
    </row>
  </sheetData>
  <mergeCells count="5">
    <mergeCell ref="A1:L1"/>
    <mergeCell ref="D2:G2"/>
    <mergeCell ref="J2:L2"/>
    <mergeCell ref="A3:F3"/>
    <mergeCell ref="G3:L3"/>
  </mergeCells>
  <phoneticPr fontId="4" type="noConversion"/>
  <printOptions horizontalCentered="1"/>
  <pageMargins left="0.51180555555555596" right="0.70763888888888904" top="0.74791666666666701" bottom="0.74791666666666701" header="0.31388888888888899" footer="0.31388888888888899"/>
  <pageSetup paperSize="9" orientation="landscape" r:id="rId1"/>
  <headerFooter alignWithMargins="0">
    <oddFooter>&amp;C第 &amp;P+4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24"/>
  <sheetViews>
    <sheetView showZeros="0" zoomScaleNormal="100" workbookViewId="0">
      <selection activeCell="H40" sqref="H40"/>
    </sheetView>
  </sheetViews>
  <sheetFormatPr defaultColWidth="9" defaultRowHeight="14.25"/>
  <cols>
    <col min="1" max="1" width="23.25" style="42" customWidth="1"/>
    <col min="2" max="3" width="8.5" style="42" customWidth="1"/>
    <col min="4" max="5" width="9.5" style="42" customWidth="1"/>
    <col min="6" max="6" width="7.625" style="42" customWidth="1"/>
    <col min="7" max="7" width="20.25" style="42" customWidth="1"/>
    <col min="8" max="11" width="9.5" style="42" customWidth="1"/>
    <col min="12" max="12" width="7.625" style="42" customWidth="1"/>
    <col min="13" max="14" width="9" style="42" hidden="1" customWidth="1"/>
    <col min="15" max="232" width="9" style="42"/>
    <col min="233" max="233" width="25.5" style="42" customWidth="1"/>
    <col min="234" max="234" width="8.5" style="42" customWidth="1"/>
    <col min="235" max="235" width="9.5" style="42" customWidth="1"/>
    <col min="236" max="236" width="6.75" style="42" customWidth="1"/>
    <col min="237" max="237" width="22.25" style="42" customWidth="1"/>
    <col min="238" max="239" width="9.5" style="42" customWidth="1"/>
    <col min="240" max="240" width="7.375" style="42" customWidth="1"/>
    <col min="241" max="241" width="12.625" style="42" customWidth="1"/>
    <col min="242" max="488" width="9" style="42"/>
    <col min="489" max="489" width="25.5" style="42" customWidth="1"/>
    <col min="490" max="490" width="8.5" style="42" customWidth="1"/>
    <col min="491" max="491" width="9.5" style="42" customWidth="1"/>
    <col min="492" max="492" width="6.75" style="42" customWidth="1"/>
    <col min="493" max="493" width="22.25" style="42" customWidth="1"/>
    <col min="494" max="495" width="9.5" style="42" customWidth="1"/>
    <col min="496" max="496" width="7.375" style="42" customWidth="1"/>
    <col min="497" max="497" width="12.625" style="42" customWidth="1"/>
    <col min="498" max="744" width="9" style="42"/>
    <col min="745" max="745" width="25.5" style="42" customWidth="1"/>
    <col min="746" max="746" width="8.5" style="42" customWidth="1"/>
    <col min="747" max="747" width="9.5" style="42" customWidth="1"/>
    <col min="748" max="748" width="6.75" style="42" customWidth="1"/>
    <col min="749" max="749" width="22.25" style="42" customWidth="1"/>
    <col min="750" max="751" width="9.5" style="42" customWidth="1"/>
    <col min="752" max="752" width="7.375" style="42" customWidth="1"/>
    <col min="753" max="753" width="12.625" style="42" customWidth="1"/>
    <col min="754" max="1000" width="9" style="42"/>
    <col min="1001" max="1001" width="25.5" style="42" customWidth="1"/>
    <col min="1002" max="1002" width="8.5" style="42" customWidth="1"/>
    <col min="1003" max="1003" width="9.5" style="42" customWidth="1"/>
    <col min="1004" max="1004" width="6.75" style="42" customWidth="1"/>
    <col min="1005" max="1005" width="22.25" style="42" customWidth="1"/>
    <col min="1006" max="1007" width="9.5" style="42" customWidth="1"/>
    <col min="1008" max="1008" width="7.375" style="42" customWidth="1"/>
    <col min="1009" max="1009" width="12.625" style="42" customWidth="1"/>
    <col min="1010" max="1256" width="9" style="42"/>
    <col min="1257" max="1257" width="25.5" style="42" customWidth="1"/>
    <col min="1258" max="1258" width="8.5" style="42" customWidth="1"/>
    <col min="1259" max="1259" width="9.5" style="42" customWidth="1"/>
    <col min="1260" max="1260" width="6.75" style="42" customWidth="1"/>
    <col min="1261" max="1261" width="22.25" style="42" customWidth="1"/>
    <col min="1262" max="1263" width="9.5" style="42" customWidth="1"/>
    <col min="1264" max="1264" width="7.375" style="42" customWidth="1"/>
    <col min="1265" max="1265" width="12.625" style="42" customWidth="1"/>
    <col min="1266" max="1512" width="9" style="42"/>
    <col min="1513" max="1513" width="25.5" style="42" customWidth="1"/>
    <col min="1514" max="1514" width="8.5" style="42" customWidth="1"/>
    <col min="1515" max="1515" width="9.5" style="42" customWidth="1"/>
    <col min="1516" max="1516" width="6.75" style="42" customWidth="1"/>
    <col min="1517" max="1517" width="22.25" style="42" customWidth="1"/>
    <col min="1518" max="1519" width="9.5" style="42" customWidth="1"/>
    <col min="1520" max="1520" width="7.375" style="42" customWidth="1"/>
    <col min="1521" max="1521" width="12.625" style="42" customWidth="1"/>
    <col min="1522" max="1768" width="9" style="42"/>
    <col min="1769" max="1769" width="25.5" style="42" customWidth="1"/>
    <col min="1770" max="1770" width="8.5" style="42" customWidth="1"/>
    <col min="1771" max="1771" width="9.5" style="42" customWidth="1"/>
    <col min="1772" max="1772" width="6.75" style="42" customWidth="1"/>
    <col min="1773" max="1773" width="22.25" style="42" customWidth="1"/>
    <col min="1774" max="1775" width="9.5" style="42" customWidth="1"/>
    <col min="1776" max="1776" width="7.375" style="42" customWidth="1"/>
    <col min="1777" max="1777" width="12.625" style="42" customWidth="1"/>
    <col min="1778" max="2024" width="9" style="42"/>
    <col min="2025" max="2025" width="25.5" style="42" customWidth="1"/>
    <col min="2026" max="2026" width="8.5" style="42" customWidth="1"/>
    <col min="2027" max="2027" width="9.5" style="42" customWidth="1"/>
    <col min="2028" max="2028" width="6.75" style="42" customWidth="1"/>
    <col min="2029" max="2029" width="22.25" style="42" customWidth="1"/>
    <col min="2030" max="2031" width="9.5" style="42" customWidth="1"/>
    <col min="2032" max="2032" width="7.375" style="42" customWidth="1"/>
    <col min="2033" max="2033" width="12.625" style="42" customWidth="1"/>
    <col min="2034" max="2280" width="9" style="42"/>
    <col min="2281" max="2281" width="25.5" style="42" customWidth="1"/>
    <col min="2282" max="2282" width="8.5" style="42" customWidth="1"/>
    <col min="2283" max="2283" width="9.5" style="42" customWidth="1"/>
    <col min="2284" max="2284" width="6.75" style="42" customWidth="1"/>
    <col min="2285" max="2285" width="22.25" style="42" customWidth="1"/>
    <col min="2286" max="2287" width="9.5" style="42" customWidth="1"/>
    <col min="2288" max="2288" width="7.375" style="42" customWidth="1"/>
    <col min="2289" max="2289" width="12.625" style="42" customWidth="1"/>
    <col min="2290" max="2536" width="9" style="42"/>
    <col min="2537" max="2537" width="25.5" style="42" customWidth="1"/>
    <col min="2538" max="2538" width="8.5" style="42" customWidth="1"/>
    <col min="2539" max="2539" width="9.5" style="42" customWidth="1"/>
    <col min="2540" max="2540" width="6.75" style="42" customWidth="1"/>
    <col min="2541" max="2541" width="22.25" style="42" customWidth="1"/>
    <col min="2542" max="2543" width="9.5" style="42" customWidth="1"/>
    <col min="2544" max="2544" width="7.375" style="42" customWidth="1"/>
    <col min="2545" max="2545" width="12.625" style="42" customWidth="1"/>
    <col min="2546" max="2792" width="9" style="42"/>
    <col min="2793" max="2793" width="25.5" style="42" customWidth="1"/>
    <col min="2794" max="2794" width="8.5" style="42" customWidth="1"/>
    <col min="2795" max="2795" width="9.5" style="42" customWidth="1"/>
    <col min="2796" max="2796" width="6.75" style="42" customWidth="1"/>
    <col min="2797" max="2797" width="22.25" style="42" customWidth="1"/>
    <col min="2798" max="2799" width="9.5" style="42" customWidth="1"/>
    <col min="2800" max="2800" width="7.375" style="42" customWidth="1"/>
    <col min="2801" max="2801" width="12.625" style="42" customWidth="1"/>
    <col min="2802" max="3048" width="9" style="42"/>
    <col min="3049" max="3049" width="25.5" style="42" customWidth="1"/>
    <col min="3050" max="3050" width="8.5" style="42" customWidth="1"/>
    <col min="3051" max="3051" width="9.5" style="42" customWidth="1"/>
    <col min="3052" max="3052" width="6.75" style="42" customWidth="1"/>
    <col min="3053" max="3053" width="22.25" style="42" customWidth="1"/>
    <col min="3054" max="3055" width="9.5" style="42" customWidth="1"/>
    <col min="3056" max="3056" width="7.375" style="42" customWidth="1"/>
    <col min="3057" max="3057" width="12.625" style="42" customWidth="1"/>
    <col min="3058" max="3304" width="9" style="42"/>
    <col min="3305" max="3305" width="25.5" style="42" customWidth="1"/>
    <col min="3306" max="3306" width="8.5" style="42" customWidth="1"/>
    <col min="3307" max="3307" width="9.5" style="42" customWidth="1"/>
    <col min="3308" max="3308" width="6.75" style="42" customWidth="1"/>
    <col min="3309" max="3309" width="22.25" style="42" customWidth="1"/>
    <col min="3310" max="3311" width="9.5" style="42" customWidth="1"/>
    <col min="3312" max="3312" width="7.375" style="42" customWidth="1"/>
    <col min="3313" max="3313" width="12.625" style="42" customWidth="1"/>
    <col min="3314" max="3560" width="9" style="42"/>
    <col min="3561" max="3561" width="25.5" style="42" customWidth="1"/>
    <col min="3562" max="3562" width="8.5" style="42" customWidth="1"/>
    <col min="3563" max="3563" width="9.5" style="42" customWidth="1"/>
    <col min="3564" max="3564" width="6.75" style="42" customWidth="1"/>
    <col min="3565" max="3565" width="22.25" style="42" customWidth="1"/>
    <col min="3566" max="3567" width="9.5" style="42" customWidth="1"/>
    <col min="3568" max="3568" width="7.375" style="42" customWidth="1"/>
    <col min="3569" max="3569" width="12.625" style="42" customWidth="1"/>
    <col min="3570" max="3816" width="9" style="42"/>
    <col min="3817" max="3817" width="25.5" style="42" customWidth="1"/>
    <col min="3818" max="3818" width="8.5" style="42" customWidth="1"/>
    <col min="3819" max="3819" width="9.5" style="42" customWidth="1"/>
    <col min="3820" max="3820" width="6.75" style="42" customWidth="1"/>
    <col min="3821" max="3821" width="22.25" style="42" customWidth="1"/>
    <col min="3822" max="3823" width="9.5" style="42" customWidth="1"/>
    <col min="3824" max="3824" width="7.375" style="42" customWidth="1"/>
    <col min="3825" max="3825" width="12.625" style="42" customWidth="1"/>
    <col min="3826" max="4072" width="9" style="42"/>
    <col min="4073" max="4073" width="25.5" style="42" customWidth="1"/>
    <col min="4074" max="4074" width="8.5" style="42" customWidth="1"/>
    <col min="4075" max="4075" width="9.5" style="42" customWidth="1"/>
    <col min="4076" max="4076" width="6.75" style="42" customWidth="1"/>
    <col min="4077" max="4077" width="22.25" style="42" customWidth="1"/>
    <col min="4078" max="4079" width="9.5" style="42" customWidth="1"/>
    <col min="4080" max="4080" width="7.375" style="42" customWidth="1"/>
    <col min="4081" max="4081" width="12.625" style="42" customWidth="1"/>
    <col min="4082" max="4328" width="9" style="42"/>
    <col min="4329" max="4329" width="25.5" style="42" customWidth="1"/>
    <col min="4330" max="4330" width="8.5" style="42" customWidth="1"/>
    <col min="4331" max="4331" width="9.5" style="42" customWidth="1"/>
    <col min="4332" max="4332" width="6.75" style="42" customWidth="1"/>
    <col min="4333" max="4333" width="22.25" style="42" customWidth="1"/>
    <col min="4334" max="4335" width="9.5" style="42" customWidth="1"/>
    <col min="4336" max="4336" width="7.375" style="42" customWidth="1"/>
    <col min="4337" max="4337" width="12.625" style="42" customWidth="1"/>
    <col min="4338" max="4584" width="9" style="42"/>
    <col min="4585" max="4585" width="25.5" style="42" customWidth="1"/>
    <col min="4586" max="4586" width="8.5" style="42" customWidth="1"/>
    <col min="4587" max="4587" width="9.5" style="42" customWidth="1"/>
    <col min="4588" max="4588" width="6.75" style="42" customWidth="1"/>
    <col min="4589" max="4589" width="22.25" style="42" customWidth="1"/>
    <col min="4590" max="4591" width="9.5" style="42" customWidth="1"/>
    <col min="4592" max="4592" width="7.375" style="42" customWidth="1"/>
    <col min="4593" max="4593" width="12.625" style="42" customWidth="1"/>
    <col min="4594" max="4840" width="9" style="42"/>
    <col min="4841" max="4841" width="25.5" style="42" customWidth="1"/>
    <col min="4842" max="4842" width="8.5" style="42" customWidth="1"/>
    <col min="4843" max="4843" width="9.5" style="42" customWidth="1"/>
    <col min="4844" max="4844" width="6.75" style="42" customWidth="1"/>
    <col min="4845" max="4845" width="22.25" style="42" customWidth="1"/>
    <col min="4846" max="4847" width="9.5" style="42" customWidth="1"/>
    <col min="4848" max="4848" width="7.375" style="42" customWidth="1"/>
    <col min="4849" max="4849" width="12.625" style="42" customWidth="1"/>
    <col min="4850" max="5096" width="9" style="42"/>
    <col min="5097" max="5097" width="25.5" style="42" customWidth="1"/>
    <col min="5098" max="5098" width="8.5" style="42" customWidth="1"/>
    <col min="5099" max="5099" width="9.5" style="42" customWidth="1"/>
    <col min="5100" max="5100" width="6.75" style="42" customWidth="1"/>
    <col min="5101" max="5101" width="22.25" style="42" customWidth="1"/>
    <col min="5102" max="5103" width="9.5" style="42" customWidth="1"/>
    <col min="5104" max="5104" width="7.375" style="42" customWidth="1"/>
    <col min="5105" max="5105" width="12.625" style="42" customWidth="1"/>
    <col min="5106" max="5352" width="9" style="42"/>
    <col min="5353" max="5353" width="25.5" style="42" customWidth="1"/>
    <col min="5354" max="5354" width="8.5" style="42" customWidth="1"/>
    <col min="5355" max="5355" width="9.5" style="42" customWidth="1"/>
    <col min="5356" max="5356" width="6.75" style="42" customWidth="1"/>
    <col min="5357" max="5357" width="22.25" style="42" customWidth="1"/>
    <col min="5358" max="5359" width="9.5" style="42" customWidth="1"/>
    <col min="5360" max="5360" width="7.375" style="42" customWidth="1"/>
    <col min="5361" max="5361" width="12.625" style="42" customWidth="1"/>
    <col min="5362" max="5608" width="9" style="42"/>
    <col min="5609" max="5609" width="25.5" style="42" customWidth="1"/>
    <col min="5610" max="5610" width="8.5" style="42" customWidth="1"/>
    <col min="5611" max="5611" width="9.5" style="42" customWidth="1"/>
    <col min="5612" max="5612" width="6.75" style="42" customWidth="1"/>
    <col min="5613" max="5613" width="22.25" style="42" customWidth="1"/>
    <col min="5614" max="5615" width="9.5" style="42" customWidth="1"/>
    <col min="5616" max="5616" width="7.375" style="42" customWidth="1"/>
    <col min="5617" max="5617" width="12.625" style="42" customWidth="1"/>
    <col min="5618" max="5864" width="9" style="42"/>
    <col min="5865" max="5865" width="25.5" style="42" customWidth="1"/>
    <col min="5866" max="5866" width="8.5" style="42" customWidth="1"/>
    <col min="5867" max="5867" width="9.5" style="42" customWidth="1"/>
    <col min="5868" max="5868" width="6.75" style="42" customWidth="1"/>
    <col min="5869" max="5869" width="22.25" style="42" customWidth="1"/>
    <col min="5870" max="5871" width="9.5" style="42" customWidth="1"/>
    <col min="5872" max="5872" width="7.375" style="42" customWidth="1"/>
    <col min="5873" max="5873" width="12.625" style="42" customWidth="1"/>
    <col min="5874" max="6120" width="9" style="42"/>
    <col min="6121" max="6121" width="25.5" style="42" customWidth="1"/>
    <col min="6122" max="6122" width="8.5" style="42" customWidth="1"/>
    <col min="6123" max="6123" width="9.5" style="42" customWidth="1"/>
    <col min="6124" max="6124" width="6.75" style="42" customWidth="1"/>
    <col min="6125" max="6125" width="22.25" style="42" customWidth="1"/>
    <col min="6126" max="6127" width="9.5" style="42" customWidth="1"/>
    <col min="6128" max="6128" width="7.375" style="42" customWidth="1"/>
    <col min="6129" max="6129" width="12.625" style="42" customWidth="1"/>
    <col min="6130" max="6376" width="9" style="42"/>
    <col min="6377" max="6377" width="25.5" style="42" customWidth="1"/>
    <col min="6378" max="6378" width="8.5" style="42" customWidth="1"/>
    <col min="6379" max="6379" width="9.5" style="42" customWidth="1"/>
    <col min="6380" max="6380" width="6.75" style="42" customWidth="1"/>
    <col min="6381" max="6381" width="22.25" style="42" customWidth="1"/>
    <col min="6382" max="6383" width="9.5" style="42" customWidth="1"/>
    <col min="6384" max="6384" width="7.375" style="42" customWidth="1"/>
    <col min="6385" max="6385" width="12.625" style="42" customWidth="1"/>
    <col min="6386" max="6632" width="9" style="42"/>
    <col min="6633" max="6633" width="25.5" style="42" customWidth="1"/>
    <col min="6634" max="6634" width="8.5" style="42" customWidth="1"/>
    <col min="6635" max="6635" width="9.5" style="42" customWidth="1"/>
    <col min="6636" max="6636" width="6.75" style="42" customWidth="1"/>
    <col min="6637" max="6637" width="22.25" style="42" customWidth="1"/>
    <col min="6638" max="6639" width="9.5" style="42" customWidth="1"/>
    <col min="6640" max="6640" width="7.375" style="42" customWidth="1"/>
    <col min="6641" max="6641" width="12.625" style="42" customWidth="1"/>
    <col min="6642" max="6888" width="9" style="42"/>
    <col min="6889" max="6889" width="25.5" style="42" customWidth="1"/>
    <col min="6890" max="6890" width="8.5" style="42" customWidth="1"/>
    <col min="6891" max="6891" width="9.5" style="42" customWidth="1"/>
    <col min="6892" max="6892" width="6.75" style="42" customWidth="1"/>
    <col min="6893" max="6893" width="22.25" style="42" customWidth="1"/>
    <col min="6894" max="6895" width="9.5" style="42" customWidth="1"/>
    <col min="6896" max="6896" width="7.375" style="42" customWidth="1"/>
    <col min="6897" max="6897" width="12.625" style="42" customWidth="1"/>
    <col min="6898" max="7144" width="9" style="42"/>
    <col min="7145" max="7145" width="25.5" style="42" customWidth="1"/>
    <col min="7146" max="7146" width="8.5" style="42" customWidth="1"/>
    <col min="7147" max="7147" width="9.5" style="42" customWidth="1"/>
    <col min="7148" max="7148" width="6.75" style="42" customWidth="1"/>
    <col min="7149" max="7149" width="22.25" style="42" customWidth="1"/>
    <col min="7150" max="7151" width="9.5" style="42" customWidth="1"/>
    <col min="7152" max="7152" width="7.375" style="42" customWidth="1"/>
    <col min="7153" max="7153" width="12.625" style="42" customWidth="1"/>
    <col min="7154" max="7400" width="9" style="42"/>
    <col min="7401" max="7401" width="25.5" style="42" customWidth="1"/>
    <col min="7402" max="7402" width="8.5" style="42" customWidth="1"/>
    <col min="7403" max="7403" width="9.5" style="42" customWidth="1"/>
    <col min="7404" max="7404" width="6.75" style="42" customWidth="1"/>
    <col min="7405" max="7405" width="22.25" style="42" customWidth="1"/>
    <col min="7406" max="7407" width="9.5" style="42" customWidth="1"/>
    <col min="7408" max="7408" width="7.375" style="42" customWidth="1"/>
    <col min="7409" max="7409" width="12.625" style="42" customWidth="1"/>
    <col min="7410" max="7656" width="9" style="42"/>
    <col min="7657" max="7657" width="25.5" style="42" customWidth="1"/>
    <col min="7658" max="7658" width="8.5" style="42" customWidth="1"/>
    <col min="7659" max="7659" width="9.5" style="42" customWidth="1"/>
    <col min="7660" max="7660" width="6.75" style="42" customWidth="1"/>
    <col min="7661" max="7661" width="22.25" style="42" customWidth="1"/>
    <col min="7662" max="7663" width="9.5" style="42" customWidth="1"/>
    <col min="7664" max="7664" width="7.375" style="42" customWidth="1"/>
    <col min="7665" max="7665" width="12.625" style="42" customWidth="1"/>
    <col min="7666" max="7912" width="9" style="42"/>
    <col min="7913" max="7913" width="25.5" style="42" customWidth="1"/>
    <col min="7914" max="7914" width="8.5" style="42" customWidth="1"/>
    <col min="7915" max="7915" width="9.5" style="42" customWidth="1"/>
    <col min="7916" max="7916" width="6.75" style="42" customWidth="1"/>
    <col min="7917" max="7917" width="22.25" style="42" customWidth="1"/>
    <col min="7918" max="7919" width="9.5" style="42" customWidth="1"/>
    <col min="7920" max="7920" width="7.375" style="42" customWidth="1"/>
    <col min="7921" max="7921" width="12.625" style="42" customWidth="1"/>
    <col min="7922" max="8168" width="9" style="42"/>
    <col min="8169" max="8169" width="25.5" style="42" customWidth="1"/>
    <col min="8170" max="8170" width="8.5" style="42" customWidth="1"/>
    <col min="8171" max="8171" width="9.5" style="42" customWidth="1"/>
    <col min="8172" max="8172" width="6.75" style="42" customWidth="1"/>
    <col min="8173" max="8173" width="22.25" style="42" customWidth="1"/>
    <col min="8174" max="8175" width="9.5" style="42" customWidth="1"/>
    <col min="8176" max="8176" width="7.375" style="42" customWidth="1"/>
    <col min="8177" max="8177" width="12.625" style="42" customWidth="1"/>
    <col min="8178" max="8424" width="9" style="42"/>
    <col min="8425" max="8425" width="25.5" style="42" customWidth="1"/>
    <col min="8426" max="8426" width="8.5" style="42" customWidth="1"/>
    <col min="8427" max="8427" width="9.5" style="42" customWidth="1"/>
    <col min="8428" max="8428" width="6.75" style="42" customWidth="1"/>
    <col min="8429" max="8429" width="22.25" style="42" customWidth="1"/>
    <col min="8430" max="8431" width="9.5" style="42" customWidth="1"/>
    <col min="8432" max="8432" width="7.375" style="42" customWidth="1"/>
    <col min="8433" max="8433" width="12.625" style="42" customWidth="1"/>
    <col min="8434" max="8680" width="9" style="42"/>
    <col min="8681" max="8681" width="25.5" style="42" customWidth="1"/>
    <col min="8682" max="8682" width="8.5" style="42" customWidth="1"/>
    <col min="8683" max="8683" width="9.5" style="42" customWidth="1"/>
    <col min="8684" max="8684" width="6.75" style="42" customWidth="1"/>
    <col min="8685" max="8685" width="22.25" style="42" customWidth="1"/>
    <col min="8686" max="8687" width="9.5" style="42" customWidth="1"/>
    <col min="8688" max="8688" width="7.375" style="42" customWidth="1"/>
    <col min="8689" max="8689" width="12.625" style="42" customWidth="1"/>
    <col min="8690" max="8936" width="9" style="42"/>
    <col min="8937" max="8937" width="25.5" style="42" customWidth="1"/>
    <col min="8938" max="8938" width="8.5" style="42" customWidth="1"/>
    <col min="8939" max="8939" width="9.5" style="42" customWidth="1"/>
    <col min="8940" max="8940" width="6.75" style="42" customWidth="1"/>
    <col min="8941" max="8941" width="22.25" style="42" customWidth="1"/>
    <col min="8942" max="8943" width="9.5" style="42" customWidth="1"/>
    <col min="8944" max="8944" width="7.375" style="42" customWidth="1"/>
    <col min="8945" max="8945" width="12.625" style="42" customWidth="1"/>
    <col min="8946" max="9192" width="9" style="42"/>
    <col min="9193" max="9193" width="25.5" style="42" customWidth="1"/>
    <col min="9194" max="9194" width="8.5" style="42" customWidth="1"/>
    <col min="9195" max="9195" width="9.5" style="42" customWidth="1"/>
    <col min="9196" max="9196" width="6.75" style="42" customWidth="1"/>
    <col min="9197" max="9197" width="22.25" style="42" customWidth="1"/>
    <col min="9198" max="9199" width="9.5" style="42" customWidth="1"/>
    <col min="9200" max="9200" width="7.375" style="42" customWidth="1"/>
    <col min="9201" max="9201" width="12.625" style="42" customWidth="1"/>
    <col min="9202" max="9448" width="9" style="42"/>
    <col min="9449" max="9449" width="25.5" style="42" customWidth="1"/>
    <col min="9450" max="9450" width="8.5" style="42" customWidth="1"/>
    <col min="9451" max="9451" width="9.5" style="42" customWidth="1"/>
    <col min="9452" max="9452" width="6.75" style="42" customWidth="1"/>
    <col min="9453" max="9453" width="22.25" style="42" customWidth="1"/>
    <col min="9454" max="9455" width="9.5" style="42" customWidth="1"/>
    <col min="9456" max="9456" width="7.375" style="42" customWidth="1"/>
    <col min="9457" max="9457" width="12.625" style="42" customWidth="1"/>
    <col min="9458" max="9704" width="9" style="42"/>
    <col min="9705" max="9705" width="25.5" style="42" customWidth="1"/>
    <col min="9706" max="9706" width="8.5" style="42" customWidth="1"/>
    <col min="9707" max="9707" width="9.5" style="42" customWidth="1"/>
    <col min="9708" max="9708" width="6.75" style="42" customWidth="1"/>
    <col min="9709" max="9709" width="22.25" style="42" customWidth="1"/>
    <col min="9710" max="9711" width="9.5" style="42" customWidth="1"/>
    <col min="9712" max="9712" width="7.375" style="42" customWidth="1"/>
    <col min="9713" max="9713" width="12.625" style="42" customWidth="1"/>
    <col min="9714" max="9960" width="9" style="42"/>
    <col min="9961" max="9961" width="25.5" style="42" customWidth="1"/>
    <col min="9962" max="9962" width="8.5" style="42" customWidth="1"/>
    <col min="9963" max="9963" width="9.5" style="42" customWidth="1"/>
    <col min="9964" max="9964" width="6.75" style="42" customWidth="1"/>
    <col min="9965" max="9965" width="22.25" style="42" customWidth="1"/>
    <col min="9966" max="9967" width="9.5" style="42" customWidth="1"/>
    <col min="9968" max="9968" width="7.375" style="42" customWidth="1"/>
    <col min="9969" max="9969" width="12.625" style="42" customWidth="1"/>
    <col min="9970" max="10216" width="9" style="42"/>
    <col min="10217" max="10217" width="25.5" style="42" customWidth="1"/>
    <col min="10218" max="10218" width="8.5" style="42" customWidth="1"/>
    <col min="10219" max="10219" width="9.5" style="42" customWidth="1"/>
    <col min="10220" max="10220" width="6.75" style="42" customWidth="1"/>
    <col min="10221" max="10221" width="22.25" style="42" customWidth="1"/>
    <col min="10222" max="10223" width="9.5" style="42" customWidth="1"/>
    <col min="10224" max="10224" width="7.375" style="42" customWidth="1"/>
    <col min="10225" max="10225" width="12.625" style="42" customWidth="1"/>
    <col min="10226" max="10472" width="9" style="42"/>
    <col min="10473" max="10473" width="25.5" style="42" customWidth="1"/>
    <col min="10474" max="10474" width="8.5" style="42" customWidth="1"/>
    <col min="10475" max="10475" width="9.5" style="42" customWidth="1"/>
    <col min="10476" max="10476" width="6.75" style="42" customWidth="1"/>
    <col min="10477" max="10477" width="22.25" style="42" customWidth="1"/>
    <col min="10478" max="10479" width="9.5" style="42" customWidth="1"/>
    <col min="10480" max="10480" width="7.375" style="42" customWidth="1"/>
    <col min="10481" max="10481" width="12.625" style="42" customWidth="1"/>
    <col min="10482" max="10728" width="9" style="42"/>
    <col min="10729" max="10729" width="25.5" style="42" customWidth="1"/>
    <col min="10730" max="10730" width="8.5" style="42" customWidth="1"/>
    <col min="10731" max="10731" width="9.5" style="42" customWidth="1"/>
    <col min="10732" max="10732" width="6.75" style="42" customWidth="1"/>
    <col min="10733" max="10733" width="22.25" style="42" customWidth="1"/>
    <col min="10734" max="10735" width="9.5" style="42" customWidth="1"/>
    <col min="10736" max="10736" width="7.375" style="42" customWidth="1"/>
    <col min="10737" max="10737" width="12.625" style="42" customWidth="1"/>
    <col min="10738" max="10984" width="9" style="42"/>
    <col min="10985" max="10985" width="25.5" style="42" customWidth="1"/>
    <col min="10986" max="10986" width="8.5" style="42" customWidth="1"/>
    <col min="10987" max="10987" width="9.5" style="42" customWidth="1"/>
    <col min="10988" max="10988" width="6.75" style="42" customWidth="1"/>
    <col min="10989" max="10989" width="22.25" style="42" customWidth="1"/>
    <col min="10990" max="10991" width="9.5" style="42" customWidth="1"/>
    <col min="10992" max="10992" width="7.375" style="42" customWidth="1"/>
    <col min="10993" max="10993" width="12.625" style="42" customWidth="1"/>
    <col min="10994" max="11240" width="9" style="42"/>
    <col min="11241" max="11241" width="25.5" style="42" customWidth="1"/>
    <col min="11242" max="11242" width="8.5" style="42" customWidth="1"/>
    <col min="11243" max="11243" width="9.5" style="42" customWidth="1"/>
    <col min="11244" max="11244" width="6.75" style="42" customWidth="1"/>
    <col min="11245" max="11245" width="22.25" style="42" customWidth="1"/>
    <col min="11246" max="11247" width="9.5" style="42" customWidth="1"/>
    <col min="11248" max="11248" width="7.375" style="42" customWidth="1"/>
    <col min="11249" max="11249" width="12.625" style="42" customWidth="1"/>
    <col min="11250" max="11496" width="9" style="42"/>
    <col min="11497" max="11497" width="25.5" style="42" customWidth="1"/>
    <col min="11498" max="11498" width="8.5" style="42" customWidth="1"/>
    <col min="11499" max="11499" width="9.5" style="42" customWidth="1"/>
    <col min="11500" max="11500" width="6.75" style="42" customWidth="1"/>
    <col min="11501" max="11501" width="22.25" style="42" customWidth="1"/>
    <col min="11502" max="11503" width="9.5" style="42" customWidth="1"/>
    <col min="11504" max="11504" width="7.375" style="42" customWidth="1"/>
    <col min="11505" max="11505" width="12.625" style="42" customWidth="1"/>
    <col min="11506" max="11752" width="9" style="42"/>
    <col min="11753" max="11753" width="25.5" style="42" customWidth="1"/>
    <col min="11754" max="11754" width="8.5" style="42" customWidth="1"/>
    <col min="11755" max="11755" width="9.5" style="42" customWidth="1"/>
    <col min="11756" max="11756" width="6.75" style="42" customWidth="1"/>
    <col min="11757" max="11757" width="22.25" style="42" customWidth="1"/>
    <col min="11758" max="11759" width="9.5" style="42" customWidth="1"/>
    <col min="11760" max="11760" width="7.375" style="42" customWidth="1"/>
    <col min="11761" max="11761" width="12.625" style="42" customWidth="1"/>
    <col min="11762" max="12008" width="9" style="42"/>
    <col min="12009" max="12009" width="25.5" style="42" customWidth="1"/>
    <col min="12010" max="12010" width="8.5" style="42" customWidth="1"/>
    <col min="12011" max="12011" width="9.5" style="42" customWidth="1"/>
    <col min="12012" max="12012" width="6.75" style="42" customWidth="1"/>
    <col min="12013" max="12013" width="22.25" style="42" customWidth="1"/>
    <col min="12014" max="12015" width="9.5" style="42" customWidth="1"/>
    <col min="12016" max="12016" width="7.375" style="42" customWidth="1"/>
    <col min="12017" max="12017" width="12.625" style="42" customWidth="1"/>
    <col min="12018" max="12264" width="9" style="42"/>
    <col min="12265" max="12265" width="25.5" style="42" customWidth="1"/>
    <col min="12266" max="12266" width="8.5" style="42" customWidth="1"/>
    <col min="12267" max="12267" width="9.5" style="42" customWidth="1"/>
    <col min="12268" max="12268" width="6.75" style="42" customWidth="1"/>
    <col min="12269" max="12269" width="22.25" style="42" customWidth="1"/>
    <col min="12270" max="12271" width="9.5" style="42" customWidth="1"/>
    <col min="12272" max="12272" width="7.375" style="42" customWidth="1"/>
    <col min="12273" max="12273" width="12.625" style="42" customWidth="1"/>
    <col min="12274" max="12520" width="9" style="42"/>
    <col min="12521" max="12521" width="25.5" style="42" customWidth="1"/>
    <col min="12522" max="12522" width="8.5" style="42" customWidth="1"/>
    <col min="12523" max="12523" width="9.5" style="42" customWidth="1"/>
    <col min="12524" max="12524" width="6.75" style="42" customWidth="1"/>
    <col min="12525" max="12525" width="22.25" style="42" customWidth="1"/>
    <col min="12526" max="12527" width="9.5" style="42" customWidth="1"/>
    <col min="12528" max="12528" width="7.375" style="42" customWidth="1"/>
    <col min="12529" max="12529" width="12.625" style="42" customWidth="1"/>
    <col min="12530" max="12776" width="9" style="42"/>
    <col min="12777" max="12777" width="25.5" style="42" customWidth="1"/>
    <col min="12778" max="12778" width="8.5" style="42" customWidth="1"/>
    <col min="12779" max="12779" width="9.5" style="42" customWidth="1"/>
    <col min="12780" max="12780" width="6.75" style="42" customWidth="1"/>
    <col min="12781" max="12781" width="22.25" style="42" customWidth="1"/>
    <col min="12782" max="12783" width="9.5" style="42" customWidth="1"/>
    <col min="12784" max="12784" width="7.375" style="42" customWidth="1"/>
    <col min="12785" max="12785" width="12.625" style="42" customWidth="1"/>
    <col min="12786" max="13032" width="9" style="42"/>
    <col min="13033" max="13033" width="25.5" style="42" customWidth="1"/>
    <col min="13034" max="13034" width="8.5" style="42" customWidth="1"/>
    <col min="13035" max="13035" width="9.5" style="42" customWidth="1"/>
    <col min="13036" max="13036" width="6.75" style="42" customWidth="1"/>
    <col min="13037" max="13037" width="22.25" style="42" customWidth="1"/>
    <col min="13038" max="13039" width="9.5" style="42" customWidth="1"/>
    <col min="13040" max="13040" width="7.375" style="42" customWidth="1"/>
    <col min="13041" max="13041" width="12.625" style="42" customWidth="1"/>
    <col min="13042" max="13288" width="9" style="42"/>
    <col min="13289" max="13289" width="25.5" style="42" customWidth="1"/>
    <col min="13290" max="13290" width="8.5" style="42" customWidth="1"/>
    <col min="13291" max="13291" width="9.5" style="42" customWidth="1"/>
    <col min="13292" max="13292" width="6.75" style="42" customWidth="1"/>
    <col min="13293" max="13293" width="22.25" style="42" customWidth="1"/>
    <col min="13294" max="13295" width="9.5" style="42" customWidth="1"/>
    <col min="13296" max="13296" width="7.375" style="42" customWidth="1"/>
    <col min="13297" max="13297" width="12.625" style="42" customWidth="1"/>
    <col min="13298" max="13544" width="9" style="42"/>
    <col min="13545" max="13545" width="25.5" style="42" customWidth="1"/>
    <col min="13546" max="13546" width="8.5" style="42" customWidth="1"/>
    <col min="13547" max="13547" width="9.5" style="42" customWidth="1"/>
    <col min="13548" max="13548" width="6.75" style="42" customWidth="1"/>
    <col min="13549" max="13549" width="22.25" style="42" customWidth="1"/>
    <col min="13550" max="13551" width="9.5" style="42" customWidth="1"/>
    <col min="13552" max="13552" width="7.375" style="42" customWidth="1"/>
    <col min="13553" max="13553" width="12.625" style="42" customWidth="1"/>
    <col min="13554" max="13800" width="9" style="42"/>
    <col min="13801" max="13801" width="25.5" style="42" customWidth="1"/>
    <col min="13802" max="13802" width="8.5" style="42" customWidth="1"/>
    <col min="13803" max="13803" width="9.5" style="42" customWidth="1"/>
    <col min="13804" max="13804" width="6.75" style="42" customWidth="1"/>
    <col min="13805" max="13805" width="22.25" style="42" customWidth="1"/>
    <col min="13806" max="13807" width="9.5" style="42" customWidth="1"/>
    <col min="13808" max="13808" width="7.375" style="42" customWidth="1"/>
    <col min="13809" max="13809" width="12.625" style="42" customWidth="1"/>
    <col min="13810" max="14056" width="9" style="42"/>
    <col min="14057" max="14057" width="25.5" style="42" customWidth="1"/>
    <col min="14058" max="14058" width="8.5" style="42" customWidth="1"/>
    <col min="14059" max="14059" width="9.5" style="42" customWidth="1"/>
    <col min="14060" max="14060" width="6.75" style="42" customWidth="1"/>
    <col min="14061" max="14061" width="22.25" style="42" customWidth="1"/>
    <col min="14062" max="14063" width="9.5" style="42" customWidth="1"/>
    <col min="14064" max="14064" width="7.375" style="42" customWidth="1"/>
    <col min="14065" max="14065" width="12.625" style="42" customWidth="1"/>
    <col min="14066" max="14312" width="9" style="42"/>
    <col min="14313" max="14313" width="25.5" style="42" customWidth="1"/>
    <col min="14314" max="14314" width="8.5" style="42" customWidth="1"/>
    <col min="14315" max="14315" width="9.5" style="42" customWidth="1"/>
    <col min="14316" max="14316" width="6.75" style="42" customWidth="1"/>
    <col min="14317" max="14317" width="22.25" style="42" customWidth="1"/>
    <col min="14318" max="14319" width="9.5" style="42" customWidth="1"/>
    <col min="14320" max="14320" width="7.375" style="42" customWidth="1"/>
    <col min="14321" max="14321" width="12.625" style="42" customWidth="1"/>
    <col min="14322" max="14568" width="9" style="42"/>
    <col min="14569" max="14569" width="25.5" style="42" customWidth="1"/>
    <col min="14570" max="14570" width="8.5" style="42" customWidth="1"/>
    <col min="14571" max="14571" width="9.5" style="42" customWidth="1"/>
    <col min="14572" max="14572" width="6.75" style="42" customWidth="1"/>
    <col min="14573" max="14573" width="22.25" style="42" customWidth="1"/>
    <col min="14574" max="14575" width="9.5" style="42" customWidth="1"/>
    <col min="14576" max="14576" width="7.375" style="42" customWidth="1"/>
    <col min="14577" max="14577" width="12.625" style="42" customWidth="1"/>
    <col min="14578" max="14824" width="9" style="42"/>
    <col min="14825" max="14825" width="25.5" style="42" customWidth="1"/>
    <col min="14826" max="14826" width="8.5" style="42" customWidth="1"/>
    <col min="14827" max="14827" width="9.5" style="42" customWidth="1"/>
    <col min="14828" max="14828" width="6.75" style="42" customWidth="1"/>
    <col min="14829" max="14829" width="22.25" style="42" customWidth="1"/>
    <col min="14830" max="14831" width="9.5" style="42" customWidth="1"/>
    <col min="14832" max="14832" width="7.375" style="42" customWidth="1"/>
    <col min="14833" max="14833" width="12.625" style="42" customWidth="1"/>
    <col min="14834" max="15080" width="9" style="42"/>
    <col min="15081" max="15081" width="25.5" style="42" customWidth="1"/>
    <col min="15082" max="15082" width="8.5" style="42" customWidth="1"/>
    <col min="15083" max="15083" width="9.5" style="42" customWidth="1"/>
    <col min="15084" max="15084" width="6.75" style="42" customWidth="1"/>
    <col min="15085" max="15085" width="22.25" style="42" customWidth="1"/>
    <col min="15086" max="15087" width="9.5" style="42" customWidth="1"/>
    <col min="15088" max="15088" width="7.375" style="42" customWidth="1"/>
    <col min="15089" max="15089" width="12.625" style="42" customWidth="1"/>
    <col min="15090" max="15336" width="9" style="42"/>
    <col min="15337" max="15337" width="25.5" style="42" customWidth="1"/>
    <col min="15338" max="15338" width="8.5" style="42" customWidth="1"/>
    <col min="15339" max="15339" width="9.5" style="42" customWidth="1"/>
    <col min="15340" max="15340" width="6.75" style="42" customWidth="1"/>
    <col min="15341" max="15341" width="22.25" style="42" customWidth="1"/>
    <col min="15342" max="15343" width="9.5" style="42" customWidth="1"/>
    <col min="15344" max="15344" width="7.375" style="42" customWidth="1"/>
    <col min="15345" max="15345" width="12.625" style="42" customWidth="1"/>
    <col min="15346" max="15592" width="9" style="42"/>
    <col min="15593" max="15593" width="25.5" style="42" customWidth="1"/>
    <col min="15594" max="15594" width="8.5" style="42" customWidth="1"/>
    <col min="15595" max="15595" width="9.5" style="42" customWidth="1"/>
    <col min="15596" max="15596" width="6.75" style="42" customWidth="1"/>
    <col min="15597" max="15597" width="22.25" style="42" customWidth="1"/>
    <col min="15598" max="15599" width="9.5" style="42" customWidth="1"/>
    <col min="15600" max="15600" width="7.375" style="42" customWidth="1"/>
    <col min="15601" max="15601" width="12.625" style="42" customWidth="1"/>
    <col min="15602" max="15848" width="9" style="42"/>
    <col min="15849" max="15849" width="25.5" style="42" customWidth="1"/>
    <col min="15850" max="15850" width="8.5" style="42" customWidth="1"/>
    <col min="15851" max="15851" width="9.5" style="42" customWidth="1"/>
    <col min="15852" max="15852" width="6.75" style="42" customWidth="1"/>
    <col min="15853" max="15853" width="22.25" style="42" customWidth="1"/>
    <col min="15854" max="15855" width="9.5" style="42" customWidth="1"/>
    <col min="15856" max="15856" width="7.375" style="42" customWidth="1"/>
    <col min="15857" max="15857" width="12.625" style="42" customWidth="1"/>
    <col min="15858" max="16104" width="9" style="42"/>
    <col min="16105" max="16105" width="25.5" style="42" customWidth="1"/>
    <col min="16106" max="16106" width="8.5" style="42" customWidth="1"/>
    <col min="16107" max="16107" width="9.5" style="42" customWidth="1"/>
    <col min="16108" max="16108" width="6.75" style="42" customWidth="1"/>
    <col min="16109" max="16109" width="22.25" style="42" customWidth="1"/>
    <col min="16110" max="16111" width="9.5" style="42" customWidth="1"/>
    <col min="16112" max="16112" width="7.375" style="42" customWidth="1"/>
    <col min="16113" max="16113" width="12.625" style="42" customWidth="1"/>
    <col min="16114" max="16384" width="9" style="42"/>
  </cols>
  <sheetData>
    <row r="1" spans="1:14" ht="24">
      <c r="A1" s="121" t="s">
        <v>105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</row>
    <row r="2" spans="1:14" s="41" customFormat="1" ht="18.75" customHeight="1">
      <c r="A2" s="29"/>
      <c r="B2" s="30"/>
      <c r="C2" s="30"/>
      <c r="D2" s="122"/>
      <c r="E2" s="122"/>
      <c r="F2" s="122"/>
      <c r="G2" s="122"/>
      <c r="H2" s="43"/>
      <c r="I2" s="43"/>
      <c r="J2" s="123" t="s">
        <v>12</v>
      </c>
      <c r="K2" s="123"/>
      <c r="L2" s="123"/>
    </row>
    <row r="3" spans="1:14" ht="20.25" customHeight="1">
      <c r="A3" s="124" t="s">
        <v>13</v>
      </c>
      <c r="B3" s="124"/>
      <c r="C3" s="124"/>
      <c r="D3" s="124"/>
      <c r="E3" s="124"/>
      <c r="F3" s="124"/>
      <c r="G3" s="124" t="s">
        <v>14</v>
      </c>
      <c r="H3" s="124"/>
      <c r="I3" s="124"/>
      <c r="J3" s="124"/>
      <c r="K3" s="124"/>
      <c r="L3" s="124"/>
    </row>
    <row r="4" spans="1:14" ht="20.25" customHeight="1">
      <c r="A4" s="44" t="s">
        <v>15</v>
      </c>
      <c r="B4" s="45" t="s">
        <v>91</v>
      </c>
      <c r="C4" s="45" t="s">
        <v>92</v>
      </c>
      <c r="D4" s="45" t="s">
        <v>16</v>
      </c>
      <c r="E4" s="45" t="s">
        <v>17</v>
      </c>
      <c r="F4" s="45" t="s">
        <v>101</v>
      </c>
      <c r="G4" s="44" t="s">
        <v>15</v>
      </c>
      <c r="H4" s="45" t="s">
        <v>91</v>
      </c>
      <c r="I4" s="45" t="s">
        <v>92</v>
      </c>
      <c r="J4" s="45" t="s">
        <v>16</v>
      </c>
      <c r="K4" s="45" t="s">
        <v>17</v>
      </c>
      <c r="L4" s="45" t="s">
        <v>101</v>
      </c>
    </row>
    <row r="5" spans="1:14" ht="20.25" customHeight="1">
      <c r="A5" s="46" t="s">
        <v>19</v>
      </c>
      <c r="B5" s="47">
        <f>B6+B12</f>
        <v>0</v>
      </c>
      <c r="C5" s="47">
        <f>C6+C12</f>
        <v>0</v>
      </c>
      <c r="D5" s="47">
        <f>D6+D12</f>
        <v>0</v>
      </c>
      <c r="E5" s="47"/>
      <c r="F5" s="48"/>
      <c r="G5" s="46" t="s">
        <v>19</v>
      </c>
      <c r="H5" s="49">
        <f t="shared" ref="H5:J5" si="0">H6+H11</f>
        <v>0</v>
      </c>
      <c r="I5" s="49">
        <f t="shared" si="0"/>
        <v>0</v>
      </c>
      <c r="J5" s="49">
        <f t="shared" si="0"/>
        <v>0</v>
      </c>
      <c r="K5" s="49"/>
      <c r="L5" s="48"/>
      <c r="M5" s="42">
        <v>41630</v>
      </c>
      <c r="N5" s="42">
        <v>41630</v>
      </c>
    </row>
    <row r="6" spans="1:14" ht="20.25" customHeight="1">
      <c r="A6" s="50" t="s">
        <v>106</v>
      </c>
      <c r="B6" s="47"/>
      <c r="C6" s="47"/>
      <c r="D6" s="47"/>
      <c r="E6" s="47"/>
      <c r="F6" s="48"/>
      <c r="G6" s="51" t="s">
        <v>107</v>
      </c>
      <c r="H6" s="49"/>
      <c r="I6" s="49"/>
      <c r="J6" s="49"/>
      <c r="K6" s="49"/>
      <c r="L6" s="48"/>
      <c r="N6" s="42">
        <v>83</v>
      </c>
    </row>
    <row r="7" spans="1:14" ht="20.25" customHeight="1">
      <c r="A7" s="52"/>
      <c r="B7" s="53"/>
      <c r="C7" s="53"/>
      <c r="D7" s="53"/>
      <c r="E7" s="53"/>
      <c r="F7" s="54"/>
      <c r="G7" s="52"/>
      <c r="H7" s="55"/>
      <c r="I7" s="55"/>
      <c r="J7" s="55"/>
      <c r="K7" s="55"/>
      <c r="L7" s="54"/>
    </row>
    <row r="8" spans="1:14" ht="20.25" customHeight="1">
      <c r="A8" s="56"/>
      <c r="B8" s="53"/>
      <c r="C8" s="53"/>
      <c r="D8" s="53"/>
      <c r="E8" s="53"/>
      <c r="F8" s="54"/>
      <c r="G8" s="52"/>
      <c r="H8" s="55"/>
      <c r="I8" s="55"/>
      <c r="J8" s="55"/>
      <c r="K8" s="55"/>
      <c r="L8" s="54"/>
    </row>
    <row r="9" spans="1:14" ht="20.25" customHeight="1">
      <c r="A9" s="56"/>
      <c r="B9" s="53"/>
      <c r="C9" s="53"/>
      <c r="D9" s="53"/>
      <c r="E9" s="53"/>
      <c r="F9" s="54"/>
      <c r="G9" s="52"/>
      <c r="H9" s="55"/>
      <c r="I9" s="55"/>
      <c r="J9" s="55"/>
      <c r="K9" s="55"/>
      <c r="L9" s="54"/>
    </row>
    <row r="10" spans="1:14" ht="20.25" customHeight="1">
      <c r="A10" s="56"/>
      <c r="B10" s="53"/>
      <c r="C10" s="53"/>
      <c r="D10" s="53"/>
      <c r="E10" s="53"/>
      <c r="F10" s="54"/>
      <c r="G10" s="52"/>
      <c r="H10" s="55"/>
      <c r="I10" s="55"/>
      <c r="J10" s="55"/>
      <c r="K10" s="55"/>
      <c r="L10" s="54"/>
    </row>
    <row r="11" spans="1:14" ht="20.25" customHeight="1">
      <c r="A11" s="56"/>
      <c r="B11" s="53"/>
      <c r="C11" s="53"/>
      <c r="D11" s="53"/>
      <c r="E11" s="53"/>
      <c r="F11" s="54"/>
      <c r="G11" s="57" t="s">
        <v>78</v>
      </c>
      <c r="H11" s="58"/>
      <c r="I11" s="58"/>
      <c r="J11" s="58"/>
      <c r="K11" s="58"/>
      <c r="L11" s="48"/>
    </row>
    <row r="12" spans="1:14" ht="20.25" customHeight="1">
      <c r="A12" s="57" t="s">
        <v>75</v>
      </c>
      <c r="B12" s="47">
        <f>B13+B15</f>
        <v>0</v>
      </c>
      <c r="C12" s="47">
        <f>C13+C15</f>
        <v>0</v>
      </c>
      <c r="D12" s="47">
        <f>D13+D15</f>
        <v>0</v>
      </c>
      <c r="E12" s="47"/>
      <c r="F12" s="48">
        <v>0</v>
      </c>
      <c r="G12" s="59" t="s">
        <v>80</v>
      </c>
      <c r="H12" s="60"/>
      <c r="I12" s="60"/>
      <c r="J12" s="60"/>
      <c r="K12" s="60"/>
      <c r="L12" s="54"/>
      <c r="N12" s="42">
        <v>41547</v>
      </c>
    </row>
    <row r="13" spans="1:14" ht="20.25" customHeight="1">
      <c r="A13" s="61" t="s">
        <v>76</v>
      </c>
      <c r="B13" s="53">
        <f>SUM(B14:B14)</f>
        <v>0</v>
      </c>
      <c r="C13" s="53">
        <f>SUM(C14:C14)</f>
        <v>0</v>
      </c>
      <c r="D13" s="53">
        <f>SUM(D14:D14)</f>
        <v>0</v>
      </c>
      <c r="E13" s="53"/>
      <c r="F13" s="54"/>
      <c r="G13" s="52" t="s">
        <v>82</v>
      </c>
      <c r="H13" s="60"/>
      <c r="I13" s="60"/>
      <c r="J13" s="60"/>
      <c r="K13" s="60"/>
      <c r="L13" s="54"/>
      <c r="N13" s="42">
        <v>0</v>
      </c>
    </row>
    <row r="14" spans="1:14" ht="20.25" customHeight="1">
      <c r="A14" s="52" t="s">
        <v>81</v>
      </c>
      <c r="B14" s="53"/>
      <c r="C14" s="53"/>
      <c r="D14" s="53"/>
      <c r="E14" s="53"/>
      <c r="F14" s="54"/>
      <c r="G14" s="59" t="s">
        <v>102</v>
      </c>
      <c r="H14" s="60"/>
      <c r="I14" s="60"/>
      <c r="J14" s="60"/>
      <c r="K14" s="60"/>
      <c r="L14" s="54"/>
    </row>
    <row r="15" spans="1:14" ht="20.25" customHeight="1">
      <c r="A15" s="59" t="s">
        <v>87</v>
      </c>
      <c r="B15" s="53"/>
      <c r="C15" s="53"/>
      <c r="D15" s="53"/>
      <c r="E15" s="53"/>
      <c r="F15" s="54"/>
      <c r="G15" s="59" t="s">
        <v>89</v>
      </c>
      <c r="H15" s="60"/>
      <c r="I15" s="60"/>
      <c r="J15" s="60"/>
      <c r="K15" s="60"/>
      <c r="L15" s="48"/>
      <c r="N15" s="42">
        <v>40000</v>
      </c>
    </row>
    <row r="16" spans="1:14" ht="20.25" customHeight="1">
      <c r="A16" s="62" t="s">
        <v>104</v>
      </c>
      <c r="N16" s="42">
        <v>1547</v>
      </c>
    </row>
    <row r="17" spans="2:13" ht="20.25" customHeight="1">
      <c r="D17" s="63"/>
      <c r="E17" s="63"/>
      <c r="M17" s="42">
        <v>1630</v>
      </c>
    </row>
    <row r="18" spans="2:13">
      <c r="B18" s="63"/>
      <c r="C18" s="63"/>
    </row>
    <row r="19" spans="2:13">
      <c r="H19" s="63"/>
      <c r="I19" s="63"/>
      <c r="J19" s="63"/>
      <c r="K19" s="63"/>
    </row>
    <row r="20" spans="2:13">
      <c r="D20" s="63"/>
      <c r="E20" s="63"/>
    </row>
    <row r="21" spans="2:13">
      <c r="D21" s="63"/>
      <c r="E21" s="63"/>
    </row>
    <row r="24" spans="2:13">
      <c r="D24" s="63"/>
      <c r="E24" s="63"/>
    </row>
  </sheetData>
  <mergeCells count="5">
    <mergeCell ref="A1:L1"/>
    <mergeCell ref="D2:G2"/>
    <mergeCell ref="J2:L2"/>
    <mergeCell ref="A3:F3"/>
    <mergeCell ref="G3:L3"/>
  </mergeCells>
  <phoneticPr fontId="4" type="noConversion"/>
  <printOptions horizontalCentered="1"/>
  <pageMargins left="0.51180555555555596" right="0.70763888888888904" top="0.74791666666666701" bottom="0.74791666666666701" header="0.31388888888888899" footer="0.31388888888888899"/>
  <pageSetup paperSize="9" orientation="landscape" r:id="rId1"/>
  <headerFooter alignWithMargins="0">
    <oddFooter>&amp;C第 &amp;P+5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19"/>
  <sheetViews>
    <sheetView showZeros="0" tabSelected="1" zoomScaleNormal="100" workbookViewId="0">
      <selection activeCell="J21" sqref="J21"/>
    </sheetView>
  </sheetViews>
  <sheetFormatPr defaultColWidth="9" defaultRowHeight="12.75"/>
  <cols>
    <col min="1" max="1" width="25.5" style="28" customWidth="1"/>
    <col min="2" max="5" width="11.875" style="28" customWidth="1"/>
    <col min="6" max="6" width="14.5" style="28" customWidth="1"/>
    <col min="7" max="7" width="10.875" style="28" customWidth="1"/>
    <col min="8" max="257" width="9" style="28"/>
    <col min="258" max="258" width="25.5" style="28" customWidth="1"/>
    <col min="259" max="259" width="11.125" style="28" customWidth="1"/>
    <col min="260" max="260" width="10.75" style="28" customWidth="1"/>
    <col min="261" max="261" width="11.875" style="28" customWidth="1"/>
    <col min="262" max="262" width="10" style="28" customWidth="1"/>
    <col min="263" max="263" width="10.875" style="28" customWidth="1"/>
    <col min="264" max="513" width="9" style="28"/>
    <col min="514" max="514" width="25.5" style="28" customWidth="1"/>
    <col min="515" max="515" width="11.125" style="28" customWidth="1"/>
    <col min="516" max="516" width="10.75" style="28" customWidth="1"/>
    <col min="517" max="517" width="11.875" style="28" customWidth="1"/>
    <col min="518" max="518" width="10" style="28" customWidth="1"/>
    <col min="519" max="519" width="10.875" style="28" customWidth="1"/>
    <col min="520" max="769" width="9" style="28"/>
    <col min="770" max="770" width="25.5" style="28" customWidth="1"/>
    <col min="771" max="771" width="11.125" style="28" customWidth="1"/>
    <col min="772" max="772" width="10.75" style="28" customWidth="1"/>
    <col min="773" max="773" width="11.875" style="28" customWidth="1"/>
    <col min="774" max="774" width="10" style="28" customWidth="1"/>
    <col min="775" max="775" width="10.875" style="28" customWidth="1"/>
    <col min="776" max="1025" width="9" style="28"/>
    <col min="1026" max="1026" width="25.5" style="28" customWidth="1"/>
    <col min="1027" max="1027" width="11.125" style="28" customWidth="1"/>
    <col min="1028" max="1028" width="10.75" style="28" customWidth="1"/>
    <col min="1029" max="1029" width="11.875" style="28" customWidth="1"/>
    <col min="1030" max="1030" width="10" style="28" customWidth="1"/>
    <col min="1031" max="1031" width="10.875" style="28" customWidth="1"/>
    <col min="1032" max="1281" width="9" style="28"/>
    <col min="1282" max="1282" width="25.5" style="28" customWidth="1"/>
    <col min="1283" max="1283" width="11.125" style="28" customWidth="1"/>
    <col min="1284" max="1284" width="10.75" style="28" customWidth="1"/>
    <col min="1285" max="1285" width="11.875" style="28" customWidth="1"/>
    <col min="1286" max="1286" width="10" style="28" customWidth="1"/>
    <col min="1287" max="1287" width="10.875" style="28" customWidth="1"/>
    <col min="1288" max="1537" width="9" style="28"/>
    <col min="1538" max="1538" width="25.5" style="28" customWidth="1"/>
    <col min="1539" max="1539" width="11.125" style="28" customWidth="1"/>
    <col min="1540" max="1540" width="10.75" style="28" customWidth="1"/>
    <col min="1541" max="1541" width="11.875" style="28" customWidth="1"/>
    <col min="1542" max="1542" width="10" style="28" customWidth="1"/>
    <col min="1543" max="1543" width="10.875" style="28" customWidth="1"/>
    <col min="1544" max="1793" width="9" style="28"/>
    <col min="1794" max="1794" width="25.5" style="28" customWidth="1"/>
    <col min="1795" max="1795" width="11.125" style="28" customWidth="1"/>
    <col min="1796" max="1796" width="10.75" style="28" customWidth="1"/>
    <col min="1797" max="1797" width="11.875" style="28" customWidth="1"/>
    <col min="1798" max="1798" width="10" style="28" customWidth="1"/>
    <col min="1799" max="1799" width="10.875" style="28" customWidth="1"/>
    <col min="1800" max="2049" width="9" style="28"/>
    <col min="2050" max="2050" width="25.5" style="28" customWidth="1"/>
    <col min="2051" max="2051" width="11.125" style="28" customWidth="1"/>
    <col min="2052" max="2052" width="10.75" style="28" customWidth="1"/>
    <col min="2053" max="2053" width="11.875" style="28" customWidth="1"/>
    <col min="2054" max="2054" width="10" style="28" customWidth="1"/>
    <col min="2055" max="2055" width="10.875" style="28" customWidth="1"/>
    <col min="2056" max="2305" width="9" style="28"/>
    <col min="2306" max="2306" width="25.5" style="28" customWidth="1"/>
    <col min="2307" max="2307" width="11.125" style="28" customWidth="1"/>
    <col min="2308" max="2308" width="10.75" style="28" customWidth="1"/>
    <col min="2309" max="2309" width="11.875" style="28" customWidth="1"/>
    <col min="2310" max="2310" width="10" style="28" customWidth="1"/>
    <col min="2311" max="2311" width="10.875" style="28" customWidth="1"/>
    <col min="2312" max="2561" width="9" style="28"/>
    <col min="2562" max="2562" width="25.5" style="28" customWidth="1"/>
    <col min="2563" max="2563" width="11.125" style="28" customWidth="1"/>
    <col min="2564" max="2564" width="10.75" style="28" customWidth="1"/>
    <col min="2565" max="2565" width="11.875" style="28" customWidth="1"/>
    <col min="2566" max="2566" width="10" style="28" customWidth="1"/>
    <col min="2567" max="2567" width="10.875" style="28" customWidth="1"/>
    <col min="2568" max="2817" width="9" style="28"/>
    <col min="2818" max="2818" width="25.5" style="28" customWidth="1"/>
    <col min="2819" max="2819" width="11.125" style="28" customWidth="1"/>
    <col min="2820" max="2820" width="10.75" style="28" customWidth="1"/>
    <col min="2821" max="2821" width="11.875" style="28" customWidth="1"/>
    <col min="2822" max="2822" width="10" style="28" customWidth="1"/>
    <col min="2823" max="2823" width="10.875" style="28" customWidth="1"/>
    <col min="2824" max="3073" width="9" style="28"/>
    <col min="3074" max="3074" width="25.5" style="28" customWidth="1"/>
    <col min="3075" max="3075" width="11.125" style="28" customWidth="1"/>
    <col min="3076" max="3076" width="10.75" style="28" customWidth="1"/>
    <col min="3077" max="3077" width="11.875" style="28" customWidth="1"/>
    <col min="3078" max="3078" width="10" style="28" customWidth="1"/>
    <col min="3079" max="3079" width="10.875" style="28" customWidth="1"/>
    <col min="3080" max="3329" width="9" style="28"/>
    <col min="3330" max="3330" width="25.5" style="28" customWidth="1"/>
    <col min="3331" max="3331" width="11.125" style="28" customWidth="1"/>
    <col min="3332" max="3332" width="10.75" style="28" customWidth="1"/>
    <col min="3333" max="3333" width="11.875" style="28" customWidth="1"/>
    <col min="3334" max="3334" width="10" style="28" customWidth="1"/>
    <col min="3335" max="3335" width="10.875" style="28" customWidth="1"/>
    <col min="3336" max="3585" width="9" style="28"/>
    <col min="3586" max="3586" width="25.5" style="28" customWidth="1"/>
    <col min="3587" max="3587" width="11.125" style="28" customWidth="1"/>
    <col min="3588" max="3588" width="10.75" style="28" customWidth="1"/>
    <col min="3589" max="3589" width="11.875" style="28" customWidth="1"/>
    <col min="3590" max="3590" width="10" style="28" customWidth="1"/>
    <col min="3591" max="3591" width="10.875" style="28" customWidth="1"/>
    <col min="3592" max="3841" width="9" style="28"/>
    <col min="3842" max="3842" width="25.5" style="28" customWidth="1"/>
    <col min="3843" max="3843" width="11.125" style="28" customWidth="1"/>
    <col min="3844" max="3844" width="10.75" style="28" customWidth="1"/>
    <col min="3845" max="3845" width="11.875" style="28" customWidth="1"/>
    <col min="3846" max="3846" width="10" style="28" customWidth="1"/>
    <col min="3847" max="3847" width="10.875" style="28" customWidth="1"/>
    <col min="3848" max="4097" width="9" style="28"/>
    <col min="4098" max="4098" width="25.5" style="28" customWidth="1"/>
    <col min="4099" max="4099" width="11.125" style="28" customWidth="1"/>
    <col min="4100" max="4100" width="10.75" style="28" customWidth="1"/>
    <col min="4101" max="4101" width="11.875" style="28" customWidth="1"/>
    <col min="4102" max="4102" width="10" style="28" customWidth="1"/>
    <col min="4103" max="4103" width="10.875" style="28" customWidth="1"/>
    <col min="4104" max="4353" width="9" style="28"/>
    <col min="4354" max="4354" width="25.5" style="28" customWidth="1"/>
    <col min="4355" max="4355" width="11.125" style="28" customWidth="1"/>
    <col min="4356" max="4356" width="10.75" style="28" customWidth="1"/>
    <col min="4357" max="4357" width="11.875" style="28" customWidth="1"/>
    <col min="4358" max="4358" width="10" style="28" customWidth="1"/>
    <col min="4359" max="4359" width="10.875" style="28" customWidth="1"/>
    <col min="4360" max="4609" width="9" style="28"/>
    <col min="4610" max="4610" width="25.5" style="28" customWidth="1"/>
    <col min="4611" max="4611" width="11.125" style="28" customWidth="1"/>
    <col min="4612" max="4612" width="10.75" style="28" customWidth="1"/>
    <col min="4613" max="4613" width="11.875" style="28" customWidth="1"/>
    <col min="4614" max="4614" width="10" style="28" customWidth="1"/>
    <col min="4615" max="4615" width="10.875" style="28" customWidth="1"/>
    <col min="4616" max="4865" width="9" style="28"/>
    <col min="4866" max="4866" width="25.5" style="28" customWidth="1"/>
    <col min="4867" max="4867" width="11.125" style="28" customWidth="1"/>
    <col min="4868" max="4868" width="10.75" style="28" customWidth="1"/>
    <col min="4869" max="4869" width="11.875" style="28" customWidth="1"/>
    <col min="4870" max="4870" width="10" style="28" customWidth="1"/>
    <col min="4871" max="4871" width="10.875" style="28" customWidth="1"/>
    <col min="4872" max="5121" width="9" style="28"/>
    <col min="5122" max="5122" width="25.5" style="28" customWidth="1"/>
    <col min="5123" max="5123" width="11.125" style="28" customWidth="1"/>
    <col min="5124" max="5124" width="10.75" style="28" customWidth="1"/>
    <col min="5125" max="5125" width="11.875" style="28" customWidth="1"/>
    <col min="5126" max="5126" width="10" style="28" customWidth="1"/>
    <col min="5127" max="5127" width="10.875" style="28" customWidth="1"/>
    <col min="5128" max="5377" width="9" style="28"/>
    <col min="5378" max="5378" width="25.5" style="28" customWidth="1"/>
    <col min="5379" max="5379" width="11.125" style="28" customWidth="1"/>
    <col min="5380" max="5380" width="10.75" style="28" customWidth="1"/>
    <col min="5381" max="5381" width="11.875" style="28" customWidth="1"/>
    <col min="5382" max="5382" width="10" style="28" customWidth="1"/>
    <col min="5383" max="5383" width="10.875" style="28" customWidth="1"/>
    <col min="5384" max="5633" width="9" style="28"/>
    <col min="5634" max="5634" width="25.5" style="28" customWidth="1"/>
    <col min="5635" max="5635" width="11.125" style="28" customWidth="1"/>
    <col min="5636" max="5636" width="10.75" style="28" customWidth="1"/>
    <col min="5637" max="5637" width="11.875" style="28" customWidth="1"/>
    <col min="5638" max="5638" width="10" style="28" customWidth="1"/>
    <col min="5639" max="5639" width="10.875" style="28" customWidth="1"/>
    <col min="5640" max="5889" width="9" style="28"/>
    <col min="5890" max="5890" width="25.5" style="28" customWidth="1"/>
    <col min="5891" max="5891" width="11.125" style="28" customWidth="1"/>
    <col min="5892" max="5892" width="10.75" style="28" customWidth="1"/>
    <col min="5893" max="5893" width="11.875" style="28" customWidth="1"/>
    <col min="5894" max="5894" width="10" style="28" customWidth="1"/>
    <col min="5895" max="5895" width="10.875" style="28" customWidth="1"/>
    <col min="5896" max="6145" width="9" style="28"/>
    <col min="6146" max="6146" width="25.5" style="28" customWidth="1"/>
    <col min="6147" max="6147" width="11.125" style="28" customWidth="1"/>
    <col min="6148" max="6148" width="10.75" style="28" customWidth="1"/>
    <col min="6149" max="6149" width="11.875" style="28" customWidth="1"/>
    <col min="6150" max="6150" width="10" style="28" customWidth="1"/>
    <col min="6151" max="6151" width="10.875" style="28" customWidth="1"/>
    <col min="6152" max="6401" width="9" style="28"/>
    <col min="6402" max="6402" width="25.5" style="28" customWidth="1"/>
    <col min="6403" max="6403" width="11.125" style="28" customWidth="1"/>
    <col min="6404" max="6404" width="10.75" style="28" customWidth="1"/>
    <col min="6405" max="6405" width="11.875" style="28" customWidth="1"/>
    <col min="6406" max="6406" width="10" style="28" customWidth="1"/>
    <col min="6407" max="6407" width="10.875" style="28" customWidth="1"/>
    <col min="6408" max="6657" width="9" style="28"/>
    <col min="6658" max="6658" width="25.5" style="28" customWidth="1"/>
    <col min="6659" max="6659" width="11.125" style="28" customWidth="1"/>
    <col min="6660" max="6660" width="10.75" style="28" customWidth="1"/>
    <col min="6661" max="6661" width="11.875" style="28" customWidth="1"/>
    <col min="6662" max="6662" width="10" style="28" customWidth="1"/>
    <col min="6663" max="6663" width="10.875" style="28" customWidth="1"/>
    <col min="6664" max="6913" width="9" style="28"/>
    <col min="6914" max="6914" width="25.5" style="28" customWidth="1"/>
    <col min="6915" max="6915" width="11.125" style="28" customWidth="1"/>
    <col min="6916" max="6916" width="10.75" style="28" customWidth="1"/>
    <col min="6917" max="6917" width="11.875" style="28" customWidth="1"/>
    <col min="6918" max="6918" width="10" style="28" customWidth="1"/>
    <col min="6919" max="6919" width="10.875" style="28" customWidth="1"/>
    <col min="6920" max="7169" width="9" style="28"/>
    <col min="7170" max="7170" width="25.5" style="28" customWidth="1"/>
    <col min="7171" max="7171" width="11.125" style="28" customWidth="1"/>
    <col min="7172" max="7172" width="10.75" style="28" customWidth="1"/>
    <col min="7173" max="7173" width="11.875" style="28" customWidth="1"/>
    <col min="7174" max="7174" width="10" style="28" customWidth="1"/>
    <col min="7175" max="7175" width="10.875" style="28" customWidth="1"/>
    <col min="7176" max="7425" width="9" style="28"/>
    <col min="7426" max="7426" width="25.5" style="28" customWidth="1"/>
    <col min="7427" max="7427" width="11.125" style="28" customWidth="1"/>
    <col min="7428" max="7428" width="10.75" style="28" customWidth="1"/>
    <col min="7429" max="7429" width="11.875" style="28" customWidth="1"/>
    <col min="7430" max="7430" width="10" style="28" customWidth="1"/>
    <col min="7431" max="7431" width="10.875" style="28" customWidth="1"/>
    <col min="7432" max="7681" width="9" style="28"/>
    <col min="7682" max="7682" width="25.5" style="28" customWidth="1"/>
    <col min="7683" max="7683" width="11.125" style="28" customWidth="1"/>
    <col min="7684" max="7684" width="10.75" style="28" customWidth="1"/>
    <col min="7685" max="7685" width="11.875" style="28" customWidth="1"/>
    <col min="7686" max="7686" width="10" style="28" customWidth="1"/>
    <col min="7687" max="7687" width="10.875" style="28" customWidth="1"/>
    <col min="7688" max="7937" width="9" style="28"/>
    <col min="7938" max="7938" width="25.5" style="28" customWidth="1"/>
    <col min="7939" max="7939" width="11.125" style="28" customWidth="1"/>
    <col min="7940" max="7940" width="10.75" style="28" customWidth="1"/>
    <col min="7941" max="7941" width="11.875" style="28" customWidth="1"/>
    <col min="7942" max="7942" width="10" style="28" customWidth="1"/>
    <col min="7943" max="7943" width="10.875" style="28" customWidth="1"/>
    <col min="7944" max="8193" width="9" style="28"/>
    <col min="8194" max="8194" width="25.5" style="28" customWidth="1"/>
    <col min="8195" max="8195" width="11.125" style="28" customWidth="1"/>
    <col min="8196" max="8196" width="10.75" style="28" customWidth="1"/>
    <col min="8197" max="8197" width="11.875" style="28" customWidth="1"/>
    <col min="8198" max="8198" width="10" style="28" customWidth="1"/>
    <col min="8199" max="8199" width="10.875" style="28" customWidth="1"/>
    <col min="8200" max="8449" width="9" style="28"/>
    <col min="8450" max="8450" width="25.5" style="28" customWidth="1"/>
    <col min="8451" max="8451" width="11.125" style="28" customWidth="1"/>
    <col min="8452" max="8452" width="10.75" style="28" customWidth="1"/>
    <col min="8453" max="8453" width="11.875" style="28" customWidth="1"/>
    <col min="8454" max="8454" width="10" style="28" customWidth="1"/>
    <col min="8455" max="8455" width="10.875" style="28" customWidth="1"/>
    <col min="8456" max="8705" width="9" style="28"/>
    <col min="8706" max="8706" width="25.5" style="28" customWidth="1"/>
    <col min="8707" max="8707" width="11.125" style="28" customWidth="1"/>
    <col min="8708" max="8708" width="10.75" style="28" customWidth="1"/>
    <col min="8709" max="8709" width="11.875" style="28" customWidth="1"/>
    <col min="8710" max="8710" width="10" style="28" customWidth="1"/>
    <col min="8711" max="8711" width="10.875" style="28" customWidth="1"/>
    <col min="8712" max="8961" width="9" style="28"/>
    <col min="8962" max="8962" width="25.5" style="28" customWidth="1"/>
    <col min="8963" max="8963" width="11.125" style="28" customWidth="1"/>
    <col min="8964" max="8964" width="10.75" style="28" customWidth="1"/>
    <col min="8965" max="8965" width="11.875" style="28" customWidth="1"/>
    <col min="8966" max="8966" width="10" style="28" customWidth="1"/>
    <col min="8967" max="8967" width="10.875" style="28" customWidth="1"/>
    <col min="8968" max="9217" width="9" style="28"/>
    <col min="9218" max="9218" width="25.5" style="28" customWidth="1"/>
    <col min="9219" max="9219" width="11.125" style="28" customWidth="1"/>
    <col min="9220" max="9220" width="10.75" style="28" customWidth="1"/>
    <col min="9221" max="9221" width="11.875" style="28" customWidth="1"/>
    <col min="9222" max="9222" width="10" style="28" customWidth="1"/>
    <col min="9223" max="9223" width="10.875" style="28" customWidth="1"/>
    <col min="9224" max="9473" width="9" style="28"/>
    <col min="9474" max="9474" width="25.5" style="28" customWidth="1"/>
    <col min="9475" max="9475" width="11.125" style="28" customWidth="1"/>
    <col min="9476" max="9476" width="10.75" style="28" customWidth="1"/>
    <col min="9477" max="9477" width="11.875" style="28" customWidth="1"/>
    <col min="9478" max="9478" width="10" style="28" customWidth="1"/>
    <col min="9479" max="9479" width="10.875" style="28" customWidth="1"/>
    <col min="9480" max="9729" width="9" style="28"/>
    <col min="9730" max="9730" width="25.5" style="28" customWidth="1"/>
    <col min="9731" max="9731" width="11.125" style="28" customWidth="1"/>
    <col min="9732" max="9732" width="10.75" style="28" customWidth="1"/>
    <col min="9733" max="9733" width="11.875" style="28" customWidth="1"/>
    <col min="9734" max="9734" width="10" style="28" customWidth="1"/>
    <col min="9735" max="9735" width="10.875" style="28" customWidth="1"/>
    <col min="9736" max="9985" width="9" style="28"/>
    <col min="9986" max="9986" width="25.5" style="28" customWidth="1"/>
    <col min="9987" max="9987" width="11.125" style="28" customWidth="1"/>
    <col min="9988" max="9988" width="10.75" style="28" customWidth="1"/>
    <col min="9989" max="9989" width="11.875" style="28" customWidth="1"/>
    <col min="9990" max="9990" width="10" style="28" customWidth="1"/>
    <col min="9991" max="9991" width="10.875" style="28" customWidth="1"/>
    <col min="9992" max="10241" width="9" style="28"/>
    <col min="10242" max="10242" width="25.5" style="28" customWidth="1"/>
    <col min="10243" max="10243" width="11.125" style="28" customWidth="1"/>
    <col min="10244" max="10244" width="10.75" style="28" customWidth="1"/>
    <col min="10245" max="10245" width="11.875" style="28" customWidth="1"/>
    <col min="10246" max="10246" width="10" style="28" customWidth="1"/>
    <col min="10247" max="10247" width="10.875" style="28" customWidth="1"/>
    <col min="10248" max="10497" width="9" style="28"/>
    <col min="10498" max="10498" width="25.5" style="28" customWidth="1"/>
    <col min="10499" max="10499" width="11.125" style="28" customWidth="1"/>
    <col min="10500" max="10500" width="10.75" style="28" customWidth="1"/>
    <col min="10501" max="10501" width="11.875" style="28" customWidth="1"/>
    <col min="10502" max="10502" width="10" style="28" customWidth="1"/>
    <col min="10503" max="10503" width="10.875" style="28" customWidth="1"/>
    <col min="10504" max="10753" width="9" style="28"/>
    <col min="10754" max="10754" width="25.5" style="28" customWidth="1"/>
    <col min="10755" max="10755" width="11.125" style="28" customWidth="1"/>
    <col min="10756" max="10756" width="10.75" style="28" customWidth="1"/>
    <col min="10757" max="10757" width="11.875" style="28" customWidth="1"/>
    <col min="10758" max="10758" width="10" style="28" customWidth="1"/>
    <col min="10759" max="10759" width="10.875" style="28" customWidth="1"/>
    <col min="10760" max="11009" width="9" style="28"/>
    <col min="11010" max="11010" width="25.5" style="28" customWidth="1"/>
    <col min="11011" max="11011" width="11.125" style="28" customWidth="1"/>
    <col min="11012" max="11012" width="10.75" style="28" customWidth="1"/>
    <col min="11013" max="11013" width="11.875" style="28" customWidth="1"/>
    <col min="11014" max="11014" width="10" style="28" customWidth="1"/>
    <col min="11015" max="11015" width="10.875" style="28" customWidth="1"/>
    <col min="11016" max="11265" width="9" style="28"/>
    <col min="11266" max="11266" width="25.5" style="28" customWidth="1"/>
    <col min="11267" max="11267" width="11.125" style="28" customWidth="1"/>
    <col min="11268" max="11268" width="10.75" style="28" customWidth="1"/>
    <col min="11269" max="11269" width="11.875" style="28" customWidth="1"/>
    <col min="11270" max="11270" width="10" style="28" customWidth="1"/>
    <col min="11271" max="11271" width="10.875" style="28" customWidth="1"/>
    <col min="11272" max="11521" width="9" style="28"/>
    <col min="11522" max="11522" width="25.5" style="28" customWidth="1"/>
    <col min="11523" max="11523" width="11.125" style="28" customWidth="1"/>
    <col min="11524" max="11524" width="10.75" style="28" customWidth="1"/>
    <col min="11525" max="11525" width="11.875" style="28" customWidth="1"/>
    <col min="11526" max="11526" width="10" style="28" customWidth="1"/>
    <col min="11527" max="11527" width="10.875" style="28" customWidth="1"/>
    <col min="11528" max="11777" width="9" style="28"/>
    <col min="11778" max="11778" width="25.5" style="28" customWidth="1"/>
    <col min="11779" max="11779" width="11.125" style="28" customWidth="1"/>
    <col min="11780" max="11780" width="10.75" style="28" customWidth="1"/>
    <col min="11781" max="11781" width="11.875" style="28" customWidth="1"/>
    <col min="11782" max="11782" width="10" style="28" customWidth="1"/>
    <col min="11783" max="11783" width="10.875" style="28" customWidth="1"/>
    <col min="11784" max="12033" width="9" style="28"/>
    <col min="12034" max="12034" width="25.5" style="28" customWidth="1"/>
    <col min="12035" max="12035" width="11.125" style="28" customWidth="1"/>
    <col min="12036" max="12036" width="10.75" style="28" customWidth="1"/>
    <col min="12037" max="12037" width="11.875" style="28" customWidth="1"/>
    <col min="12038" max="12038" width="10" style="28" customWidth="1"/>
    <col min="12039" max="12039" width="10.875" style="28" customWidth="1"/>
    <col min="12040" max="12289" width="9" style="28"/>
    <col min="12290" max="12290" width="25.5" style="28" customWidth="1"/>
    <col min="12291" max="12291" width="11.125" style="28" customWidth="1"/>
    <col min="12292" max="12292" width="10.75" style="28" customWidth="1"/>
    <col min="12293" max="12293" width="11.875" style="28" customWidth="1"/>
    <col min="12294" max="12294" width="10" style="28" customWidth="1"/>
    <col min="12295" max="12295" width="10.875" style="28" customWidth="1"/>
    <col min="12296" max="12545" width="9" style="28"/>
    <col min="12546" max="12546" width="25.5" style="28" customWidth="1"/>
    <col min="12547" max="12547" width="11.125" style="28" customWidth="1"/>
    <col min="12548" max="12548" width="10.75" style="28" customWidth="1"/>
    <col min="12549" max="12549" width="11.875" style="28" customWidth="1"/>
    <col min="12550" max="12550" width="10" style="28" customWidth="1"/>
    <col min="12551" max="12551" width="10.875" style="28" customWidth="1"/>
    <col min="12552" max="12801" width="9" style="28"/>
    <col min="12802" max="12802" width="25.5" style="28" customWidth="1"/>
    <col min="12803" max="12803" width="11.125" style="28" customWidth="1"/>
    <col min="12804" max="12804" width="10.75" style="28" customWidth="1"/>
    <col min="12805" max="12805" width="11.875" style="28" customWidth="1"/>
    <col min="12806" max="12806" width="10" style="28" customWidth="1"/>
    <col min="12807" max="12807" width="10.875" style="28" customWidth="1"/>
    <col min="12808" max="13057" width="9" style="28"/>
    <col min="13058" max="13058" width="25.5" style="28" customWidth="1"/>
    <col min="13059" max="13059" width="11.125" style="28" customWidth="1"/>
    <col min="13060" max="13060" width="10.75" style="28" customWidth="1"/>
    <col min="13061" max="13061" width="11.875" style="28" customWidth="1"/>
    <col min="13062" max="13062" width="10" style="28" customWidth="1"/>
    <col min="13063" max="13063" width="10.875" style="28" customWidth="1"/>
    <col min="13064" max="13313" width="9" style="28"/>
    <col min="13314" max="13314" width="25.5" style="28" customWidth="1"/>
    <col min="13315" max="13315" width="11.125" style="28" customWidth="1"/>
    <col min="13316" max="13316" width="10.75" style="28" customWidth="1"/>
    <col min="13317" max="13317" width="11.875" style="28" customWidth="1"/>
    <col min="13318" max="13318" width="10" style="28" customWidth="1"/>
    <col min="13319" max="13319" width="10.875" style="28" customWidth="1"/>
    <col min="13320" max="13569" width="9" style="28"/>
    <col min="13570" max="13570" width="25.5" style="28" customWidth="1"/>
    <col min="13571" max="13571" width="11.125" style="28" customWidth="1"/>
    <col min="13572" max="13572" width="10.75" style="28" customWidth="1"/>
    <col min="13573" max="13573" width="11.875" style="28" customWidth="1"/>
    <col min="13574" max="13574" width="10" style="28" customWidth="1"/>
    <col min="13575" max="13575" width="10.875" style="28" customWidth="1"/>
    <col min="13576" max="13825" width="9" style="28"/>
    <col min="13826" max="13826" width="25.5" style="28" customWidth="1"/>
    <col min="13827" max="13827" width="11.125" style="28" customWidth="1"/>
    <col min="13828" max="13828" width="10.75" style="28" customWidth="1"/>
    <col min="13829" max="13829" width="11.875" style="28" customWidth="1"/>
    <col min="13830" max="13830" width="10" style="28" customWidth="1"/>
    <col min="13831" max="13831" width="10.875" style="28" customWidth="1"/>
    <col min="13832" max="14081" width="9" style="28"/>
    <col min="14082" max="14082" width="25.5" style="28" customWidth="1"/>
    <col min="14083" max="14083" width="11.125" style="28" customWidth="1"/>
    <col min="14084" max="14084" width="10.75" style="28" customWidth="1"/>
    <col min="14085" max="14085" width="11.875" style="28" customWidth="1"/>
    <col min="14086" max="14086" width="10" style="28" customWidth="1"/>
    <col min="14087" max="14087" width="10.875" style="28" customWidth="1"/>
    <col min="14088" max="14337" width="9" style="28"/>
    <col min="14338" max="14338" width="25.5" style="28" customWidth="1"/>
    <col min="14339" max="14339" width="11.125" style="28" customWidth="1"/>
    <col min="14340" max="14340" width="10.75" style="28" customWidth="1"/>
    <col min="14341" max="14341" width="11.875" style="28" customWidth="1"/>
    <col min="14342" max="14342" width="10" style="28" customWidth="1"/>
    <col min="14343" max="14343" width="10.875" style="28" customWidth="1"/>
    <col min="14344" max="14593" width="9" style="28"/>
    <col min="14594" max="14594" width="25.5" style="28" customWidth="1"/>
    <col min="14595" max="14595" width="11.125" style="28" customWidth="1"/>
    <col min="14596" max="14596" width="10.75" style="28" customWidth="1"/>
    <col min="14597" max="14597" width="11.875" style="28" customWidth="1"/>
    <col min="14598" max="14598" width="10" style="28" customWidth="1"/>
    <col min="14599" max="14599" width="10.875" style="28" customWidth="1"/>
    <col min="14600" max="14849" width="9" style="28"/>
    <col min="14850" max="14850" width="25.5" style="28" customWidth="1"/>
    <col min="14851" max="14851" width="11.125" style="28" customWidth="1"/>
    <col min="14852" max="14852" width="10.75" style="28" customWidth="1"/>
    <col min="14853" max="14853" width="11.875" style="28" customWidth="1"/>
    <col min="14854" max="14854" width="10" style="28" customWidth="1"/>
    <col min="14855" max="14855" width="10.875" style="28" customWidth="1"/>
    <col min="14856" max="15105" width="9" style="28"/>
    <col min="15106" max="15106" width="25.5" style="28" customWidth="1"/>
    <col min="15107" max="15107" width="11.125" style="28" customWidth="1"/>
    <col min="15108" max="15108" width="10.75" style="28" customWidth="1"/>
    <col min="15109" max="15109" width="11.875" style="28" customWidth="1"/>
    <col min="15110" max="15110" width="10" style="28" customWidth="1"/>
    <col min="15111" max="15111" width="10.875" style="28" customWidth="1"/>
    <col min="15112" max="15361" width="9" style="28"/>
    <col min="15362" max="15362" width="25.5" style="28" customWidth="1"/>
    <col min="15363" max="15363" width="11.125" style="28" customWidth="1"/>
    <col min="15364" max="15364" width="10.75" style="28" customWidth="1"/>
    <col min="15365" max="15365" width="11.875" style="28" customWidth="1"/>
    <col min="15366" max="15366" width="10" style="28" customWidth="1"/>
    <col min="15367" max="15367" width="10.875" style="28" customWidth="1"/>
    <col min="15368" max="15617" width="9" style="28"/>
    <col min="15618" max="15618" width="25.5" style="28" customWidth="1"/>
    <col min="15619" max="15619" width="11.125" style="28" customWidth="1"/>
    <col min="15620" max="15620" width="10.75" style="28" customWidth="1"/>
    <col min="15621" max="15621" width="11.875" style="28" customWidth="1"/>
    <col min="15622" max="15622" width="10" style="28" customWidth="1"/>
    <col min="15623" max="15623" width="10.875" style="28" customWidth="1"/>
    <col min="15624" max="15873" width="9" style="28"/>
    <col min="15874" max="15874" width="25.5" style="28" customWidth="1"/>
    <col min="15875" max="15875" width="11.125" style="28" customWidth="1"/>
    <col min="15876" max="15876" width="10.75" style="28" customWidth="1"/>
    <col min="15877" max="15877" width="11.875" style="28" customWidth="1"/>
    <col min="15878" max="15878" width="10" style="28" customWidth="1"/>
    <col min="15879" max="15879" width="10.875" style="28" customWidth="1"/>
    <col min="15880" max="16129" width="9" style="28"/>
    <col min="16130" max="16130" width="25.5" style="28" customWidth="1"/>
    <col min="16131" max="16131" width="11.125" style="28" customWidth="1"/>
    <col min="16132" max="16132" width="10.75" style="28" customWidth="1"/>
    <col min="16133" max="16133" width="11.875" style="28" customWidth="1"/>
    <col min="16134" max="16134" width="10" style="28" customWidth="1"/>
    <col min="16135" max="16135" width="10.875" style="28" customWidth="1"/>
    <col min="16136" max="16384" width="9" style="28"/>
  </cols>
  <sheetData>
    <row r="1" spans="1:8" ht="23.25" customHeight="1">
      <c r="A1" s="125" t="s">
        <v>108</v>
      </c>
      <c r="B1" s="125"/>
      <c r="C1" s="125"/>
      <c r="D1" s="125"/>
      <c r="E1" s="125"/>
      <c r="F1" s="125"/>
      <c r="G1" s="125"/>
    </row>
    <row r="2" spans="1:8" ht="23.25" customHeight="1">
      <c r="A2" s="29"/>
      <c r="B2" s="30"/>
      <c r="C2" s="30"/>
      <c r="E2" s="30"/>
      <c r="F2" s="30"/>
      <c r="G2" s="31" t="s">
        <v>12</v>
      </c>
    </row>
    <row r="3" spans="1:8" ht="41.25" customHeight="1">
      <c r="A3" s="32" t="s">
        <v>109</v>
      </c>
      <c r="B3" s="33" t="s">
        <v>110</v>
      </c>
      <c r="C3" s="33" t="s">
        <v>111</v>
      </c>
      <c r="D3" s="33" t="s">
        <v>112</v>
      </c>
      <c r="E3" s="33" t="s">
        <v>113</v>
      </c>
      <c r="F3" s="34" t="s">
        <v>114</v>
      </c>
      <c r="G3" s="32" t="s">
        <v>115</v>
      </c>
    </row>
    <row r="4" spans="1:8" ht="27.95" customHeight="1">
      <c r="A4" s="35" t="s">
        <v>116</v>
      </c>
      <c r="B4" s="36">
        <f>B6+B9</f>
        <v>648586.04</v>
      </c>
      <c r="C4" s="36">
        <f>C6+C9</f>
        <v>471000</v>
      </c>
      <c r="D4" s="36">
        <f t="shared" ref="D4:D9" si="0">B4-C4</f>
        <v>177586.04000000004</v>
      </c>
      <c r="E4" s="36">
        <v>300261.55</v>
      </c>
      <c r="F4" s="37">
        <f>B4-E4</f>
        <v>348324.49000000005</v>
      </c>
      <c r="G4" s="38"/>
      <c r="H4" s="39"/>
    </row>
    <row r="5" spans="1:8" ht="27.95" customHeight="1">
      <c r="A5" s="35" t="s">
        <v>117</v>
      </c>
      <c r="B5" s="36"/>
      <c r="C5" s="36"/>
      <c r="D5" s="36">
        <f t="shared" si="0"/>
        <v>0</v>
      </c>
      <c r="E5" s="36"/>
      <c r="F5" s="37"/>
      <c r="G5" s="38"/>
      <c r="H5" s="39"/>
    </row>
    <row r="6" spans="1:8" ht="27.95" customHeight="1">
      <c r="A6" s="35" t="s">
        <v>118</v>
      </c>
      <c r="B6" s="36">
        <f>B7+B8</f>
        <v>550602.04</v>
      </c>
      <c r="C6" s="36">
        <f>C7+C8</f>
        <v>315000</v>
      </c>
      <c r="D6" s="36">
        <f t="shared" si="0"/>
        <v>235602.04000000004</v>
      </c>
      <c r="E6" s="36">
        <v>219778.55</v>
      </c>
      <c r="F6" s="37">
        <f>B6-E6</f>
        <v>330823.49000000005</v>
      </c>
      <c r="G6" s="38"/>
      <c r="H6" s="39"/>
    </row>
    <row r="7" spans="1:8" ht="27.95" customHeight="1">
      <c r="A7" s="35" t="s">
        <v>119</v>
      </c>
      <c r="B7" s="36">
        <v>339400</v>
      </c>
      <c r="C7" s="36"/>
      <c r="D7" s="36">
        <f t="shared" si="0"/>
        <v>339400</v>
      </c>
      <c r="E7" s="36"/>
      <c r="F7" s="37">
        <f t="shared" ref="F7:F9" si="1">B7-E7</f>
        <v>339400</v>
      </c>
      <c r="G7" s="38"/>
      <c r="H7" s="39"/>
    </row>
    <row r="8" spans="1:8" ht="27.95" customHeight="1">
      <c r="A8" s="35" t="s">
        <v>120</v>
      </c>
      <c r="B8" s="36">
        <v>211202.04</v>
      </c>
      <c r="C8" s="36">
        <v>315000</v>
      </c>
      <c r="D8" s="36">
        <f t="shared" si="0"/>
        <v>-103797.95999999999</v>
      </c>
      <c r="E8" s="36">
        <v>219778.55</v>
      </c>
      <c r="F8" s="37">
        <f t="shared" si="1"/>
        <v>-8576.5099999999802</v>
      </c>
      <c r="G8" s="38"/>
      <c r="H8" s="39"/>
    </row>
    <row r="9" spans="1:8" ht="68.099999999999994" customHeight="1">
      <c r="A9" s="35" t="s">
        <v>121</v>
      </c>
      <c r="B9" s="36">
        <v>97984</v>
      </c>
      <c r="C9" s="36">
        <v>156000</v>
      </c>
      <c r="D9" s="36">
        <f t="shared" si="0"/>
        <v>-58016</v>
      </c>
      <c r="E9" s="36">
        <v>80483</v>
      </c>
      <c r="F9" s="37">
        <f t="shared" si="1"/>
        <v>17501</v>
      </c>
      <c r="G9" s="40"/>
      <c r="H9" s="39"/>
    </row>
    <row r="17" spans="11:17">
      <c r="K17" s="31"/>
      <c r="Q17" s="31"/>
    </row>
    <row r="18" spans="11:17">
      <c r="K18" s="31"/>
      <c r="N18" s="31"/>
      <c r="P18" s="31"/>
      <c r="Q18" s="31"/>
    </row>
    <row r="19" spans="11:17">
      <c r="K19" s="31"/>
    </row>
  </sheetData>
  <mergeCells count="1">
    <mergeCell ref="A1:G1"/>
  </mergeCells>
  <phoneticPr fontId="4" type="noConversion"/>
  <pageMargins left="0.25" right="0.25" top="0.75" bottom="0.75" header="0.3" footer="0.3"/>
  <pageSetup paperSize="9" orientation="portrait" r:id="rId1"/>
  <headerFooter alignWithMargins="0">
    <oddFooter>&amp;C第 &amp;P+6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C173"/>
  <sheetViews>
    <sheetView workbookViewId="0">
      <selection activeCell="R14" sqref="R14"/>
    </sheetView>
  </sheetViews>
  <sheetFormatPr defaultColWidth="9" defaultRowHeight="13.5"/>
  <cols>
    <col min="1" max="1" width="54.5" style="21" customWidth="1"/>
    <col min="2" max="2" width="17.75" customWidth="1"/>
    <col min="3" max="3" width="20.875" customWidth="1"/>
  </cols>
  <sheetData>
    <row r="1" spans="1:3" ht="24">
      <c r="A1" s="126" t="s">
        <v>122</v>
      </c>
      <c r="B1" s="126"/>
      <c r="C1" s="126"/>
    </row>
    <row r="2" spans="1:3" ht="21" customHeight="1">
      <c r="A2" s="26"/>
      <c r="B2" s="27"/>
      <c r="C2" s="27" t="s">
        <v>12</v>
      </c>
    </row>
    <row r="3" spans="1:3" s="25" customFormat="1" ht="20.100000000000001" customHeight="1">
      <c r="A3" s="116" t="s">
        <v>123</v>
      </c>
      <c r="B3" s="113" t="s">
        <v>124</v>
      </c>
      <c r="C3" s="16" t="s">
        <v>17</v>
      </c>
    </row>
    <row r="4" spans="1:3" s="25" customFormat="1" ht="20.100000000000001" customHeight="1">
      <c r="A4" s="116" t="s">
        <v>125</v>
      </c>
      <c r="B4" s="114">
        <v>128259974.09999999</v>
      </c>
      <c r="C4" s="104">
        <f>B4</f>
        <v>128259974.09999999</v>
      </c>
    </row>
    <row r="5" spans="1:3" s="25" customFormat="1" ht="20.100000000000001" customHeight="1">
      <c r="A5" s="112" t="s">
        <v>25</v>
      </c>
      <c r="B5" s="103">
        <v>13081610.640000001</v>
      </c>
      <c r="C5" s="104">
        <f t="shared" ref="C5:C36" si="0">B5</f>
        <v>13081610.640000001</v>
      </c>
    </row>
    <row r="6" spans="1:3" s="25" customFormat="1" ht="20.100000000000001" customHeight="1">
      <c r="A6" s="112" t="s">
        <v>126</v>
      </c>
      <c r="B6" s="103">
        <v>1062441.06</v>
      </c>
      <c r="C6" s="104">
        <f t="shared" si="0"/>
        <v>1062441.06</v>
      </c>
    </row>
    <row r="7" spans="1:3" s="25" customFormat="1" ht="20.100000000000001" customHeight="1">
      <c r="A7" s="112" t="s">
        <v>127</v>
      </c>
      <c r="B7" s="103">
        <v>570104.06000000006</v>
      </c>
      <c r="C7" s="104">
        <f t="shared" si="0"/>
        <v>570104.06000000006</v>
      </c>
    </row>
    <row r="8" spans="1:3" s="25" customFormat="1" ht="20.100000000000001" customHeight="1">
      <c r="A8" s="112" t="s">
        <v>128</v>
      </c>
      <c r="B8" s="103">
        <v>106171</v>
      </c>
      <c r="C8" s="104">
        <f t="shared" si="0"/>
        <v>106171</v>
      </c>
    </row>
    <row r="9" spans="1:3" s="25" customFormat="1" ht="20.100000000000001" customHeight="1">
      <c r="A9" s="112" t="s">
        <v>129</v>
      </c>
      <c r="B9" s="103">
        <v>215600</v>
      </c>
      <c r="C9" s="104">
        <f t="shared" si="0"/>
        <v>215600</v>
      </c>
    </row>
    <row r="10" spans="1:3" s="25" customFormat="1" ht="20.100000000000001" customHeight="1">
      <c r="A10" s="112" t="s">
        <v>130</v>
      </c>
      <c r="B10" s="103">
        <v>29128</v>
      </c>
      <c r="C10" s="104">
        <f t="shared" si="0"/>
        <v>29128</v>
      </c>
    </row>
    <row r="11" spans="1:3" s="25" customFormat="1" ht="20.100000000000001" customHeight="1">
      <c r="A11" s="112" t="s">
        <v>131</v>
      </c>
      <c r="B11" s="103">
        <v>141438</v>
      </c>
      <c r="C11" s="104">
        <f t="shared" si="0"/>
        <v>141438</v>
      </c>
    </row>
    <row r="12" spans="1:3" ht="20.100000000000001" customHeight="1">
      <c r="A12" s="112" t="s">
        <v>132</v>
      </c>
      <c r="B12" s="103">
        <v>5582</v>
      </c>
      <c r="C12" s="104">
        <f t="shared" si="0"/>
        <v>5582</v>
      </c>
    </row>
    <row r="13" spans="1:3" ht="20.100000000000001" customHeight="1">
      <c r="A13" s="112" t="s">
        <v>133</v>
      </c>
      <c r="B13" s="103">
        <v>5582</v>
      </c>
      <c r="C13" s="104">
        <f t="shared" si="0"/>
        <v>5582</v>
      </c>
    </row>
    <row r="14" spans="1:3" ht="20.100000000000001" customHeight="1">
      <c r="A14" s="112" t="s">
        <v>134</v>
      </c>
      <c r="B14" s="103">
        <v>7974847.96</v>
      </c>
      <c r="C14" s="104">
        <f t="shared" si="0"/>
        <v>7974847.96</v>
      </c>
    </row>
    <row r="15" spans="1:3" ht="20.100000000000001" customHeight="1">
      <c r="A15" s="112" t="s">
        <v>127</v>
      </c>
      <c r="B15" s="103">
        <v>6229537.3899999997</v>
      </c>
      <c r="C15" s="104">
        <f t="shared" si="0"/>
        <v>6229537.3899999997</v>
      </c>
    </row>
    <row r="16" spans="1:3" ht="20.100000000000001" customHeight="1">
      <c r="A16" s="112" t="s">
        <v>135</v>
      </c>
      <c r="B16" s="103">
        <v>1285310.57</v>
      </c>
      <c r="C16" s="104">
        <f t="shared" si="0"/>
        <v>1285310.57</v>
      </c>
    </row>
    <row r="17" spans="1:3" ht="20.100000000000001" customHeight="1">
      <c r="A17" s="112" t="s">
        <v>136</v>
      </c>
      <c r="B17" s="103">
        <v>460000</v>
      </c>
      <c r="C17" s="104">
        <f t="shared" si="0"/>
        <v>460000</v>
      </c>
    </row>
    <row r="18" spans="1:3" ht="20.100000000000001" customHeight="1">
      <c r="A18" s="112" t="s">
        <v>137</v>
      </c>
      <c r="B18" s="103">
        <v>908042.66</v>
      </c>
      <c r="C18" s="104">
        <f t="shared" si="0"/>
        <v>908042.66</v>
      </c>
    </row>
    <row r="19" spans="1:3" ht="20.100000000000001" customHeight="1">
      <c r="A19" s="112" t="s">
        <v>127</v>
      </c>
      <c r="B19" s="103">
        <v>776042.66</v>
      </c>
      <c r="C19" s="104">
        <f t="shared" si="0"/>
        <v>776042.66</v>
      </c>
    </row>
    <row r="20" spans="1:3" ht="20.100000000000001" customHeight="1">
      <c r="A20" s="112" t="s">
        <v>135</v>
      </c>
      <c r="B20" s="103">
        <v>132000</v>
      </c>
      <c r="C20" s="104">
        <f t="shared" si="0"/>
        <v>132000</v>
      </c>
    </row>
    <row r="21" spans="1:3" ht="20.100000000000001" customHeight="1">
      <c r="A21" s="112" t="s">
        <v>138</v>
      </c>
      <c r="B21" s="103">
        <v>346360.76</v>
      </c>
      <c r="C21" s="104">
        <f t="shared" si="0"/>
        <v>346360.76</v>
      </c>
    </row>
    <row r="22" spans="1:3" ht="20.100000000000001" customHeight="1">
      <c r="A22" s="112" t="s">
        <v>127</v>
      </c>
      <c r="B22" s="103">
        <v>284380.76</v>
      </c>
      <c r="C22" s="104">
        <f t="shared" si="0"/>
        <v>284380.76</v>
      </c>
    </row>
    <row r="23" spans="1:3" ht="20.100000000000001" customHeight="1">
      <c r="A23" s="112" t="s">
        <v>135</v>
      </c>
      <c r="B23" s="103">
        <v>61980</v>
      </c>
      <c r="C23" s="104">
        <f t="shared" si="0"/>
        <v>61980</v>
      </c>
    </row>
    <row r="24" spans="1:3" ht="20.100000000000001" customHeight="1">
      <c r="A24" s="112" t="s">
        <v>139</v>
      </c>
      <c r="B24" s="103">
        <v>377151.8</v>
      </c>
      <c r="C24" s="104">
        <f t="shared" si="0"/>
        <v>377151.8</v>
      </c>
    </row>
    <row r="25" spans="1:3" ht="20.100000000000001" customHeight="1">
      <c r="A25" s="112" t="s">
        <v>140</v>
      </c>
      <c r="B25" s="103">
        <v>377151.8</v>
      </c>
      <c r="C25" s="104">
        <f t="shared" si="0"/>
        <v>377151.8</v>
      </c>
    </row>
    <row r="26" spans="1:3" ht="20.100000000000001" customHeight="1">
      <c r="A26" s="112" t="s">
        <v>141</v>
      </c>
      <c r="B26" s="103">
        <v>764711.54</v>
      </c>
      <c r="C26" s="104">
        <f t="shared" si="0"/>
        <v>764711.54</v>
      </c>
    </row>
    <row r="27" spans="1:3" ht="20.100000000000001" customHeight="1">
      <c r="A27" s="112" t="s">
        <v>127</v>
      </c>
      <c r="B27" s="103">
        <v>764711.54</v>
      </c>
      <c r="C27" s="104">
        <f t="shared" si="0"/>
        <v>764711.54</v>
      </c>
    </row>
    <row r="28" spans="1:3" ht="20.100000000000001" customHeight="1">
      <c r="A28" s="112" t="s">
        <v>142</v>
      </c>
      <c r="B28" s="103">
        <v>110122</v>
      </c>
      <c r="C28" s="104">
        <f t="shared" si="0"/>
        <v>110122</v>
      </c>
    </row>
    <row r="29" spans="1:3" ht="20.100000000000001" customHeight="1">
      <c r="A29" s="112" t="s">
        <v>143</v>
      </c>
      <c r="B29" s="103">
        <v>110122</v>
      </c>
      <c r="C29" s="104">
        <f t="shared" si="0"/>
        <v>110122</v>
      </c>
    </row>
    <row r="30" spans="1:3" ht="20.100000000000001" customHeight="1">
      <c r="A30" s="112" t="s">
        <v>144</v>
      </c>
      <c r="B30" s="103">
        <v>285098.2</v>
      </c>
      <c r="C30" s="104">
        <f t="shared" si="0"/>
        <v>285098.2</v>
      </c>
    </row>
    <row r="31" spans="1:3" ht="20.100000000000001" customHeight="1">
      <c r="A31" s="112" t="s">
        <v>145</v>
      </c>
      <c r="B31" s="103">
        <v>285098.2</v>
      </c>
      <c r="C31" s="104">
        <f t="shared" si="0"/>
        <v>285098.2</v>
      </c>
    </row>
    <row r="32" spans="1:3" ht="20.100000000000001" customHeight="1">
      <c r="A32" s="112" t="s">
        <v>146</v>
      </c>
      <c r="B32" s="103">
        <v>9380</v>
      </c>
      <c r="C32" s="104">
        <f t="shared" si="0"/>
        <v>9380</v>
      </c>
    </row>
    <row r="33" spans="1:3" ht="20.100000000000001" customHeight="1">
      <c r="A33" s="112" t="s">
        <v>147</v>
      </c>
      <c r="B33" s="103">
        <v>9380</v>
      </c>
      <c r="C33" s="104">
        <f t="shared" si="0"/>
        <v>9380</v>
      </c>
    </row>
    <row r="34" spans="1:3" ht="20.100000000000001" customHeight="1">
      <c r="A34" s="112" t="s">
        <v>148</v>
      </c>
      <c r="B34" s="103">
        <v>1237872.6599999999</v>
      </c>
      <c r="C34" s="104">
        <f t="shared" si="0"/>
        <v>1237872.6599999999</v>
      </c>
    </row>
    <row r="35" spans="1:3" ht="20.100000000000001" customHeight="1">
      <c r="A35" s="112" t="s">
        <v>127</v>
      </c>
      <c r="B35" s="103">
        <v>275277.55</v>
      </c>
      <c r="C35" s="104">
        <f t="shared" si="0"/>
        <v>275277.55</v>
      </c>
    </row>
    <row r="36" spans="1:3" ht="20.100000000000001" customHeight="1">
      <c r="A36" s="112" t="s">
        <v>135</v>
      </c>
      <c r="B36" s="103">
        <v>57000</v>
      </c>
      <c r="C36" s="104">
        <f t="shared" si="0"/>
        <v>57000</v>
      </c>
    </row>
    <row r="37" spans="1:3" ht="20.100000000000001" customHeight="1">
      <c r="A37" s="112" t="s">
        <v>149</v>
      </c>
      <c r="B37" s="103">
        <v>905595.11</v>
      </c>
      <c r="C37" s="104">
        <f t="shared" ref="C37:C68" si="1">B37</f>
        <v>905595.11</v>
      </c>
    </row>
    <row r="38" spans="1:3" ht="20.100000000000001" customHeight="1">
      <c r="A38" s="112" t="s">
        <v>29</v>
      </c>
      <c r="B38" s="103">
        <v>5352733.0999999996</v>
      </c>
      <c r="C38" s="104">
        <f t="shared" si="1"/>
        <v>5352733.0999999996</v>
      </c>
    </row>
    <row r="39" spans="1:3" ht="20.100000000000001" customHeight="1">
      <c r="A39" s="112" t="s">
        <v>150</v>
      </c>
      <c r="B39" s="103">
        <v>512382.3</v>
      </c>
      <c r="C39" s="104">
        <f t="shared" si="1"/>
        <v>512382.3</v>
      </c>
    </row>
    <row r="40" spans="1:3" ht="20.100000000000001" customHeight="1">
      <c r="A40" s="112" t="s">
        <v>127</v>
      </c>
      <c r="B40" s="103">
        <v>248232.3</v>
      </c>
      <c r="C40" s="104">
        <f t="shared" si="1"/>
        <v>248232.3</v>
      </c>
    </row>
    <row r="41" spans="1:3" ht="20.100000000000001" customHeight="1">
      <c r="A41" s="112" t="s">
        <v>151</v>
      </c>
      <c r="B41" s="103">
        <v>214150</v>
      </c>
      <c r="C41" s="104">
        <f t="shared" si="1"/>
        <v>214150</v>
      </c>
    </row>
    <row r="42" spans="1:3" ht="20.100000000000001" customHeight="1">
      <c r="A42" s="112" t="s">
        <v>152</v>
      </c>
      <c r="B42" s="103">
        <v>50000</v>
      </c>
      <c r="C42" s="104">
        <f t="shared" si="1"/>
        <v>50000</v>
      </c>
    </row>
    <row r="43" spans="1:3" ht="20.100000000000001" customHeight="1">
      <c r="A43" s="112" t="s">
        <v>153</v>
      </c>
      <c r="B43" s="103">
        <v>4840350.8</v>
      </c>
      <c r="C43" s="104">
        <f t="shared" si="1"/>
        <v>4840350.8</v>
      </c>
    </row>
    <row r="44" spans="1:3" ht="20.100000000000001" customHeight="1">
      <c r="A44" s="112" t="s">
        <v>154</v>
      </c>
      <c r="B44" s="103">
        <v>4840350.8</v>
      </c>
      <c r="C44" s="104">
        <f t="shared" si="1"/>
        <v>4840350.8</v>
      </c>
    </row>
    <row r="45" spans="1:3" ht="20.100000000000001" customHeight="1">
      <c r="A45" s="112" t="s">
        <v>74</v>
      </c>
      <c r="B45" s="103">
        <v>2369282.38</v>
      </c>
      <c r="C45" s="104">
        <f t="shared" si="1"/>
        <v>2369282.38</v>
      </c>
    </row>
    <row r="46" spans="1:3" ht="20.100000000000001" customHeight="1">
      <c r="A46" s="112" t="s">
        <v>155</v>
      </c>
      <c r="B46" s="103">
        <v>1051713.5</v>
      </c>
      <c r="C46" s="104">
        <f t="shared" si="1"/>
        <v>1051713.5</v>
      </c>
    </row>
    <row r="47" spans="1:3" ht="20.100000000000001" customHeight="1">
      <c r="A47" s="112" t="s">
        <v>156</v>
      </c>
      <c r="B47" s="103">
        <v>1048973.5</v>
      </c>
      <c r="C47" s="104">
        <f t="shared" si="1"/>
        <v>1048973.5</v>
      </c>
    </row>
    <row r="48" spans="1:3" ht="20.100000000000001" customHeight="1">
      <c r="A48" s="112" t="s">
        <v>157</v>
      </c>
      <c r="B48" s="103">
        <v>2740</v>
      </c>
      <c r="C48" s="104">
        <f t="shared" si="1"/>
        <v>2740</v>
      </c>
    </row>
    <row r="49" spans="1:3" ht="20.100000000000001" customHeight="1">
      <c r="A49" s="112" t="s">
        <v>158</v>
      </c>
      <c r="B49" s="103">
        <v>90</v>
      </c>
      <c r="C49" s="104">
        <f t="shared" si="1"/>
        <v>90</v>
      </c>
    </row>
    <row r="50" spans="1:3" ht="20.100000000000001" customHeight="1">
      <c r="A50" s="112" t="s">
        <v>159</v>
      </c>
      <c r="B50" s="103">
        <v>90</v>
      </c>
      <c r="C50" s="104">
        <f t="shared" si="1"/>
        <v>90</v>
      </c>
    </row>
    <row r="51" spans="1:3" ht="20.100000000000001" customHeight="1">
      <c r="A51" s="112" t="s">
        <v>160</v>
      </c>
      <c r="B51" s="103">
        <v>1218377.42</v>
      </c>
      <c r="C51" s="104">
        <f t="shared" si="1"/>
        <v>1218377.42</v>
      </c>
    </row>
    <row r="52" spans="1:3" ht="20.100000000000001" customHeight="1">
      <c r="A52" s="112" t="s">
        <v>161</v>
      </c>
      <c r="B52" s="103">
        <v>1218377.42</v>
      </c>
      <c r="C52" s="104">
        <f t="shared" si="1"/>
        <v>1218377.42</v>
      </c>
    </row>
    <row r="53" spans="1:3" ht="20.100000000000001" customHeight="1">
      <c r="A53" s="112" t="s">
        <v>162</v>
      </c>
      <c r="B53" s="103">
        <v>99101.46</v>
      </c>
      <c r="C53" s="104">
        <f t="shared" si="1"/>
        <v>99101.46</v>
      </c>
    </row>
    <row r="54" spans="1:3" ht="20.100000000000001" customHeight="1">
      <c r="A54" s="112" t="s">
        <v>163</v>
      </c>
      <c r="B54" s="103">
        <v>99101.46</v>
      </c>
      <c r="C54" s="104">
        <f t="shared" si="1"/>
        <v>99101.46</v>
      </c>
    </row>
    <row r="55" spans="1:3" ht="20.100000000000001" customHeight="1">
      <c r="A55" s="112" t="s">
        <v>37</v>
      </c>
      <c r="B55" s="103">
        <v>39049025.630000003</v>
      </c>
      <c r="C55" s="104">
        <f t="shared" si="1"/>
        <v>39049025.630000003</v>
      </c>
    </row>
    <row r="56" spans="1:3" ht="20.100000000000001" customHeight="1">
      <c r="A56" s="112" t="s">
        <v>164</v>
      </c>
      <c r="B56" s="103">
        <v>2221238.48</v>
      </c>
      <c r="C56" s="104">
        <f t="shared" si="1"/>
        <v>2221238.48</v>
      </c>
    </row>
    <row r="57" spans="1:3" ht="20.100000000000001" customHeight="1">
      <c r="A57" s="112" t="s">
        <v>165</v>
      </c>
      <c r="B57" s="103">
        <v>2221238.48</v>
      </c>
      <c r="C57" s="104">
        <f t="shared" si="1"/>
        <v>2221238.48</v>
      </c>
    </row>
    <row r="58" spans="1:3" ht="20.100000000000001" customHeight="1">
      <c r="A58" s="112" t="s">
        <v>166</v>
      </c>
      <c r="B58" s="103">
        <v>4826001.74</v>
      </c>
      <c r="C58" s="104">
        <f t="shared" si="1"/>
        <v>4826001.74</v>
      </c>
    </row>
    <row r="59" spans="1:3" ht="20.100000000000001" customHeight="1">
      <c r="A59" s="112" t="s">
        <v>127</v>
      </c>
      <c r="B59" s="103">
        <v>608374.93999999994</v>
      </c>
      <c r="C59" s="104">
        <f t="shared" si="1"/>
        <v>608374.93999999994</v>
      </c>
    </row>
    <row r="60" spans="1:3" ht="20.100000000000001" customHeight="1">
      <c r="A60" s="112" t="s">
        <v>135</v>
      </c>
      <c r="B60" s="103">
        <v>1260515.42</v>
      </c>
      <c r="C60" s="104">
        <f t="shared" si="1"/>
        <v>1260515.42</v>
      </c>
    </row>
    <row r="61" spans="1:3" ht="20.100000000000001" customHeight="1">
      <c r="A61" s="112" t="s">
        <v>167</v>
      </c>
      <c r="B61" s="103">
        <v>2810130.38</v>
      </c>
      <c r="C61" s="104">
        <f t="shared" si="1"/>
        <v>2810130.38</v>
      </c>
    </row>
    <row r="62" spans="1:3" ht="20.100000000000001" customHeight="1">
      <c r="A62" s="112" t="s">
        <v>168</v>
      </c>
      <c r="B62" s="103">
        <v>146981</v>
      </c>
      <c r="C62" s="104">
        <f t="shared" si="1"/>
        <v>146981</v>
      </c>
    </row>
    <row r="63" spans="1:3" ht="20.100000000000001" customHeight="1">
      <c r="A63" s="112" t="s">
        <v>169</v>
      </c>
      <c r="B63" s="103">
        <v>5984599.6799999997</v>
      </c>
      <c r="C63" s="104">
        <f t="shared" si="1"/>
        <v>5984599.6799999997</v>
      </c>
    </row>
    <row r="64" spans="1:3" ht="20.100000000000001" customHeight="1">
      <c r="A64" s="112" t="s">
        <v>170</v>
      </c>
      <c r="B64" s="103">
        <v>1583056.56</v>
      </c>
      <c r="C64" s="104">
        <f t="shared" si="1"/>
        <v>1583056.56</v>
      </c>
    </row>
    <row r="65" spans="1:3" ht="20.100000000000001" customHeight="1">
      <c r="A65" s="112" t="s">
        <v>171</v>
      </c>
      <c r="B65" s="103">
        <v>551407.39</v>
      </c>
      <c r="C65" s="104">
        <f t="shared" si="1"/>
        <v>551407.39</v>
      </c>
    </row>
    <row r="66" spans="1:3" ht="20.100000000000001" customHeight="1">
      <c r="A66" s="112" t="s">
        <v>172</v>
      </c>
      <c r="B66" s="103">
        <v>3850135.73</v>
      </c>
      <c r="C66" s="104">
        <f t="shared" si="1"/>
        <v>3850135.73</v>
      </c>
    </row>
    <row r="67" spans="1:3" ht="20.100000000000001" customHeight="1">
      <c r="A67" s="112" t="s">
        <v>173</v>
      </c>
      <c r="B67" s="103">
        <v>6967822.5</v>
      </c>
      <c r="C67" s="104">
        <f t="shared" si="1"/>
        <v>6967822.5</v>
      </c>
    </row>
    <row r="68" spans="1:3" ht="20.100000000000001" customHeight="1">
      <c r="A68" s="112" t="s">
        <v>174</v>
      </c>
      <c r="B68" s="103">
        <v>5952301.5</v>
      </c>
      <c r="C68" s="104">
        <f t="shared" si="1"/>
        <v>5952301.5</v>
      </c>
    </row>
    <row r="69" spans="1:3" ht="20.100000000000001" customHeight="1">
      <c r="A69" s="112" t="s">
        <v>175</v>
      </c>
      <c r="B69" s="103">
        <v>480821</v>
      </c>
      <c r="C69" s="104">
        <f t="shared" ref="C69:C100" si="2">B69</f>
        <v>480821</v>
      </c>
    </row>
    <row r="70" spans="1:3" ht="20.100000000000001" customHeight="1">
      <c r="A70" s="112" t="s">
        <v>176</v>
      </c>
      <c r="B70" s="103">
        <v>534700</v>
      </c>
      <c r="C70" s="104">
        <f t="shared" si="2"/>
        <v>534700</v>
      </c>
    </row>
    <row r="71" spans="1:3" ht="20.100000000000001" customHeight="1">
      <c r="A71" s="112" t="s">
        <v>177</v>
      </c>
      <c r="B71" s="103">
        <v>1931167</v>
      </c>
      <c r="C71" s="104">
        <f t="shared" si="2"/>
        <v>1931167</v>
      </c>
    </row>
    <row r="72" spans="1:3" ht="20.100000000000001" customHeight="1">
      <c r="A72" s="112" t="s">
        <v>178</v>
      </c>
      <c r="B72" s="103">
        <v>189646</v>
      </c>
      <c r="C72" s="104">
        <f t="shared" si="2"/>
        <v>189646</v>
      </c>
    </row>
    <row r="73" spans="1:3" ht="20.100000000000001" customHeight="1">
      <c r="A73" s="112" t="s">
        <v>179</v>
      </c>
      <c r="B73" s="103">
        <v>1728825</v>
      </c>
      <c r="C73" s="104">
        <f t="shared" si="2"/>
        <v>1728825</v>
      </c>
    </row>
    <row r="74" spans="1:3" ht="20.100000000000001" customHeight="1">
      <c r="A74" s="112" t="s">
        <v>180</v>
      </c>
      <c r="B74" s="103">
        <v>12696</v>
      </c>
      <c r="C74" s="104">
        <f t="shared" si="2"/>
        <v>12696</v>
      </c>
    </row>
    <row r="75" spans="1:3" ht="20.100000000000001" customHeight="1">
      <c r="A75" s="112" t="s">
        <v>181</v>
      </c>
      <c r="B75" s="103">
        <v>1249086.68</v>
      </c>
      <c r="C75" s="104">
        <f t="shared" si="2"/>
        <v>1249086.68</v>
      </c>
    </row>
    <row r="76" spans="1:3" ht="20.100000000000001" customHeight="1">
      <c r="A76" s="112" t="s">
        <v>182</v>
      </c>
      <c r="B76" s="103">
        <v>1080458.68</v>
      </c>
      <c r="C76" s="104">
        <f t="shared" si="2"/>
        <v>1080458.68</v>
      </c>
    </row>
    <row r="77" spans="1:3" ht="20.100000000000001" customHeight="1">
      <c r="A77" s="112" t="s">
        <v>183</v>
      </c>
      <c r="B77" s="103">
        <v>168628</v>
      </c>
      <c r="C77" s="104">
        <f t="shared" si="2"/>
        <v>168628</v>
      </c>
    </row>
    <row r="78" spans="1:3" ht="20.100000000000001" customHeight="1">
      <c r="A78" s="112" t="s">
        <v>184</v>
      </c>
      <c r="B78" s="103">
        <v>6654170</v>
      </c>
      <c r="C78" s="104">
        <f t="shared" si="2"/>
        <v>6654170</v>
      </c>
    </row>
    <row r="79" spans="1:3" ht="20.100000000000001" customHeight="1">
      <c r="A79" s="112" t="s">
        <v>185</v>
      </c>
      <c r="B79" s="103">
        <v>618229</v>
      </c>
      <c r="C79" s="104">
        <f t="shared" si="2"/>
        <v>618229</v>
      </c>
    </row>
    <row r="80" spans="1:3" ht="20.100000000000001" customHeight="1">
      <c r="A80" s="112" t="s">
        <v>186</v>
      </c>
      <c r="B80" s="103">
        <v>6035941</v>
      </c>
      <c r="C80" s="104">
        <f t="shared" si="2"/>
        <v>6035941</v>
      </c>
    </row>
    <row r="81" spans="1:3" ht="20.100000000000001" customHeight="1">
      <c r="A81" s="112" t="s">
        <v>187</v>
      </c>
      <c r="B81" s="103">
        <v>1344529.51</v>
      </c>
      <c r="C81" s="104">
        <f t="shared" si="2"/>
        <v>1344529.51</v>
      </c>
    </row>
    <row r="82" spans="1:3" ht="20.100000000000001" customHeight="1">
      <c r="A82" s="112" t="s">
        <v>188</v>
      </c>
      <c r="B82" s="103">
        <v>1344529.51</v>
      </c>
      <c r="C82" s="104">
        <f t="shared" si="2"/>
        <v>1344529.51</v>
      </c>
    </row>
    <row r="83" spans="1:3" ht="20.100000000000001" customHeight="1">
      <c r="A83" s="112" t="s">
        <v>189</v>
      </c>
      <c r="B83" s="103">
        <v>7115712.7199999997</v>
      </c>
      <c r="C83" s="104">
        <f t="shared" si="2"/>
        <v>7115712.7199999997</v>
      </c>
    </row>
    <row r="84" spans="1:3" ht="20.100000000000001" customHeight="1">
      <c r="A84" s="112" t="s">
        <v>190</v>
      </c>
      <c r="B84" s="103">
        <v>7115712.7199999997</v>
      </c>
      <c r="C84" s="104">
        <f t="shared" si="2"/>
        <v>7115712.7199999997</v>
      </c>
    </row>
    <row r="85" spans="1:3" ht="20.100000000000001" customHeight="1">
      <c r="A85" s="112" t="s">
        <v>191</v>
      </c>
      <c r="B85" s="103">
        <v>200000</v>
      </c>
      <c r="C85" s="104">
        <f t="shared" si="2"/>
        <v>200000</v>
      </c>
    </row>
    <row r="86" spans="1:3" ht="20.100000000000001" customHeight="1">
      <c r="A86" s="112" t="s">
        <v>192</v>
      </c>
      <c r="B86" s="103">
        <v>200000</v>
      </c>
      <c r="C86" s="104">
        <f t="shared" si="2"/>
        <v>200000</v>
      </c>
    </row>
    <row r="87" spans="1:3" ht="20.100000000000001" customHeight="1">
      <c r="A87" s="112" t="s">
        <v>193</v>
      </c>
      <c r="B87" s="103">
        <v>554697.31999999995</v>
      </c>
      <c r="C87" s="104">
        <f t="shared" si="2"/>
        <v>554697.31999999995</v>
      </c>
    </row>
    <row r="88" spans="1:3" ht="20.100000000000001" customHeight="1">
      <c r="A88" s="112" t="s">
        <v>194</v>
      </c>
      <c r="B88" s="103">
        <v>535220.31999999995</v>
      </c>
      <c r="C88" s="104">
        <f t="shared" si="2"/>
        <v>535220.31999999995</v>
      </c>
    </row>
    <row r="89" spans="1:3" ht="20.100000000000001" customHeight="1">
      <c r="A89" s="112" t="s">
        <v>195</v>
      </c>
      <c r="B89" s="103">
        <v>19477</v>
      </c>
      <c r="C89" s="104">
        <f t="shared" si="2"/>
        <v>19477</v>
      </c>
    </row>
    <row r="90" spans="1:3" ht="20.100000000000001" customHeight="1">
      <c r="A90" s="112" t="s">
        <v>196</v>
      </c>
      <c r="B90" s="103">
        <v>10097883.24</v>
      </c>
      <c r="C90" s="104">
        <f t="shared" si="2"/>
        <v>10097883.24</v>
      </c>
    </row>
    <row r="91" spans="1:3" ht="20.100000000000001" customHeight="1">
      <c r="A91" s="112" t="s">
        <v>197</v>
      </c>
      <c r="B91" s="103">
        <v>1984350.17</v>
      </c>
      <c r="C91" s="104">
        <f t="shared" si="2"/>
        <v>1984350.17</v>
      </c>
    </row>
    <row r="92" spans="1:3" ht="20.100000000000001" customHeight="1">
      <c r="A92" s="112" t="s">
        <v>198</v>
      </c>
      <c r="B92" s="103">
        <v>100000</v>
      </c>
      <c r="C92" s="104">
        <f t="shared" si="2"/>
        <v>100000</v>
      </c>
    </row>
    <row r="93" spans="1:3" ht="20.100000000000001" customHeight="1">
      <c r="A93" s="112" t="s">
        <v>199</v>
      </c>
      <c r="B93" s="103">
        <v>1884350.17</v>
      </c>
      <c r="C93" s="104">
        <f t="shared" si="2"/>
        <v>1884350.17</v>
      </c>
    </row>
    <row r="94" spans="1:3" ht="20.100000000000001" customHeight="1">
      <c r="A94" s="112" t="s">
        <v>200</v>
      </c>
      <c r="B94" s="103">
        <v>6030932</v>
      </c>
      <c r="C94" s="104">
        <f t="shared" si="2"/>
        <v>6030932</v>
      </c>
    </row>
    <row r="95" spans="1:3" ht="20.100000000000001" customHeight="1">
      <c r="A95" s="112" t="s">
        <v>201</v>
      </c>
      <c r="B95" s="103">
        <v>6030932</v>
      </c>
      <c r="C95" s="104">
        <f t="shared" si="2"/>
        <v>6030932</v>
      </c>
    </row>
    <row r="96" spans="1:3" ht="20.100000000000001" customHeight="1">
      <c r="A96" s="112" t="s">
        <v>202</v>
      </c>
      <c r="B96" s="103">
        <v>1507376.07</v>
      </c>
      <c r="C96" s="104">
        <f t="shared" si="2"/>
        <v>1507376.07</v>
      </c>
    </row>
    <row r="97" spans="1:3" ht="20.100000000000001" customHeight="1">
      <c r="A97" s="112" t="s">
        <v>203</v>
      </c>
      <c r="B97" s="103">
        <v>1014984.87</v>
      </c>
      <c r="C97" s="104">
        <f t="shared" si="2"/>
        <v>1014984.87</v>
      </c>
    </row>
    <row r="98" spans="1:3" ht="20.100000000000001" customHeight="1">
      <c r="A98" s="112" t="s">
        <v>204</v>
      </c>
      <c r="B98" s="103">
        <v>492391.2</v>
      </c>
      <c r="C98" s="104">
        <f t="shared" si="2"/>
        <v>492391.2</v>
      </c>
    </row>
    <row r="99" spans="1:3" ht="20.100000000000001" customHeight="1">
      <c r="A99" s="112" t="s">
        <v>205</v>
      </c>
      <c r="B99" s="103">
        <v>575225</v>
      </c>
      <c r="C99" s="104">
        <f t="shared" si="2"/>
        <v>575225</v>
      </c>
    </row>
    <row r="100" spans="1:3" ht="20.100000000000001" customHeight="1">
      <c r="A100" s="112" t="s">
        <v>206</v>
      </c>
      <c r="B100" s="103">
        <v>575225</v>
      </c>
      <c r="C100" s="104">
        <f t="shared" si="2"/>
        <v>575225</v>
      </c>
    </row>
    <row r="101" spans="1:3" ht="20.100000000000001" customHeight="1">
      <c r="A101" s="112" t="s">
        <v>41</v>
      </c>
      <c r="B101" s="103">
        <v>3480687.9</v>
      </c>
      <c r="C101" s="104">
        <f t="shared" ref="C101:C132" si="3">B101</f>
        <v>3480687.9</v>
      </c>
    </row>
    <row r="102" spans="1:3" ht="20.100000000000001" customHeight="1">
      <c r="A102" s="112" t="s">
        <v>207</v>
      </c>
      <c r="B102" s="103">
        <v>3459856</v>
      </c>
      <c r="C102" s="104">
        <f t="shared" si="3"/>
        <v>3459856</v>
      </c>
    </row>
    <row r="103" spans="1:3" ht="20.100000000000001" customHeight="1">
      <c r="A103" s="112" t="s">
        <v>208</v>
      </c>
      <c r="B103" s="103">
        <v>3459856</v>
      </c>
      <c r="C103" s="104">
        <f t="shared" si="3"/>
        <v>3459856</v>
      </c>
    </row>
    <row r="104" spans="1:3" ht="20.100000000000001" customHeight="1">
      <c r="A104" s="112" t="s">
        <v>209</v>
      </c>
      <c r="B104" s="103">
        <v>20831.900000000001</v>
      </c>
      <c r="C104" s="104">
        <f t="shared" si="3"/>
        <v>20831.900000000001</v>
      </c>
    </row>
    <row r="105" spans="1:3" ht="20.100000000000001" customHeight="1">
      <c r="A105" s="112" t="s">
        <v>210</v>
      </c>
      <c r="B105" s="103">
        <v>20831.900000000001</v>
      </c>
      <c r="C105" s="104">
        <f t="shared" si="3"/>
        <v>20831.900000000001</v>
      </c>
    </row>
    <row r="106" spans="1:3" ht="20.100000000000001" customHeight="1">
      <c r="A106" s="112" t="s">
        <v>43</v>
      </c>
      <c r="B106" s="103">
        <v>12687533.779999999</v>
      </c>
      <c r="C106" s="104">
        <f t="shared" si="3"/>
        <v>12687533.779999999</v>
      </c>
    </row>
    <row r="107" spans="1:3" ht="20.100000000000001" customHeight="1">
      <c r="A107" s="112" t="s">
        <v>211</v>
      </c>
      <c r="B107" s="103">
        <v>3804993.38</v>
      </c>
      <c r="C107" s="104">
        <f t="shared" si="3"/>
        <v>3804993.38</v>
      </c>
    </row>
    <row r="108" spans="1:3" ht="20.100000000000001" customHeight="1">
      <c r="A108" s="112" t="s">
        <v>127</v>
      </c>
      <c r="B108" s="103">
        <v>1613951.71</v>
      </c>
      <c r="C108" s="104">
        <f t="shared" si="3"/>
        <v>1613951.71</v>
      </c>
    </row>
    <row r="109" spans="1:3" ht="20.100000000000001" customHeight="1">
      <c r="A109" s="112" t="s">
        <v>135</v>
      </c>
      <c r="B109" s="103">
        <v>267532</v>
      </c>
      <c r="C109" s="104">
        <f t="shared" si="3"/>
        <v>267532</v>
      </c>
    </row>
    <row r="110" spans="1:3" ht="20.100000000000001" customHeight="1">
      <c r="A110" s="112" t="s">
        <v>212</v>
      </c>
      <c r="B110" s="103">
        <v>1196176.72</v>
      </c>
      <c r="C110" s="104">
        <f t="shared" si="3"/>
        <v>1196176.72</v>
      </c>
    </row>
    <row r="111" spans="1:3" ht="20.100000000000001" customHeight="1">
      <c r="A111" s="112" t="s">
        <v>213</v>
      </c>
      <c r="B111" s="103">
        <v>727332.95</v>
      </c>
      <c r="C111" s="104">
        <f t="shared" si="3"/>
        <v>727332.95</v>
      </c>
    </row>
    <row r="112" spans="1:3" ht="20.100000000000001" customHeight="1">
      <c r="A112" s="112" t="s">
        <v>214</v>
      </c>
      <c r="B112" s="103">
        <v>19000</v>
      </c>
      <c r="C112" s="104">
        <f t="shared" si="3"/>
        <v>19000</v>
      </c>
    </row>
    <row r="113" spans="1:3" ht="20.100000000000001" customHeight="1">
      <c r="A113" s="112" t="s">
        <v>215</v>
      </c>
      <c r="B113" s="103">
        <v>19000</v>
      </c>
      <c r="C113" s="104">
        <f t="shared" si="3"/>
        <v>19000</v>
      </c>
    </row>
    <row r="114" spans="1:3" ht="20.100000000000001" customHeight="1">
      <c r="A114" s="112" t="s">
        <v>216</v>
      </c>
      <c r="B114" s="103">
        <v>2732305.86</v>
      </c>
      <c r="C114" s="104">
        <f t="shared" si="3"/>
        <v>2732305.86</v>
      </c>
    </row>
    <row r="115" spans="1:3" ht="20.100000000000001" customHeight="1">
      <c r="A115" s="112" t="s">
        <v>217</v>
      </c>
      <c r="B115" s="103">
        <v>2732305.86</v>
      </c>
      <c r="C115" s="104">
        <f t="shared" si="3"/>
        <v>2732305.86</v>
      </c>
    </row>
    <row r="116" spans="1:3" ht="20.100000000000001" customHeight="1">
      <c r="A116" s="112" t="s">
        <v>218</v>
      </c>
      <c r="B116" s="103">
        <v>6131234.54</v>
      </c>
      <c r="C116" s="104">
        <f t="shared" si="3"/>
        <v>6131234.54</v>
      </c>
    </row>
    <row r="117" spans="1:3" ht="20.100000000000001" customHeight="1">
      <c r="A117" s="112" t="s">
        <v>219</v>
      </c>
      <c r="B117" s="103">
        <v>6131234.54</v>
      </c>
      <c r="C117" s="104">
        <f t="shared" si="3"/>
        <v>6131234.54</v>
      </c>
    </row>
    <row r="118" spans="1:3" ht="20.100000000000001" customHeight="1">
      <c r="A118" s="112" t="s">
        <v>45</v>
      </c>
      <c r="B118" s="103">
        <v>35195385.950000003</v>
      </c>
      <c r="C118" s="104">
        <f t="shared" si="3"/>
        <v>35195385.950000003</v>
      </c>
    </row>
    <row r="119" spans="1:3" ht="20.100000000000001" customHeight="1">
      <c r="A119" s="112" t="s">
        <v>220</v>
      </c>
      <c r="B119" s="103">
        <v>9143655.3399999999</v>
      </c>
      <c r="C119" s="104">
        <f t="shared" si="3"/>
        <v>9143655.3399999999</v>
      </c>
    </row>
    <row r="120" spans="1:3" ht="20.100000000000001" customHeight="1">
      <c r="A120" s="112" t="s">
        <v>127</v>
      </c>
      <c r="B120" s="103">
        <v>765907.37</v>
      </c>
      <c r="C120" s="104">
        <f t="shared" si="3"/>
        <v>765907.37</v>
      </c>
    </row>
    <row r="121" spans="1:3" ht="20.100000000000001" customHeight="1">
      <c r="A121" s="112" t="s">
        <v>135</v>
      </c>
      <c r="B121" s="103">
        <v>273986.40000000002</v>
      </c>
      <c r="C121" s="104">
        <f t="shared" si="3"/>
        <v>273986.40000000002</v>
      </c>
    </row>
    <row r="122" spans="1:3" ht="20.100000000000001" customHeight="1">
      <c r="A122" s="112" t="s">
        <v>194</v>
      </c>
      <c r="B122" s="103">
        <v>2716951.5</v>
      </c>
      <c r="C122" s="104">
        <f t="shared" si="3"/>
        <v>2716951.5</v>
      </c>
    </row>
    <row r="123" spans="1:3" ht="20.100000000000001" customHeight="1">
      <c r="A123" s="112" t="s">
        <v>221</v>
      </c>
      <c r="B123" s="103">
        <v>204520</v>
      </c>
      <c r="C123" s="104">
        <f t="shared" si="3"/>
        <v>204520</v>
      </c>
    </row>
    <row r="124" spans="1:3" ht="20.100000000000001" customHeight="1">
      <c r="A124" s="112" t="s">
        <v>222</v>
      </c>
      <c r="B124" s="103">
        <v>418328</v>
      </c>
      <c r="C124" s="104">
        <f t="shared" si="3"/>
        <v>418328</v>
      </c>
    </row>
    <row r="125" spans="1:3" ht="20.100000000000001" customHeight="1">
      <c r="A125" s="112" t="s">
        <v>223</v>
      </c>
      <c r="B125" s="103">
        <v>48620</v>
      </c>
      <c r="C125" s="104">
        <f t="shared" si="3"/>
        <v>48620</v>
      </c>
    </row>
    <row r="126" spans="1:3" ht="20.100000000000001" customHeight="1">
      <c r="A126" s="112" t="s">
        <v>224</v>
      </c>
      <c r="B126" s="103">
        <v>1823638.66</v>
      </c>
      <c r="C126" s="104">
        <f t="shared" si="3"/>
        <v>1823638.66</v>
      </c>
    </row>
    <row r="127" spans="1:3" ht="20.100000000000001" customHeight="1">
      <c r="A127" s="112" t="s">
        <v>225</v>
      </c>
      <c r="B127" s="103">
        <v>616909.41</v>
      </c>
      <c r="C127" s="104">
        <f t="shared" si="3"/>
        <v>616909.41</v>
      </c>
    </row>
    <row r="128" spans="1:3" ht="20.100000000000001" customHeight="1">
      <c r="A128" s="112" t="s">
        <v>226</v>
      </c>
      <c r="B128" s="103">
        <v>67500</v>
      </c>
      <c r="C128" s="104">
        <f t="shared" si="3"/>
        <v>67500</v>
      </c>
    </row>
    <row r="129" spans="1:3" ht="20.100000000000001" customHeight="1">
      <c r="A129" s="112" t="s">
        <v>227</v>
      </c>
      <c r="B129" s="103">
        <v>285900</v>
      </c>
      <c r="C129" s="104">
        <f t="shared" si="3"/>
        <v>285900</v>
      </c>
    </row>
    <row r="130" spans="1:3" ht="20.100000000000001" customHeight="1">
      <c r="A130" s="112" t="s">
        <v>228</v>
      </c>
      <c r="B130" s="103">
        <v>4240</v>
      </c>
      <c r="C130" s="104">
        <f t="shared" si="3"/>
        <v>4240</v>
      </c>
    </row>
    <row r="131" spans="1:3" ht="20.100000000000001" customHeight="1">
      <c r="A131" s="112" t="s">
        <v>229</v>
      </c>
      <c r="B131" s="103">
        <v>1808944</v>
      </c>
      <c r="C131" s="104">
        <f t="shared" si="3"/>
        <v>1808944</v>
      </c>
    </row>
    <row r="132" spans="1:3" ht="20.100000000000001" customHeight="1">
      <c r="A132" s="112" t="s">
        <v>230</v>
      </c>
      <c r="B132" s="103">
        <v>108210</v>
      </c>
      <c r="C132" s="104">
        <f t="shared" si="3"/>
        <v>108210</v>
      </c>
    </row>
    <row r="133" spans="1:3" ht="20.100000000000001" customHeight="1">
      <c r="A133" s="112" t="s">
        <v>231</v>
      </c>
      <c r="B133" s="103">
        <v>3541473.34</v>
      </c>
      <c r="C133" s="104">
        <f t="shared" ref="C133:C173" si="4">B133</f>
        <v>3541473.34</v>
      </c>
    </row>
    <row r="134" spans="1:3" ht="20.100000000000001" customHeight="1">
      <c r="A134" s="112" t="s">
        <v>232</v>
      </c>
      <c r="B134" s="103">
        <v>1203583.3700000001</v>
      </c>
      <c r="C134" s="104">
        <f t="shared" si="4"/>
        <v>1203583.3700000001</v>
      </c>
    </row>
    <row r="135" spans="1:3" ht="20.100000000000001" customHeight="1">
      <c r="A135" s="112" t="s">
        <v>233</v>
      </c>
      <c r="B135" s="103">
        <v>360237.67</v>
      </c>
      <c r="C135" s="104">
        <f t="shared" si="4"/>
        <v>360237.67</v>
      </c>
    </row>
    <row r="136" spans="1:3" ht="20.100000000000001" customHeight="1">
      <c r="A136" s="112" t="s">
        <v>234</v>
      </c>
      <c r="B136" s="103">
        <v>1977652.3</v>
      </c>
      <c r="C136" s="104">
        <f t="shared" si="4"/>
        <v>1977652.3</v>
      </c>
    </row>
    <row r="137" spans="1:3" ht="20.100000000000001" customHeight="1">
      <c r="A137" s="112" t="s">
        <v>235</v>
      </c>
      <c r="B137" s="103">
        <v>347264.4</v>
      </c>
      <c r="C137" s="104">
        <f t="shared" si="4"/>
        <v>347264.4</v>
      </c>
    </row>
    <row r="138" spans="1:3" ht="20.100000000000001" customHeight="1">
      <c r="A138" s="112" t="s">
        <v>236</v>
      </c>
      <c r="B138" s="103">
        <v>97245.4</v>
      </c>
      <c r="C138" s="104">
        <f t="shared" si="4"/>
        <v>97245.4</v>
      </c>
    </row>
    <row r="139" spans="1:3" ht="20.100000000000001" customHeight="1">
      <c r="A139" s="112" t="s">
        <v>237</v>
      </c>
      <c r="B139" s="103">
        <v>194210</v>
      </c>
      <c r="C139" s="104">
        <f t="shared" si="4"/>
        <v>194210</v>
      </c>
    </row>
    <row r="140" spans="1:3" ht="20.100000000000001" customHeight="1">
      <c r="A140" s="112" t="s">
        <v>238</v>
      </c>
      <c r="B140" s="103">
        <v>48810</v>
      </c>
      <c r="C140" s="104">
        <f t="shared" si="4"/>
        <v>48810</v>
      </c>
    </row>
    <row r="141" spans="1:3" ht="20.100000000000001" customHeight="1">
      <c r="A141" s="112" t="s">
        <v>239</v>
      </c>
      <c r="B141" s="103">
        <v>6999</v>
      </c>
      <c r="C141" s="104">
        <f t="shared" si="4"/>
        <v>6999</v>
      </c>
    </row>
    <row r="142" spans="1:3" ht="20.100000000000001" customHeight="1">
      <c r="A142" s="112" t="s">
        <v>240</v>
      </c>
      <c r="B142" s="103">
        <v>904743</v>
      </c>
      <c r="C142" s="104">
        <f t="shared" si="4"/>
        <v>904743</v>
      </c>
    </row>
    <row r="143" spans="1:3" ht="20.100000000000001" customHeight="1">
      <c r="A143" s="112" t="s">
        <v>241</v>
      </c>
      <c r="B143" s="103">
        <v>138048</v>
      </c>
      <c r="C143" s="104">
        <f t="shared" si="4"/>
        <v>138048</v>
      </c>
    </row>
    <row r="144" spans="1:3" ht="20.100000000000001" customHeight="1">
      <c r="A144" s="112" t="s">
        <v>242</v>
      </c>
      <c r="B144" s="103">
        <v>766695</v>
      </c>
      <c r="C144" s="104">
        <f t="shared" si="4"/>
        <v>766695</v>
      </c>
    </row>
    <row r="145" spans="1:3" ht="20.100000000000001" customHeight="1">
      <c r="A145" s="112" t="s">
        <v>243</v>
      </c>
      <c r="B145" s="103">
        <v>21258249.870000001</v>
      </c>
      <c r="C145" s="104">
        <f t="shared" si="4"/>
        <v>21258249.870000001</v>
      </c>
    </row>
    <row r="146" spans="1:3" ht="20.100000000000001" customHeight="1">
      <c r="A146" s="112" t="s">
        <v>244</v>
      </c>
      <c r="B146" s="103">
        <v>2717002.1</v>
      </c>
      <c r="C146" s="104">
        <f t="shared" si="4"/>
        <v>2717002.1</v>
      </c>
    </row>
    <row r="147" spans="1:3" ht="20.100000000000001" customHeight="1">
      <c r="A147" s="112" t="s">
        <v>245</v>
      </c>
      <c r="B147" s="103">
        <v>18388247.77</v>
      </c>
      <c r="C147" s="104">
        <f t="shared" si="4"/>
        <v>18388247.77</v>
      </c>
    </row>
    <row r="148" spans="1:3" ht="20.100000000000001" customHeight="1">
      <c r="A148" s="112" t="s">
        <v>246</v>
      </c>
      <c r="B148" s="103">
        <v>153000</v>
      </c>
      <c r="C148" s="104">
        <f t="shared" si="4"/>
        <v>153000</v>
      </c>
    </row>
    <row r="149" spans="1:3" ht="20.100000000000001" customHeight="1">
      <c r="A149" s="112" t="s">
        <v>47</v>
      </c>
      <c r="B149" s="103">
        <v>1671823.31</v>
      </c>
      <c r="C149" s="104">
        <f t="shared" si="4"/>
        <v>1671823.31</v>
      </c>
    </row>
    <row r="150" spans="1:3" ht="20.100000000000001" customHeight="1">
      <c r="A150" s="112" t="s">
        <v>247</v>
      </c>
      <c r="B150" s="103">
        <v>753698</v>
      </c>
      <c r="C150" s="104">
        <f t="shared" si="4"/>
        <v>753698</v>
      </c>
    </row>
    <row r="151" spans="1:3" ht="20.100000000000001" customHeight="1">
      <c r="A151" s="112" t="s">
        <v>248</v>
      </c>
      <c r="B151" s="103">
        <v>166412</v>
      </c>
      <c r="C151" s="104">
        <f t="shared" si="4"/>
        <v>166412</v>
      </c>
    </row>
    <row r="152" spans="1:3" ht="20.100000000000001" customHeight="1">
      <c r="A152" s="112" t="s">
        <v>249</v>
      </c>
      <c r="B152" s="103">
        <v>504786</v>
      </c>
      <c r="C152" s="104">
        <f t="shared" si="4"/>
        <v>504786</v>
      </c>
    </row>
    <row r="153" spans="1:3" ht="20.100000000000001" customHeight="1">
      <c r="A153" s="112" t="s">
        <v>250</v>
      </c>
      <c r="B153" s="103">
        <v>82500</v>
      </c>
      <c r="C153" s="104">
        <f t="shared" si="4"/>
        <v>82500</v>
      </c>
    </row>
    <row r="154" spans="1:3" ht="20.100000000000001" customHeight="1">
      <c r="A154" s="112" t="s">
        <v>251</v>
      </c>
      <c r="B154" s="103">
        <v>849501.23</v>
      </c>
      <c r="C154" s="104">
        <f t="shared" si="4"/>
        <v>849501.23</v>
      </c>
    </row>
    <row r="155" spans="1:3" ht="20.100000000000001" customHeight="1">
      <c r="A155" s="112" t="s">
        <v>252</v>
      </c>
      <c r="B155" s="103">
        <v>849501.23</v>
      </c>
      <c r="C155" s="104">
        <f t="shared" si="4"/>
        <v>849501.23</v>
      </c>
    </row>
    <row r="156" spans="1:3" ht="20.100000000000001" customHeight="1">
      <c r="A156" s="112" t="s">
        <v>253</v>
      </c>
      <c r="B156" s="103">
        <v>68624.08</v>
      </c>
      <c r="C156" s="104">
        <f t="shared" si="4"/>
        <v>68624.08</v>
      </c>
    </row>
    <row r="157" spans="1:3" ht="20.100000000000001" customHeight="1">
      <c r="A157" s="112" t="s">
        <v>254</v>
      </c>
      <c r="B157" s="103">
        <v>68624.08</v>
      </c>
      <c r="C157" s="104">
        <f t="shared" si="4"/>
        <v>68624.08</v>
      </c>
    </row>
    <row r="158" spans="1:3" ht="20.100000000000001" customHeight="1">
      <c r="A158" s="112" t="s">
        <v>255</v>
      </c>
      <c r="B158" s="103">
        <v>2129570.4300000002</v>
      </c>
      <c r="C158" s="104">
        <f t="shared" si="4"/>
        <v>2129570.4300000002</v>
      </c>
    </row>
    <row r="159" spans="1:3" ht="20.100000000000001" customHeight="1">
      <c r="A159" s="112" t="s">
        <v>256</v>
      </c>
      <c r="B159" s="103">
        <v>456041.08</v>
      </c>
      <c r="C159" s="104">
        <f t="shared" si="4"/>
        <v>456041.08</v>
      </c>
    </row>
    <row r="160" spans="1:3" ht="20.100000000000001" customHeight="1">
      <c r="A160" s="112" t="s">
        <v>257</v>
      </c>
      <c r="B160" s="103">
        <v>456041.08</v>
      </c>
      <c r="C160" s="104">
        <f t="shared" si="4"/>
        <v>456041.08</v>
      </c>
    </row>
    <row r="161" spans="1:3" ht="20.100000000000001" customHeight="1">
      <c r="A161" s="112" t="s">
        <v>258</v>
      </c>
      <c r="B161" s="103">
        <v>1673529.35</v>
      </c>
      <c r="C161" s="104">
        <f t="shared" si="4"/>
        <v>1673529.35</v>
      </c>
    </row>
    <row r="162" spans="1:3" ht="20.100000000000001" customHeight="1">
      <c r="A162" s="112" t="s">
        <v>259</v>
      </c>
      <c r="B162" s="103">
        <v>1673529.35</v>
      </c>
      <c r="C162" s="104">
        <f t="shared" si="4"/>
        <v>1673529.35</v>
      </c>
    </row>
    <row r="163" spans="1:3" ht="20.100000000000001" customHeight="1">
      <c r="A163" s="112" t="s">
        <v>59</v>
      </c>
      <c r="B163" s="103">
        <v>1973092</v>
      </c>
      <c r="C163" s="104">
        <f t="shared" si="4"/>
        <v>1973092</v>
      </c>
    </row>
    <row r="164" spans="1:3" ht="20.100000000000001" customHeight="1">
      <c r="A164" s="112" t="s">
        <v>260</v>
      </c>
      <c r="B164" s="103">
        <v>25220</v>
      </c>
      <c r="C164" s="104">
        <f t="shared" si="4"/>
        <v>25220</v>
      </c>
    </row>
    <row r="165" spans="1:3" ht="20.100000000000001" customHeight="1">
      <c r="A165" s="112" t="s">
        <v>261</v>
      </c>
      <c r="B165" s="103">
        <v>25220</v>
      </c>
      <c r="C165" s="104">
        <f t="shared" si="4"/>
        <v>25220</v>
      </c>
    </row>
    <row r="166" spans="1:3" ht="20.100000000000001" customHeight="1">
      <c r="A166" s="112" t="s">
        <v>262</v>
      </c>
      <c r="B166" s="103">
        <v>1947872</v>
      </c>
      <c r="C166" s="104">
        <f t="shared" si="4"/>
        <v>1947872</v>
      </c>
    </row>
    <row r="167" spans="1:3" ht="20.100000000000001" customHeight="1">
      <c r="A167" s="112" t="s">
        <v>263</v>
      </c>
      <c r="B167" s="103">
        <v>1750206</v>
      </c>
      <c r="C167" s="104">
        <f t="shared" si="4"/>
        <v>1750206</v>
      </c>
    </row>
    <row r="168" spans="1:3" ht="20.100000000000001" customHeight="1">
      <c r="A168" s="112" t="s">
        <v>264</v>
      </c>
      <c r="B168" s="103">
        <v>197666</v>
      </c>
      <c r="C168" s="104">
        <f t="shared" si="4"/>
        <v>197666</v>
      </c>
    </row>
    <row r="169" spans="1:3" ht="20.100000000000001" customHeight="1">
      <c r="A169" s="112" t="s">
        <v>63</v>
      </c>
      <c r="B169" s="103">
        <v>1171345.74</v>
      </c>
      <c r="C169" s="104">
        <f t="shared" si="4"/>
        <v>1171345.74</v>
      </c>
    </row>
    <row r="170" spans="1:3" ht="20.100000000000001" customHeight="1">
      <c r="A170" s="112" t="s">
        <v>265</v>
      </c>
      <c r="B170" s="103">
        <v>28750</v>
      </c>
      <c r="C170" s="104">
        <f t="shared" si="4"/>
        <v>28750</v>
      </c>
    </row>
    <row r="171" spans="1:3" ht="20.100000000000001" customHeight="1">
      <c r="A171" s="112" t="s">
        <v>266</v>
      </c>
      <c r="B171" s="103">
        <v>28750</v>
      </c>
      <c r="C171" s="104">
        <f t="shared" si="4"/>
        <v>28750</v>
      </c>
    </row>
    <row r="172" spans="1:3" ht="20.100000000000001" customHeight="1">
      <c r="A172" s="112" t="s">
        <v>267</v>
      </c>
      <c r="B172" s="111">
        <v>1142595.74</v>
      </c>
      <c r="C172" s="104">
        <f t="shared" si="4"/>
        <v>1142595.74</v>
      </c>
    </row>
    <row r="173" spans="1:3" ht="20.100000000000001" customHeight="1">
      <c r="A173" s="112" t="s">
        <v>268</v>
      </c>
      <c r="B173" s="115">
        <v>1142595.74</v>
      </c>
      <c r="C173" s="104">
        <f t="shared" si="4"/>
        <v>1142595.74</v>
      </c>
    </row>
  </sheetData>
  <mergeCells count="1">
    <mergeCell ref="A1:C1"/>
  </mergeCells>
  <phoneticPr fontId="4" type="noConversion"/>
  <printOptions horizontalCentered="1"/>
  <pageMargins left="0.25" right="0.25" top="0.75" bottom="0.75" header="0.3" footer="0.3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F9608-851D-40F6-8FBD-08D69360EBF5}">
  <dimension ref="A1:E72"/>
  <sheetViews>
    <sheetView workbookViewId="0">
      <selection sqref="A1:E1"/>
    </sheetView>
  </sheetViews>
  <sheetFormatPr defaultColWidth="6.875" defaultRowHeight="11.25"/>
  <cols>
    <col min="1" max="1" width="10.875" style="4" customWidth="1"/>
    <col min="2" max="2" width="22.25" style="4" customWidth="1"/>
    <col min="3" max="5" width="15.125" style="4" customWidth="1"/>
    <col min="6" max="6" width="12.625" style="4" customWidth="1"/>
    <col min="7" max="250" width="6.875" style="4"/>
    <col min="251" max="251" width="10.625" style="4" customWidth="1"/>
    <col min="252" max="252" width="12.625" style="4" customWidth="1"/>
    <col min="253" max="255" width="14.25" style="4" customWidth="1"/>
    <col min="256" max="256" width="12.625" style="4" customWidth="1"/>
    <col min="257" max="258" width="4.625" style="4" customWidth="1"/>
    <col min="259" max="506" width="6.875" style="4"/>
    <col min="507" max="507" width="10.625" style="4" customWidth="1"/>
    <col min="508" max="508" width="12.625" style="4" customWidth="1"/>
    <col min="509" max="511" width="14.25" style="4" customWidth="1"/>
    <col min="512" max="512" width="12.625" style="4" customWidth="1"/>
    <col min="513" max="514" width="4.625" style="4" customWidth="1"/>
    <col min="515" max="762" width="6.875" style="4"/>
    <col min="763" max="763" width="10.625" style="4" customWidth="1"/>
    <col min="764" max="764" width="12.625" style="4" customWidth="1"/>
    <col min="765" max="767" width="14.25" style="4" customWidth="1"/>
    <col min="768" max="768" width="12.625" style="4" customWidth="1"/>
    <col min="769" max="770" width="4.625" style="4" customWidth="1"/>
    <col min="771" max="1018" width="6.875" style="4"/>
    <col min="1019" max="1019" width="10.625" style="4" customWidth="1"/>
    <col min="1020" max="1020" width="12.625" style="4" customWidth="1"/>
    <col min="1021" max="1023" width="14.25" style="4" customWidth="1"/>
    <col min="1024" max="1024" width="12.625" style="4" customWidth="1"/>
    <col min="1025" max="1026" width="4.625" style="4" customWidth="1"/>
    <col min="1027" max="1274" width="6.875" style="4"/>
    <col min="1275" max="1275" width="10.625" style="4" customWidth="1"/>
    <col min="1276" max="1276" width="12.625" style="4" customWidth="1"/>
    <col min="1277" max="1279" width="14.25" style="4" customWidth="1"/>
    <col min="1280" max="1280" width="12.625" style="4" customWidth="1"/>
    <col min="1281" max="1282" width="4.625" style="4" customWidth="1"/>
    <col min="1283" max="1530" width="6.875" style="4"/>
    <col min="1531" max="1531" width="10.625" style="4" customWidth="1"/>
    <col min="1532" max="1532" width="12.625" style="4" customWidth="1"/>
    <col min="1533" max="1535" width="14.25" style="4" customWidth="1"/>
    <col min="1536" max="1536" width="12.625" style="4" customWidth="1"/>
    <col min="1537" max="1538" width="4.625" style="4" customWidth="1"/>
    <col min="1539" max="1786" width="6.875" style="4"/>
    <col min="1787" max="1787" width="10.625" style="4" customWidth="1"/>
    <col min="1788" max="1788" width="12.625" style="4" customWidth="1"/>
    <col min="1789" max="1791" width="14.25" style="4" customWidth="1"/>
    <col min="1792" max="1792" width="12.625" style="4" customWidth="1"/>
    <col min="1793" max="1794" width="4.625" style="4" customWidth="1"/>
    <col min="1795" max="2042" width="6.875" style="4"/>
    <col min="2043" max="2043" width="10.625" style="4" customWidth="1"/>
    <col min="2044" max="2044" width="12.625" style="4" customWidth="1"/>
    <col min="2045" max="2047" width="14.25" style="4" customWidth="1"/>
    <col min="2048" max="2048" width="12.625" style="4" customWidth="1"/>
    <col min="2049" max="2050" width="4.625" style="4" customWidth="1"/>
    <col min="2051" max="2298" width="6.875" style="4"/>
    <col min="2299" max="2299" width="10.625" style="4" customWidth="1"/>
    <col min="2300" max="2300" width="12.625" style="4" customWidth="1"/>
    <col min="2301" max="2303" width="14.25" style="4" customWidth="1"/>
    <col min="2304" max="2304" width="12.625" style="4" customWidth="1"/>
    <col min="2305" max="2306" width="4.625" style="4" customWidth="1"/>
    <col min="2307" max="2554" width="6.875" style="4"/>
    <col min="2555" max="2555" width="10.625" style="4" customWidth="1"/>
    <col min="2556" max="2556" width="12.625" style="4" customWidth="1"/>
    <col min="2557" max="2559" width="14.25" style="4" customWidth="1"/>
    <col min="2560" max="2560" width="12.625" style="4" customWidth="1"/>
    <col min="2561" max="2562" width="4.625" style="4" customWidth="1"/>
    <col min="2563" max="2810" width="6.875" style="4"/>
    <col min="2811" max="2811" width="10.625" style="4" customWidth="1"/>
    <col min="2812" max="2812" width="12.625" style="4" customWidth="1"/>
    <col min="2813" max="2815" width="14.25" style="4" customWidth="1"/>
    <col min="2816" max="2816" width="12.625" style="4" customWidth="1"/>
    <col min="2817" max="2818" width="4.625" style="4" customWidth="1"/>
    <col min="2819" max="3066" width="6.875" style="4"/>
    <col min="3067" max="3067" width="10.625" style="4" customWidth="1"/>
    <col min="3068" max="3068" width="12.625" style="4" customWidth="1"/>
    <col min="3069" max="3071" width="14.25" style="4" customWidth="1"/>
    <col min="3072" max="3072" width="12.625" style="4" customWidth="1"/>
    <col min="3073" max="3074" width="4.625" style="4" customWidth="1"/>
    <col min="3075" max="3322" width="6.875" style="4"/>
    <col min="3323" max="3323" width="10.625" style="4" customWidth="1"/>
    <col min="3324" max="3324" width="12.625" style="4" customWidth="1"/>
    <col min="3325" max="3327" width="14.25" style="4" customWidth="1"/>
    <col min="3328" max="3328" width="12.625" style="4" customWidth="1"/>
    <col min="3329" max="3330" width="4.625" style="4" customWidth="1"/>
    <col min="3331" max="3578" width="6.875" style="4"/>
    <col min="3579" max="3579" width="10.625" style="4" customWidth="1"/>
    <col min="3580" max="3580" width="12.625" style="4" customWidth="1"/>
    <col min="3581" max="3583" width="14.25" style="4" customWidth="1"/>
    <col min="3584" max="3584" width="12.625" style="4" customWidth="1"/>
    <col min="3585" max="3586" width="4.625" style="4" customWidth="1"/>
    <col min="3587" max="3834" width="6.875" style="4"/>
    <col min="3835" max="3835" width="10.625" style="4" customWidth="1"/>
    <col min="3836" max="3836" width="12.625" style="4" customWidth="1"/>
    <col min="3837" max="3839" width="14.25" style="4" customWidth="1"/>
    <col min="3840" max="3840" width="12.625" style="4" customWidth="1"/>
    <col min="3841" max="3842" width="4.625" style="4" customWidth="1"/>
    <col min="3843" max="4090" width="6.875" style="4"/>
    <col min="4091" max="4091" width="10.625" style="4" customWidth="1"/>
    <col min="4092" max="4092" width="12.625" style="4" customWidth="1"/>
    <col min="4093" max="4095" width="14.25" style="4" customWidth="1"/>
    <col min="4096" max="4096" width="12.625" style="4" customWidth="1"/>
    <col min="4097" max="4098" width="4.625" style="4" customWidth="1"/>
    <col min="4099" max="4346" width="6.875" style="4"/>
    <col min="4347" max="4347" width="10.625" style="4" customWidth="1"/>
    <col min="4348" max="4348" width="12.625" style="4" customWidth="1"/>
    <col min="4349" max="4351" width="14.25" style="4" customWidth="1"/>
    <col min="4352" max="4352" width="12.625" style="4" customWidth="1"/>
    <col min="4353" max="4354" width="4.625" style="4" customWidth="1"/>
    <col min="4355" max="4602" width="6.875" style="4"/>
    <col min="4603" max="4603" width="10.625" style="4" customWidth="1"/>
    <col min="4604" max="4604" width="12.625" style="4" customWidth="1"/>
    <col min="4605" max="4607" width="14.25" style="4" customWidth="1"/>
    <col min="4608" max="4608" width="12.625" style="4" customWidth="1"/>
    <col min="4609" max="4610" width="4.625" style="4" customWidth="1"/>
    <col min="4611" max="4858" width="6.875" style="4"/>
    <col min="4859" max="4859" width="10.625" style="4" customWidth="1"/>
    <col min="4860" max="4860" width="12.625" style="4" customWidth="1"/>
    <col min="4861" max="4863" width="14.25" style="4" customWidth="1"/>
    <col min="4864" max="4864" width="12.625" style="4" customWidth="1"/>
    <col min="4865" max="4866" width="4.625" style="4" customWidth="1"/>
    <col min="4867" max="5114" width="6.875" style="4"/>
    <col min="5115" max="5115" width="10.625" style="4" customWidth="1"/>
    <col min="5116" max="5116" width="12.625" style="4" customWidth="1"/>
    <col min="5117" max="5119" width="14.25" style="4" customWidth="1"/>
    <col min="5120" max="5120" width="12.625" style="4" customWidth="1"/>
    <col min="5121" max="5122" width="4.625" style="4" customWidth="1"/>
    <col min="5123" max="5370" width="6.875" style="4"/>
    <col min="5371" max="5371" width="10.625" style="4" customWidth="1"/>
    <col min="5372" max="5372" width="12.625" style="4" customWidth="1"/>
    <col min="5373" max="5375" width="14.25" style="4" customWidth="1"/>
    <col min="5376" max="5376" width="12.625" style="4" customWidth="1"/>
    <col min="5377" max="5378" width="4.625" style="4" customWidth="1"/>
    <col min="5379" max="5626" width="6.875" style="4"/>
    <col min="5627" max="5627" width="10.625" style="4" customWidth="1"/>
    <col min="5628" max="5628" width="12.625" style="4" customWidth="1"/>
    <col min="5629" max="5631" width="14.25" style="4" customWidth="1"/>
    <col min="5632" max="5632" width="12.625" style="4" customWidth="1"/>
    <col min="5633" max="5634" width="4.625" style="4" customWidth="1"/>
    <col min="5635" max="5882" width="6.875" style="4"/>
    <col min="5883" max="5883" width="10.625" style="4" customWidth="1"/>
    <col min="5884" max="5884" width="12.625" style="4" customWidth="1"/>
    <col min="5885" max="5887" width="14.25" style="4" customWidth="1"/>
    <col min="5888" max="5888" width="12.625" style="4" customWidth="1"/>
    <col min="5889" max="5890" width="4.625" style="4" customWidth="1"/>
    <col min="5891" max="6138" width="6.875" style="4"/>
    <col min="6139" max="6139" width="10.625" style="4" customWidth="1"/>
    <col min="6140" max="6140" width="12.625" style="4" customWidth="1"/>
    <col min="6141" max="6143" width="14.25" style="4" customWidth="1"/>
    <col min="6144" max="6144" width="12.625" style="4" customWidth="1"/>
    <col min="6145" max="6146" width="4.625" style="4" customWidth="1"/>
    <col min="6147" max="6394" width="6.875" style="4"/>
    <col min="6395" max="6395" width="10.625" style="4" customWidth="1"/>
    <col min="6396" max="6396" width="12.625" style="4" customWidth="1"/>
    <col min="6397" max="6399" width="14.25" style="4" customWidth="1"/>
    <col min="6400" max="6400" width="12.625" style="4" customWidth="1"/>
    <col min="6401" max="6402" width="4.625" style="4" customWidth="1"/>
    <col min="6403" max="6650" width="6.875" style="4"/>
    <col min="6651" max="6651" width="10.625" style="4" customWidth="1"/>
    <col min="6652" max="6652" width="12.625" style="4" customWidth="1"/>
    <col min="6653" max="6655" width="14.25" style="4" customWidth="1"/>
    <col min="6656" max="6656" width="12.625" style="4" customWidth="1"/>
    <col min="6657" max="6658" width="4.625" style="4" customWidth="1"/>
    <col min="6659" max="6906" width="6.875" style="4"/>
    <col min="6907" max="6907" width="10.625" style="4" customWidth="1"/>
    <col min="6908" max="6908" width="12.625" style="4" customWidth="1"/>
    <col min="6909" max="6911" width="14.25" style="4" customWidth="1"/>
    <col min="6912" max="6912" width="12.625" style="4" customWidth="1"/>
    <col min="6913" max="6914" width="4.625" style="4" customWidth="1"/>
    <col min="6915" max="7162" width="6.875" style="4"/>
    <col min="7163" max="7163" width="10.625" style="4" customWidth="1"/>
    <col min="7164" max="7164" width="12.625" style="4" customWidth="1"/>
    <col min="7165" max="7167" width="14.25" style="4" customWidth="1"/>
    <col min="7168" max="7168" width="12.625" style="4" customWidth="1"/>
    <col min="7169" max="7170" width="4.625" style="4" customWidth="1"/>
    <col min="7171" max="7418" width="6.875" style="4"/>
    <col min="7419" max="7419" width="10.625" style="4" customWidth="1"/>
    <col min="7420" max="7420" width="12.625" style="4" customWidth="1"/>
    <col min="7421" max="7423" width="14.25" style="4" customWidth="1"/>
    <col min="7424" max="7424" width="12.625" style="4" customWidth="1"/>
    <col min="7425" max="7426" width="4.625" style="4" customWidth="1"/>
    <col min="7427" max="7674" width="6.875" style="4"/>
    <col min="7675" max="7675" width="10.625" style="4" customWidth="1"/>
    <col min="7676" max="7676" width="12.625" style="4" customWidth="1"/>
    <col min="7677" max="7679" width="14.25" style="4" customWidth="1"/>
    <col min="7680" max="7680" width="12.625" style="4" customWidth="1"/>
    <col min="7681" max="7682" width="4.625" style="4" customWidth="1"/>
    <col min="7683" max="7930" width="6.875" style="4"/>
    <col min="7931" max="7931" width="10.625" style="4" customWidth="1"/>
    <col min="7932" max="7932" width="12.625" style="4" customWidth="1"/>
    <col min="7933" max="7935" width="14.25" style="4" customWidth="1"/>
    <col min="7936" max="7936" width="12.625" style="4" customWidth="1"/>
    <col min="7937" max="7938" width="4.625" style="4" customWidth="1"/>
    <col min="7939" max="8186" width="6.875" style="4"/>
    <col min="8187" max="8187" width="10.625" style="4" customWidth="1"/>
    <col min="8188" max="8188" width="12.625" style="4" customWidth="1"/>
    <col min="8189" max="8191" width="14.25" style="4" customWidth="1"/>
    <col min="8192" max="8192" width="12.625" style="4" customWidth="1"/>
    <col min="8193" max="8194" width="4.625" style="4" customWidth="1"/>
    <col min="8195" max="8442" width="6.875" style="4"/>
    <col min="8443" max="8443" width="10.625" style="4" customWidth="1"/>
    <col min="8444" max="8444" width="12.625" style="4" customWidth="1"/>
    <col min="8445" max="8447" width="14.25" style="4" customWidth="1"/>
    <col min="8448" max="8448" width="12.625" style="4" customWidth="1"/>
    <col min="8449" max="8450" width="4.625" style="4" customWidth="1"/>
    <col min="8451" max="8698" width="6.875" style="4"/>
    <col min="8699" max="8699" width="10.625" style="4" customWidth="1"/>
    <col min="8700" max="8700" width="12.625" style="4" customWidth="1"/>
    <col min="8701" max="8703" width="14.25" style="4" customWidth="1"/>
    <col min="8704" max="8704" width="12.625" style="4" customWidth="1"/>
    <col min="8705" max="8706" width="4.625" style="4" customWidth="1"/>
    <col min="8707" max="8954" width="6.875" style="4"/>
    <col min="8955" max="8955" width="10.625" style="4" customWidth="1"/>
    <col min="8956" max="8956" width="12.625" style="4" customWidth="1"/>
    <col min="8957" max="8959" width="14.25" style="4" customWidth="1"/>
    <col min="8960" max="8960" width="12.625" style="4" customWidth="1"/>
    <col min="8961" max="8962" width="4.625" style="4" customWidth="1"/>
    <col min="8963" max="9210" width="6.875" style="4"/>
    <col min="9211" max="9211" width="10.625" style="4" customWidth="1"/>
    <col min="9212" max="9212" width="12.625" style="4" customWidth="1"/>
    <col min="9213" max="9215" width="14.25" style="4" customWidth="1"/>
    <col min="9216" max="9216" width="12.625" style="4" customWidth="1"/>
    <col min="9217" max="9218" width="4.625" style="4" customWidth="1"/>
    <col min="9219" max="9466" width="6.875" style="4"/>
    <col min="9467" max="9467" width="10.625" style="4" customWidth="1"/>
    <col min="9468" max="9468" width="12.625" style="4" customWidth="1"/>
    <col min="9469" max="9471" width="14.25" style="4" customWidth="1"/>
    <col min="9472" max="9472" width="12.625" style="4" customWidth="1"/>
    <col min="9473" max="9474" width="4.625" style="4" customWidth="1"/>
    <col min="9475" max="9722" width="6.875" style="4"/>
    <col min="9723" max="9723" width="10.625" style="4" customWidth="1"/>
    <col min="9724" max="9724" width="12.625" style="4" customWidth="1"/>
    <col min="9725" max="9727" width="14.25" style="4" customWidth="1"/>
    <col min="9728" max="9728" width="12.625" style="4" customWidth="1"/>
    <col min="9729" max="9730" width="4.625" style="4" customWidth="1"/>
    <col min="9731" max="9978" width="6.875" style="4"/>
    <col min="9979" max="9979" width="10.625" style="4" customWidth="1"/>
    <col min="9980" max="9980" width="12.625" style="4" customWidth="1"/>
    <col min="9981" max="9983" width="14.25" style="4" customWidth="1"/>
    <col min="9984" max="9984" width="12.625" style="4" customWidth="1"/>
    <col min="9985" max="9986" width="4.625" style="4" customWidth="1"/>
    <col min="9987" max="10234" width="6.875" style="4"/>
    <col min="10235" max="10235" width="10.625" style="4" customWidth="1"/>
    <col min="10236" max="10236" width="12.625" style="4" customWidth="1"/>
    <col min="10237" max="10239" width="14.25" style="4" customWidth="1"/>
    <col min="10240" max="10240" width="12.625" style="4" customWidth="1"/>
    <col min="10241" max="10242" width="4.625" style="4" customWidth="1"/>
    <col min="10243" max="10490" width="6.875" style="4"/>
    <col min="10491" max="10491" width="10.625" style="4" customWidth="1"/>
    <col min="10492" max="10492" width="12.625" style="4" customWidth="1"/>
    <col min="10493" max="10495" width="14.25" style="4" customWidth="1"/>
    <col min="10496" max="10496" width="12.625" style="4" customWidth="1"/>
    <col min="10497" max="10498" width="4.625" style="4" customWidth="1"/>
    <col min="10499" max="10746" width="6.875" style="4"/>
    <col min="10747" max="10747" width="10.625" style="4" customWidth="1"/>
    <col min="10748" max="10748" width="12.625" style="4" customWidth="1"/>
    <col min="10749" max="10751" width="14.25" style="4" customWidth="1"/>
    <col min="10752" max="10752" width="12.625" style="4" customWidth="1"/>
    <col min="10753" max="10754" width="4.625" style="4" customWidth="1"/>
    <col min="10755" max="11002" width="6.875" style="4"/>
    <col min="11003" max="11003" width="10.625" style="4" customWidth="1"/>
    <col min="11004" max="11004" width="12.625" style="4" customWidth="1"/>
    <col min="11005" max="11007" width="14.25" style="4" customWidth="1"/>
    <col min="11008" max="11008" width="12.625" style="4" customWidth="1"/>
    <col min="11009" max="11010" width="4.625" style="4" customWidth="1"/>
    <col min="11011" max="11258" width="6.875" style="4"/>
    <col min="11259" max="11259" width="10.625" style="4" customWidth="1"/>
    <col min="11260" max="11260" width="12.625" style="4" customWidth="1"/>
    <col min="11261" max="11263" width="14.25" style="4" customWidth="1"/>
    <col min="11264" max="11264" width="12.625" style="4" customWidth="1"/>
    <col min="11265" max="11266" width="4.625" style="4" customWidth="1"/>
    <col min="11267" max="11514" width="6.875" style="4"/>
    <col min="11515" max="11515" width="10.625" style="4" customWidth="1"/>
    <col min="11516" max="11516" width="12.625" style="4" customWidth="1"/>
    <col min="11517" max="11519" width="14.25" style="4" customWidth="1"/>
    <col min="11520" max="11520" width="12.625" style="4" customWidth="1"/>
    <col min="11521" max="11522" width="4.625" style="4" customWidth="1"/>
    <col min="11523" max="11770" width="6.875" style="4"/>
    <col min="11771" max="11771" width="10.625" style="4" customWidth="1"/>
    <col min="11772" max="11772" width="12.625" style="4" customWidth="1"/>
    <col min="11773" max="11775" width="14.25" style="4" customWidth="1"/>
    <col min="11776" max="11776" width="12.625" style="4" customWidth="1"/>
    <col min="11777" max="11778" width="4.625" style="4" customWidth="1"/>
    <col min="11779" max="12026" width="6.875" style="4"/>
    <col min="12027" max="12027" width="10.625" style="4" customWidth="1"/>
    <col min="12028" max="12028" width="12.625" style="4" customWidth="1"/>
    <col min="12029" max="12031" width="14.25" style="4" customWidth="1"/>
    <col min="12032" max="12032" width="12.625" style="4" customWidth="1"/>
    <col min="12033" max="12034" width="4.625" style="4" customWidth="1"/>
    <col min="12035" max="12282" width="6.875" style="4"/>
    <col min="12283" max="12283" width="10.625" style="4" customWidth="1"/>
    <col min="12284" max="12284" width="12.625" style="4" customWidth="1"/>
    <col min="12285" max="12287" width="14.25" style="4" customWidth="1"/>
    <col min="12288" max="12288" width="12.625" style="4" customWidth="1"/>
    <col min="12289" max="12290" width="4.625" style="4" customWidth="1"/>
    <col min="12291" max="12538" width="6.875" style="4"/>
    <col min="12539" max="12539" width="10.625" style="4" customWidth="1"/>
    <col min="12540" max="12540" width="12.625" style="4" customWidth="1"/>
    <col min="12541" max="12543" width="14.25" style="4" customWidth="1"/>
    <col min="12544" max="12544" width="12.625" style="4" customWidth="1"/>
    <col min="12545" max="12546" width="4.625" style="4" customWidth="1"/>
    <col min="12547" max="12794" width="6.875" style="4"/>
    <col min="12795" max="12795" width="10.625" style="4" customWidth="1"/>
    <col min="12796" max="12796" width="12.625" style="4" customWidth="1"/>
    <col min="12797" max="12799" width="14.25" style="4" customWidth="1"/>
    <col min="12800" max="12800" width="12.625" style="4" customWidth="1"/>
    <col min="12801" max="12802" width="4.625" style="4" customWidth="1"/>
    <col min="12803" max="13050" width="6.875" style="4"/>
    <col min="13051" max="13051" width="10.625" style="4" customWidth="1"/>
    <col min="13052" max="13052" width="12.625" style="4" customWidth="1"/>
    <col min="13053" max="13055" width="14.25" style="4" customWidth="1"/>
    <col min="13056" max="13056" width="12.625" style="4" customWidth="1"/>
    <col min="13057" max="13058" width="4.625" style="4" customWidth="1"/>
    <col min="13059" max="13306" width="6.875" style="4"/>
    <col min="13307" max="13307" width="10.625" style="4" customWidth="1"/>
    <col min="13308" max="13308" width="12.625" style="4" customWidth="1"/>
    <col min="13309" max="13311" width="14.25" style="4" customWidth="1"/>
    <col min="13312" max="13312" width="12.625" style="4" customWidth="1"/>
    <col min="13313" max="13314" width="4.625" style="4" customWidth="1"/>
    <col min="13315" max="13562" width="6.875" style="4"/>
    <col min="13563" max="13563" width="10.625" style="4" customWidth="1"/>
    <col min="13564" max="13564" width="12.625" style="4" customWidth="1"/>
    <col min="13565" max="13567" width="14.25" style="4" customWidth="1"/>
    <col min="13568" max="13568" width="12.625" style="4" customWidth="1"/>
    <col min="13569" max="13570" width="4.625" style="4" customWidth="1"/>
    <col min="13571" max="13818" width="6.875" style="4"/>
    <col min="13819" max="13819" width="10.625" style="4" customWidth="1"/>
    <col min="13820" max="13820" width="12.625" style="4" customWidth="1"/>
    <col min="13821" max="13823" width="14.25" style="4" customWidth="1"/>
    <col min="13824" max="13824" width="12.625" style="4" customWidth="1"/>
    <col min="13825" max="13826" width="4.625" style="4" customWidth="1"/>
    <col min="13827" max="14074" width="6.875" style="4"/>
    <col min="14075" max="14075" width="10.625" style="4" customWidth="1"/>
    <col min="14076" max="14076" width="12.625" style="4" customWidth="1"/>
    <col min="14077" max="14079" width="14.25" style="4" customWidth="1"/>
    <col min="14080" max="14080" width="12.625" style="4" customWidth="1"/>
    <col min="14081" max="14082" width="4.625" style="4" customWidth="1"/>
    <col min="14083" max="14330" width="6.875" style="4"/>
    <col min="14331" max="14331" width="10.625" style="4" customWidth="1"/>
    <col min="14332" max="14332" width="12.625" style="4" customWidth="1"/>
    <col min="14333" max="14335" width="14.25" style="4" customWidth="1"/>
    <col min="14336" max="14336" width="12.625" style="4" customWidth="1"/>
    <col min="14337" max="14338" width="4.625" style="4" customWidth="1"/>
    <col min="14339" max="14586" width="6.875" style="4"/>
    <col min="14587" max="14587" width="10.625" style="4" customWidth="1"/>
    <col min="14588" max="14588" width="12.625" style="4" customWidth="1"/>
    <col min="14589" max="14591" width="14.25" style="4" customWidth="1"/>
    <col min="14592" max="14592" width="12.625" style="4" customWidth="1"/>
    <col min="14593" max="14594" width="4.625" style="4" customWidth="1"/>
    <col min="14595" max="14842" width="6.875" style="4"/>
    <col min="14843" max="14843" width="10.625" style="4" customWidth="1"/>
    <col min="14844" max="14844" width="12.625" style="4" customWidth="1"/>
    <col min="14845" max="14847" width="14.25" style="4" customWidth="1"/>
    <col min="14848" max="14848" width="12.625" style="4" customWidth="1"/>
    <col min="14849" max="14850" width="4.625" style="4" customWidth="1"/>
    <col min="14851" max="15098" width="6.875" style="4"/>
    <col min="15099" max="15099" width="10.625" style="4" customWidth="1"/>
    <col min="15100" max="15100" width="12.625" style="4" customWidth="1"/>
    <col min="15101" max="15103" width="14.25" style="4" customWidth="1"/>
    <col min="15104" max="15104" width="12.625" style="4" customWidth="1"/>
    <col min="15105" max="15106" width="4.625" style="4" customWidth="1"/>
    <col min="15107" max="15354" width="6.875" style="4"/>
    <col min="15355" max="15355" width="10.625" style="4" customWidth="1"/>
    <col min="15356" max="15356" width="12.625" style="4" customWidth="1"/>
    <col min="15357" max="15359" width="14.25" style="4" customWidth="1"/>
    <col min="15360" max="15360" width="12.625" style="4" customWidth="1"/>
    <col min="15361" max="15362" width="4.625" style="4" customWidth="1"/>
    <col min="15363" max="15610" width="6.875" style="4"/>
    <col min="15611" max="15611" width="10.625" style="4" customWidth="1"/>
    <col min="15612" max="15612" width="12.625" style="4" customWidth="1"/>
    <col min="15613" max="15615" width="14.25" style="4" customWidth="1"/>
    <col min="15616" max="15616" width="12.625" style="4" customWidth="1"/>
    <col min="15617" max="15618" width="4.625" style="4" customWidth="1"/>
    <col min="15619" max="15866" width="6.875" style="4"/>
    <col min="15867" max="15867" width="10.625" style="4" customWidth="1"/>
    <col min="15868" max="15868" width="12.625" style="4" customWidth="1"/>
    <col min="15869" max="15871" width="14.25" style="4" customWidth="1"/>
    <col min="15872" max="15872" width="12.625" style="4" customWidth="1"/>
    <col min="15873" max="15874" width="4.625" style="4" customWidth="1"/>
    <col min="15875" max="16122" width="6.875" style="4"/>
    <col min="16123" max="16123" width="10.625" style="4" customWidth="1"/>
    <col min="16124" max="16124" width="12.625" style="4" customWidth="1"/>
    <col min="16125" max="16127" width="14.25" style="4" customWidth="1"/>
    <col min="16128" max="16128" width="12.625" style="4" customWidth="1"/>
    <col min="16129" max="16130" width="4.625" style="4" customWidth="1"/>
    <col min="16131" max="16384" width="6.875" style="4"/>
  </cols>
  <sheetData>
    <row r="1" spans="1:5" ht="30" customHeight="1">
      <c r="A1" s="127" t="s">
        <v>457</v>
      </c>
      <c r="B1" s="128"/>
      <c r="C1" s="128"/>
      <c r="D1" s="128"/>
      <c r="E1" s="128"/>
    </row>
    <row r="2" spans="1:5" ht="17.25" customHeight="1">
      <c r="A2" s="5"/>
      <c r="B2" s="5"/>
      <c r="C2" s="5"/>
      <c r="D2" s="5"/>
      <c r="E2" s="6" t="s">
        <v>12</v>
      </c>
    </row>
    <row r="3" spans="1:5" ht="23.25" customHeight="1">
      <c r="A3" s="129" t="s">
        <v>458</v>
      </c>
      <c r="B3" s="129"/>
      <c r="C3" s="130" t="s">
        <v>459</v>
      </c>
      <c r="D3" s="130"/>
      <c r="E3" s="130"/>
    </row>
    <row r="4" spans="1:5" ht="14.1" customHeight="1">
      <c r="A4" s="96" t="s">
        <v>460</v>
      </c>
      <c r="B4" s="96" t="s">
        <v>15</v>
      </c>
      <c r="C4" s="96" t="s">
        <v>125</v>
      </c>
      <c r="D4" s="96" t="s">
        <v>461</v>
      </c>
      <c r="E4" s="96" t="s">
        <v>462</v>
      </c>
    </row>
    <row r="5" spans="1:5" ht="14.1" customHeight="1">
      <c r="A5" s="7"/>
      <c r="B5" s="8" t="s">
        <v>125</v>
      </c>
      <c r="C5" s="9">
        <f>SUM(C6,C11,C22,C30,C37,C41,C44,C64,C48,C51)</f>
        <v>47753952.75</v>
      </c>
      <c r="D5" s="9">
        <f>SUM(D6,D11,D22,D30,D37,D41,D44,D48,D51)</f>
        <v>38072492.450000003</v>
      </c>
      <c r="E5" s="9">
        <f>SUM(E6,E11,E22,E30,E37,E41,E44,E48,E64,E51)</f>
        <v>9681460.3000000007</v>
      </c>
    </row>
    <row r="6" spans="1:5" ht="14.1" customHeight="1">
      <c r="A6" s="10">
        <v>501</v>
      </c>
      <c r="B6" s="11" t="s">
        <v>463</v>
      </c>
      <c r="C6" s="9">
        <f>D6+E6</f>
        <v>15377898.680000002</v>
      </c>
      <c r="D6" s="9">
        <f>SUM(D7:D10)</f>
        <v>15377898.680000002</v>
      </c>
      <c r="E6" s="9">
        <v>0</v>
      </c>
    </row>
    <row r="7" spans="1:5" ht="14.1" customHeight="1">
      <c r="A7" s="10">
        <v>50101</v>
      </c>
      <c r="B7" s="11" t="s">
        <v>464</v>
      </c>
      <c r="C7" s="9">
        <f t="shared" ref="C7:C68" si="0">D7+E7</f>
        <v>10552443</v>
      </c>
      <c r="D7" s="9">
        <v>10552443</v>
      </c>
      <c r="E7" s="9">
        <v>0</v>
      </c>
    </row>
    <row r="8" spans="1:5" ht="14.1" customHeight="1">
      <c r="A8" s="10">
        <v>50102</v>
      </c>
      <c r="B8" s="11" t="s">
        <v>465</v>
      </c>
      <c r="C8" s="9">
        <f t="shared" si="0"/>
        <v>2323926.7400000002</v>
      </c>
      <c r="D8" s="9">
        <v>2323926.7400000002</v>
      </c>
      <c r="E8" s="9">
        <v>0</v>
      </c>
    </row>
    <row r="9" spans="1:5" ht="14.1" customHeight="1">
      <c r="A9" s="10">
        <v>50103</v>
      </c>
      <c r="B9" s="11" t="s">
        <v>466</v>
      </c>
      <c r="C9" s="9">
        <f t="shared" si="0"/>
        <v>1183728.8</v>
      </c>
      <c r="D9" s="9">
        <v>1183728.8</v>
      </c>
      <c r="E9" s="9">
        <v>0</v>
      </c>
    </row>
    <row r="10" spans="1:5" ht="14.1" customHeight="1">
      <c r="A10" s="10">
        <v>50199</v>
      </c>
      <c r="B10" s="11" t="s">
        <v>467</v>
      </c>
      <c r="C10" s="9">
        <f t="shared" si="0"/>
        <v>1317800.1399999999</v>
      </c>
      <c r="D10" s="9">
        <v>1317800.1399999999</v>
      </c>
      <c r="E10" s="9">
        <v>0</v>
      </c>
    </row>
    <row r="11" spans="1:5" ht="14.1" customHeight="1">
      <c r="A11" s="10" t="s">
        <v>468</v>
      </c>
      <c r="B11" s="11" t="s">
        <v>469</v>
      </c>
      <c r="C11" s="9">
        <f t="shared" si="0"/>
        <v>6233102.9299999997</v>
      </c>
      <c r="D11" s="9"/>
      <c r="E11" s="9">
        <f>SUM(E12:E21)</f>
        <v>6233102.9299999997</v>
      </c>
    </row>
    <row r="12" spans="1:5" ht="14.1" customHeight="1">
      <c r="A12" s="10" t="s">
        <v>470</v>
      </c>
      <c r="B12" s="11" t="s">
        <v>471</v>
      </c>
      <c r="C12" s="9">
        <f t="shared" si="0"/>
        <v>3511227.14</v>
      </c>
      <c r="D12" s="9"/>
      <c r="E12" s="9">
        <v>3511227.14</v>
      </c>
    </row>
    <row r="13" spans="1:5" ht="14.1" customHeight="1">
      <c r="A13" s="10" t="s">
        <v>472</v>
      </c>
      <c r="B13" s="11" t="s">
        <v>473</v>
      </c>
      <c r="C13" s="9">
        <f t="shared" si="0"/>
        <v>2275</v>
      </c>
      <c r="D13" s="9"/>
      <c r="E13" s="9">
        <v>2275</v>
      </c>
    </row>
    <row r="14" spans="1:5" ht="14.1" customHeight="1">
      <c r="A14" s="10" t="s">
        <v>474</v>
      </c>
      <c r="B14" s="11" t="s">
        <v>475</v>
      </c>
      <c r="C14" s="9">
        <f t="shared" si="0"/>
        <v>7399</v>
      </c>
      <c r="D14" s="9"/>
      <c r="E14" s="9">
        <v>7399</v>
      </c>
    </row>
    <row r="15" spans="1:5" ht="14.1" customHeight="1">
      <c r="A15" s="10" t="s">
        <v>476</v>
      </c>
      <c r="B15" s="11" t="s">
        <v>477</v>
      </c>
      <c r="C15" s="9">
        <f t="shared" si="0"/>
        <v>0</v>
      </c>
      <c r="D15" s="9"/>
      <c r="E15" s="9">
        <v>0</v>
      </c>
    </row>
    <row r="16" spans="1:5" ht="14.1" customHeight="1">
      <c r="A16" s="10" t="s">
        <v>478</v>
      </c>
      <c r="B16" s="11" t="s">
        <v>479</v>
      </c>
      <c r="C16" s="9">
        <f t="shared" si="0"/>
        <v>1618167.99</v>
      </c>
      <c r="D16" s="9"/>
      <c r="E16" s="9">
        <v>1618167.99</v>
      </c>
    </row>
    <row r="17" spans="1:5" ht="14.1" customHeight="1">
      <c r="A17" s="10" t="s">
        <v>480</v>
      </c>
      <c r="B17" s="11" t="s">
        <v>481</v>
      </c>
      <c r="C17" s="9">
        <f t="shared" si="0"/>
        <v>66336</v>
      </c>
      <c r="D17" s="9"/>
      <c r="E17" s="9">
        <v>66336</v>
      </c>
    </row>
    <row r="18" spans="1:5" ht="14.1" customHeight="1">
      <c r="A18" s="10" t="s">
        <v>482</v>
      </c>
      <c r="B18" s="11" t="s">
        <v>483</v>
      </c>
      <c r="C18" s="9">
        <f t="shared" si="0"/>
        <v>0</v>
      </c>
      <c r="D18" s="9"/>
      <c r="E18" s="9">
        <v>0</v>
      </c>
    </row>
    <row r="19" spans="1:5" ht="14.1" customHeight="1">
      <c r="A19" s="10" t="s">
        <v>484</v>
      </c>
      <c r="B19" s="11" t="s">
        <v>485</v>
      </c>
      <c r="C19" s="9">
        <f t="shared" si="0"/>
        <v>219778.55</v>
      </c>
      <c r="D19" s="9"/>
      <c r="E19" s="9">
        <v>219778.55</v>
      </c>
    </row>
    <row r="20" spans="1:5" ht="14.1" customHeight="1">
      <c r="A20" s="10" t="s">
        <v>486</v>
      </c>
      <c r="B20" s="11" t="s">
        <v>487</v>
      </c>
      <c r="C20" s="9">
        <f t="shared" si="0"/>
        <v>25300</v>
      </c>
      <c r="D20" s="9"/>
      <c r="E20" s="9">
        <v>25300</v>
      </c>
    </row>
    <row r="21" spans="1:5" ht="14.1" customHeight="1">
      <c r="A21" s="10" t="s">
        <v>488</v>
      </c>
      <c r="B21" s="11" t="s">
        <v>489</v>
      </c>
      <c r="C21" s="9">
        <f t="shared" si="0"/>
        <v>782619.25</v>
      </c>
      <c r="D21" s="9"/>
      <c r="E21" s="9">
        <v>782619.25</v>
      </c>
    </row>
    <row r="22" spans="1:5" ht="14.1" customHeight="1">
      <c r="A22" s="10" t="s">
        <v>490</v>
      </c>
      <c r="B22" s="11" t="s">
        <v>491</v>
      </c>
      <c r="C22" s="9">
        <f t="shared" si="0"/>
        <v>0</v>
      </c>
      <c r="D22" s="9"/>
      <c r="E22" s="9">
        <v>0</v>
      </c>
    </row>
    <row r="23" spans="1:5" ht="14.1" customHeight="1">
      <c r="A23" s="10" t="s">
        <v>492</v>
      </c>
      <c r="B23" s="11" t="s">
        <v>493</v>
      </c>
      <c r="C23" s="9">
        <f t="shared" si="0"/>
        <v>0</v>
      </c>
      <c r="D23" s="9"/>
      <c r="E23" s="9">
        <v>0</v>
      </c>
    </row>
    <row r="24" spans="1:5" ht="14.1" customHeight="1">
      <c r="A24" s="10" t="s">
        <v>494</v>
      </c>
      <c r="B24" s="11" t="s">
        <v>495</v>
      </c>
      <c r="C24" s="9">
        <f t="shared" si="0"/>
        <v>0</v>
      </c>
      <c r="D24" s="9"/>
      <c r="E24" s="9">
        <v>0</v>
      </c>
    </row>
    <row r="25" spans="1:5" ht="14.1" customHeight="1">
      <c r="A25" s="10" t="s">
        <v>496</v>
      </c>
      <c r="B25" s="11" t="s">
        <v>497</v>
      </c>
      <c r="C25" s="9">
        <f t="shared" si="0"/>
        <v>0</v>
      </c>
      <c r="D25" s="9"/>
      <c r="E25" s="9">
        <v>0</v>
      </c>
    </row>
    <row r="26" spans="1:5" ht="14.1" customHeight="1">
      <c r="A26" s="10" t="s">
        <v>498</v>
      </c>
      <c r="B26" s="11" t="s">
        <v>499</v>
      </c>
      <c r="C26" s="9">
        <f t="shared" si="0"/>
        <v>0</v>
      </c>
      <c r="D26" s="9"/>
      <c r="E26" s="9">
        <v>0</v>
      </c>
    </row>
    <row r="27" spans="1:5" ht="14.1" customHeight="1">
      <c r="A27" s="10" t="s">
        <v>500</v>
      </c>
      <c r="B27" s="11" t="s">
        <v>501</v>
      </c>
      <c r="C27" s="9">
        <f t="shared" si="0"/>
        <v>0</v>
      </c>
      <c r="D27" s="9"/>
      <c r="E27" s="9">
        <v>0</v>
      </c>
    </row>
    <row r="28" spans="1:5" ht="14.1" customHeight="1">
      <c r="A28" s="10" t="s">
        <v>502</v>
      </c>
      <c r="B28" s="11" t="s">
        <v>503</v>
      </c>
      <c r="C28" s="9">
        <f t="shared" si="0"/>
        <v>0</v>
      </c>
      <c r="D28" s="9"/>
      <c r="E28" s="9">
        <v>0</v>
      </c>
    </row>
    <row r="29" spans="1:5" ht="14.1" customHeight="1">
      <c r="A29" s="10" t="s">
        <v>504</v>
      </c>
      <c r="B29" s="11" t="s">
        <v>505</v>
      </c>
      <c r="C29" s="9">
        <f t="shared" si="0"/>
        <v>0</v>
      </c>
      <c r="D29" s="9"/>
      <c r="E29" s="9">
        <v>0</v>
      </c>
    </row>
    <row r="30" spans="1:5" ht="14.1" customHeight="1">
      <c r="A30" s="10" t="s">
        <v>506</v>
      </c>
      <c r="B30" s="11" t="s">
        <v>507</v>
      </c>
      <c r="C30" s="9">
        <f t="shared" si="0"/>
        <v>0</v>
      </c>
      <c r="D30" s="9"/>
      <c r="E30" s="9">
        <v>0</v>
      </c>
    </row>
    <row r="31" spans="1:5" ht="14.1" customHeight="1">
      <c r="A31" s="10" t="s">
        <v>508</v>
      </c>
      <c r="B31" s="11" t="s">
        <v>493</v>
      </c>
      <c r="C31" s="9">
        <f t="shared" si="0"/>
        <v>0</v>
      </c>
      <c r="D31" s="9"/>
      <c r="E31" s="9">
        <v>0</v>
      </c>
    </row>
    <row r="32" spans="1:5" ht="14.1" customHeight="1">
      <c r="A32" s="10" t="s">
        <v>509</v>
      </c>
      <c r="B32" s="11" t="s">
        <v>495</v>
      </c>
      <c r="C32" s="9">
        <f t="shared" si="0"/>
        <v>0</v>
      </c>
      <c r="D32" s="9"/>
      <c r="E32" s="9">
        <v>0</v>
      </c>
    </row>
    <row r="33" spans="1:5" ht="14.1" customHeight="1">
      <c r="A33" s="10" t="s">
        <v>510</v>
      </c>
      <c r="B33" s="11" t="s">
        <v>497</v>
      </c>
      <c r="C33" s="9">
        <f t="shared" si="0"/>
        <v>0</v>
      </c>
      <c r="D33" s="9"/>
      <c r="E33" s="9">
        <v>0</v>
      </c>
    </row>
    <row r="34" spans="1:5" ht="14.1" customHeight="1">
      <c r="A34" s="10" t="s">
        <v>511</v>
      </c>
      <c r="B34" s="11" t="s">
        <v>501</v>
      </c>
      <c r="C34" s="9">
        <f t="shared" si="0"/>
        <v>0</v>
      </c>
      <c r="D34" s="9"/>
      <c r="E34" s="9">
        <v>0</v>
      </c>
    </row>
    <row r="35" spans="1:5" ht="14.1" customHeight="1">
      <c r="A35" s="10" t="s">
        <v>512</v>
      </c>
      <c r="B35" s="11" t="s">
        <v>503</v>
      </c>
      <c r="C35" s="9">
        <f t="shared" si="0"/>
        <v>0</v>
      </c>
      <c r="D35" s="9"/>
      <c r="E35" s="9">
        <v>0</v>
      </c>
    </row>
    <row r="36" spans="1:5" ht="14.25" customHeight="1">
      <c r="A36" s="10" t="s">
        <v>513</v>
      </c>
      <c r="B36" s="11" t="s">
        <v>505</v>
      </c>
      <c r="C36" s="9">
        <f t="shared" si="0"/>
        <v>0</v>
      </c>
      <c r="D36" s="9"/>
      <c r="E36" s="9">
        <v>0</v>
      </c>
    </row>
    <row r="37" spans="1:5" ht="14.1" customHeight="1">
      <c r="A37" s="10" t="s">
        <v>514</v>
      </c>
      <c r="B37" s="11" t="s">
        <v>515</v>
      </c>
      <c r="C37" s="9">
        <f t="shared" si="0"/>
        <v>7242185.8700000001</v>
      </c>
      <c r="D37" s="9">
        <v>3793828.5</v>
      </c>
      <c r="E37" s="9">
        <v>3448357.37</v>
      </c>
    </row>
    <row r="38" spans="1:5" ht="14.1" customHeight="1">
      <c r="A38" s="10" t="s">
        <v>516</v>
      </c>
      <c r="B38" s="11" t="s">
        <v>517</v>
      </c>
      <c r="C38" s="9">
        <f t="shared" si="0"/>
        <v>3793828.5</v>
      </c>
      <c r="D38" s="9">
        <v>3793828.5</v>
      </c>
      <c r="E38" s="9">
        <v>0</v>
      </c>
    </row>
    <row r="39" spans="1:5" ht="14.1" customHeight="1">
      <c r="A39" s="10" t="s">
        <v>518</v>
      </c>
      <c r="B39" s="11" t="s">
        <v>519</v>
      </c>
      <c r="C39" s="9">
        <f t="shared" si="0"/>
        <v>3448357.37</v>
      </c>
      <c r="D39" s="9"/>
      <c r="E39" s="9">
        <v>3448357.37</v>
      </c>
    </row>
    <row r="40" spans="1:5" ht="14.1" customHeight="1">
      <c r="A40" s="10" t="s">
        <v>520</v>
      </c>
      <c r="B40" s="11" t="s">
        <v>521</v>
      </c>
      <c r="C40" s="9">
        <f t="shared" si="0"/>
        <v>0</v>
      </c>
      <c r="D40" s="9"/>
      <c r="E40" s="9">
        <v>0</v>
      </c>
    </row>
    <row r="41" spans="1:5" ht="14.1" customHeight="1">
      <c r="A41" s="10" t="s">
        <v>522</v>
      </c>
      <c r="B41" s="11" t="s">
        <v>523</v>
      </c>
      <c r="C41" s="9">
        <f t="shared" si="0"/>
        <v>0</v>
      </c>
      <c r="D41" s="9"/>
      <c r="E41" s="9">
        <v>0</v>
      </c>
    </row>
    <row r="42" spans="1:5" ht="14.1" customHeight="1">
      <c r="A42" s="10" t="s">
        <v>524</v>
      </c>
      <c r="B42" s="11" t="s">
        <v>525</v>
      </c>
      <c r="C42" s="9">
        <f t="shared" si="0"/>
        <v>0</v>
      </c>
      <c r="D42" s="9"/>
      <c r="E42" s="9">
        <v>0</v>
      </c>
    </row>
    <row r="43" spans="1:5" ht="14.1" customHeight="1">
      <c r="A43" s="10" t="s">
        <v>526</v>
      </c>
      <c r="B43" s="11" t="s">
        <v>527</v>
      </c>
      <c r="C43" s="9">
        <f t="shared" si="0"/>
        <v>0</v>
      </c>
      <c r="D43" s="9"/>
      <c r="E43" s="9">
        <v>0</v>
      </c>
    </row>
    <row r="44" spans="1:5" ht="14.1" customHeight="1">
      <c r="A44" s="10" t="s">
        <v>528</v>
      </c>
      <c r="B44" s="11" t="s">
        <v>529</v>
      </c>
      <c r="C44" s="9">
        <f t="shared" si="0"/>
        <v>0</v>
      </c>
      <c r="D44" s="9"/>
      <c r="E44" s="9">
        <v>0</v>
      </c>
    </row>
    <row r="45" spans="1:5" ht="14.1" customHeight="1">
      <c r="A45" s="10" t="s">
        <v>530</v>
      </c>
      <c r="B45" s="11" t="s">
        <v>531</v>
      </c>
      <c r="C45" s="9">
        <f t="shared" si="0"/>
        <v>0</v>
      </c>
      <c r="D45" s="9"/>
      <c r="E45" s="9">
        <v>0</v>
      </c>
    </row>
    <row r="46" spans="1:5" ht="14.1" customHeight="1">
      <c r="A46" s="10" t="s">
        <v>532</v>
      </c>
      <c r="B46" s="11" t="s">
        <v>533</v>
      </c>
      <c r="C46" s="9">
        <f t="shared" si="0"/>
        <v>0</v>
      </c>
      <c r="D46" s="9"/>
      <c r="E46" s="9">
        <v>0</v>
      </c>
    </row>
    <row r="47" spans="1:5" ht="14.1" customHeight="1">
      <c r="A47" s="10" t="s">
        <v>534</v>
      </c>
      <c r="B47" s="11" t="s">
        <v>535</v>
      </c>
      <c r="C47" s="9">
        <f t="shared" si="0"/>
        <v>0</v>
      </c>
      <c r="D47" s="9"/>
      <c r="E47" s="9">
        <v>0</v>
      </c>
    </row>
    <row r="48" spans="1:5" ht="14.1" customHeight="1">
      <c r="A48" s="10" t="s">
        <v>536</v>
      </c>
      <c r="B48" s="11" t="s">
        <v>537</v>
      </c>
      <c r="C48" s="9">
        <f t="shared" si="0"/>
        <v>0</v>
      </c>
      <c r="D48" s="9"/>
      <c r="E48" s="9">
        <v>0</v>
      </c>
    </row>
    <row r="49" spans="1:5" ht="14.1" customHeight="1">
      <c r="A49" s="10" t="s">
        <v>538</v>
      </c>
      <c r="B49" s="11" t="s">
        <v>539</v>
      </c>
      <c r="C49" s="9">
        <f t="shared" si="0"/>
        <v>0</v>
      </c>
      <c r="D49" s="9"/>
      <c r="E49" s="9">
        <v>0</v>
      </c>
    </row>
    <row r="50" spans="1:5" ht="14.1" customHeight="1">
      <c r="A50" s="10" t="s">
        <v>540</v>
      </c>
      <c r="B50" s="11" t="s">
        <v>541</v>
      </c>
      <c r="C50" s="9">
        <f t="shared" si="0"/>
        <v>0</v>
      </c>
      <c r="D50" s="9"/>
      <c r="E50" s="9">
        <v>0</v>
      </c>
    </row>
    <row r="51" spans="1:5" ht="14.1" customHeight="1">
      <c r="A51" s="10" t="s">
        <v>542</v>
      </c>
      <c r="B51" s="11" t="s">
        <v>543</v>
      </c>
      <c r="C51" s="9">
        <f t="shared" si="0"/>
        <v>18900765.27</v>
      </c>
      <c r="D51" s="9">
        <v>18900765.27</v>
      </c>
      <c r="E51" s="9">
        <v>0</v>
      </c>
    </row>
    <row r="52" spans="1:5" ht="14.1" customHeight="1">
      <c r="A52" s="10" t="s">
        <v>544</v>
      </c>
      <c r="B52" s="11" t="s">
        <v>545</v>
      </c>
      <c r="C52" s="9">
        <v>18283461.079999998</v>
      </c>
      <c r="D52" s="9">
        <v>18283461.079999998</v>
      </c>
      <c r="E52" s="9">
        <v>0</v>
      </c>
    </row>
    <row r="53" spans="1:5" ht="14.1" customHeight="1">
      <c r="A53" s="10" t="s">
        <v>546</v>
      </c>
      <c r="B53" s="11" t="s">
        <v>547</v>
      </c>
      <c r="C53" s="9">
        <f t="shared" si="0"/>
        <v>0</v>
      </c>
      <c r="D53" s="9"/>
      <c r="E53" s="9">
        <v>0</v>
      </c>
    </row>
    <row r="54" spans="1:5" ht="14.1" customHeight="1">
      <c r="A54" s="10" t="s">
        <v>548</v>
      </c>
      <c r="B54" s="11" t="s">
        <v>549</v>
      </c>
      <c r="C54" s="9">
        <f t="shared" si="0"/>
        <v>0</v>
      </c>
      <c r="D54" s="9"/>
      <c r="E54" s="9">
        <v>0</v>
      </c>
    </row>
    <row r="55" spans="1:5" ht="14.1" customHeight="1">
      <c r="A55" s="10" t="s">
        <v>550</v>
      </c>
      <c r="B55" s="11" t="s">
        <v>551</v>
      </c>
      <c r="C55" s="9">
        <f t="shared" si="0"/>
        <v>0</v>
      </c>
      <c r="D55" s="9"/>
      <c r="E55" s="9">
        <v>0</v>
      </c>
    </row>
    <row r="56" spans="1:5" ht="14.1" customHeight="1">
      <c r="A56" s="10" t="s">
        <v>552</v>
      </c>
      <c r="B56" s="11" t="s">
        <v>553</v>
      </c>
      <c r="C56" s="9"/>
      <c r="D56" s="9"/>
      <c r="E56" s="9">
        <v>0</v>
      </c>
    </row>
    <row r="57" spans="1:5" ht="14.1" customHeight="1">
      <c r="A57" s="10">
        <v>513</v>
      </c>
      <c r="B57" s="11" t="s">
        <v>554</v>
      </c>
      <c r="C57" s="9">
        <f t="shared" si="0"/>
        <v>0</v>
      </c>
      <c r="D57" s="9"/>
      <c r="E57" s="9">
        <v>0</v>
      </c>
    </row>
    <row r="58" spans="1:5" ht="14.1" customHeight="1">
      <c r="A58" s="10">
        <v>51304</v>
      </c>
      <c r="B58" s="11" t="s">
        <v>555</v>
      </c>
      <c r="C58" s="9">
        <f t="shared" si="0"/>
        <v>0</v>
      </c>
      <c r="D58" s="9"/>
      <c r="E58" s="9">
        <v>0</v>
      </c>
    </row>
    <row r="59" spans="1:5" ht="14.1" customHeight="1">
      <c r="A59" s="10">
        <v>51305</v>
      </c>
      <c r="B59" s="11" t="s">
        <v>556</v>
      </c>
      <c r="C59" s="9">
        <f t="shared" si="0"/>
        <v>0</v>
      </c>
      <c r="D59" s="9"/>
      <c r="E59" s="9">
        <v>0</v>
      </c>
    </row>
    <row r="60" spans="1:5" ht="14.1" customHeight="1">
      <c r="A60" s="10">
        <v>51306</v>
      </c>
      <c r="B60" s="11" t="s">
        <v>557</v>
      </c>
      <c r="C60" s="9">
        <f t="shared" si="0"/>
        <v>0</v>
      </c>
      <c r="D60" s="9"/>
      <c r="E60" s="9">
        <v>0</v>
      </c>
    </row>
    <row r="61" spans="1:5" ht="14.1" customHeight="1">
      <c r="A61" s="10">
        <v>514</v>
      </c>
      <c r="B61" s="11" t="s">
        <v>558</v>
      </c>
      <c r="C61" s="9">
        <f t="shared" si="0"/>
        <v>0</v>
      </c>
      <c r="D61" s="9"/>
      <c r="E61" s="9">
        <v>0</v>
      </c>
    </row>
    <row r="62" spans="1:5" ht="14.1" customHeight="1">
      <c r="A62" s="10">
        <v>51401</v>
      </c>
      <c r="B62" s="11" t="s">
        <v>559</v>
      </c>
      <c r="C62" s="9">
        <f t="shared" si="0"/>
        <v>0</v>
      </c>
      <c r="D62" s="9"/>
      <c r="E62" s="9">
        <v>0</v>
      </c>
    </row>
    <row r="63" spans="1:5" ht="14.1" customHeight="1">
      <c r="A63" s="10">
        <v>51402</v>
      </c>
      <c r="B63" s="11" t="s">
        <v>560</v>
      </c>
      <c r="C63" s="9">
        <f t="shared" si="0"/>
        <v>0</v>
      </c>
      <c r="D63" s="9"/>
      <c r="E63" s="9">
        <v>0</v>
      </c>
    </row>
    <row r="64" spans="1:5" ht="14.1" customHeight="1">
      <c r="A64" s="10" t="s">
        <v>561</v>
      </c>
      <c r="B64" s="11" t="s">
        <v>562</v>
      </c>
      <c r="C64" s="9">
        <f t="shared" si="0"/>
        <v>0</v>
      </c>
      <c r="D64" s="9"/>
      <c r="E64" s="9">
        <v>0</v>
      </c>
    </row>
    <row r="65" spans="1:5" ht="14.1" customHeight="1">
      <c r="A65" s="10" t="s">
        <v>563</v>
      </c>
      <c r="B65" s="11" t="s">
        <v>564</v>
      </c>
      <c r="C65" s="9">
        <f t="shared" si="0"/>
        <v>0</v>
      </c>
      <c r="D65" s="9"/>
      <c r="E65" s="9">
        <v>0</v>
      </c>
    </row>
    <row r="66" spans="1:5" ht="14.1" customHeight="1">
      <c r="A66" s="10" t="s">
        <v>565</v>
      </c>
      <c r="B66" s="11" t="s">
        <v>566</v>
      </c>
      <c r="C66" s="9">
        <f t="shared" si="0"/>
        <v>0</v>
      </c>
      <c r="D66" s="9"/>
      <c r="E66" s="9">
        <v>0</v>
      </c>
    </row>
    <row r="67" spans="1:5" ht="14.1" customHeight="1">
      <c r="A67" s="10" t="s">
        <v>567</v>
      </c>
      <c r="B67" s="11" t="s">
        <v>568</v>
      </c>
      <c r="C67" s="9">
        <f t="shared" si="0"/>
        <v>0</v>
      </c>
      <c r="D67" s="9"/>
      <c r="E67" s="9">
        <v>0</v>
      </c>
    </row>
    <row r="68" spans="1:5" ht="14.1" customHeight="1">
      <c r="A68" s="10" t="s">
        <v>569</v>
      </c>
      <c r="B68" s="11" t="s">
        <v>391</v>
      </c>
      <c r="C68" s="9">
        <f t="shared" si="0"/>
        <v>0</v>
      </c>
      <c r="D68" s="9"/>
      <c r="E68" s="9">
        <v>0</v>
      </c>
    </row>
    <row r="69" spans="1:5" ht="12.75" customHeight="1">
      <c r="C69" s="12"/>
      <c r="D69" s="12"/>
      <c r="E69" s="12"/>
    </row>
    <row r="70" spans="1:5" ht="12.75" customHeight="1">
      <c r="C70" s="12"/>
      <c r="D70" s="12"/>
      <c r="E70" s="12"/>
    </row>
    <row r="71" spans="1:5" ht="12.75" customHeight="1">
      <c r="C71" s="12"/>
      <c r="D71" s="12"/>
      <c r="E71" s="12"/>
    </row>
    <row r="72" spans="1:5" ht="12.75" customHeight="1">
      <c r="C72" s="12"/>
      <c r="D72" s="12"/>
      <c r="E72" s="12"/>
    </row>
  </sheetData>
  <mergeCells count="3">
    <mergeCell ref="A1:E1"/>
    <mergeCell ref="A3:B3"/>
    <mergeCell ref="C3:E3"/>
  </mergeCells>
  <phoneticPr fontId="4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113"/>
  <sheetViews>
    <sheetView showZeros="0" workbookViewId="0">
      <pane xSplit="1" ySplit="3" topLeftCell="B4" activePane="bottomRight" state="frozen"/>
      <selection pane="topRight"/>
      <selection pane="bottomLeft"/>
      <selection pane="bottomRight" activeCell="E27" sqref="E27"/>
    </sheetView>
  </sheetViews>
  <sheetFormatPr defaultColWidth="9" defaultRowHeight="13.5"/>
  <cols>
    <col min="1" max="1" width="38.25" customWidth="1"/>
    <col min="2" max="2" width="14" customWidth="1"/>
    <col min="3" max="3" width="35" customWidth="1"/>
    <col min="4" max="4" width="10.375" customWidth="1"/>
    <col min="5" max="5" width="38.25" customWidth="1"/>
  </cols>
  <sheetData>
    <row r="1" spans="1:5" ht="22.5" customHeight="1">
      <c r="A1" s="131" t="s">
        <v>269</v>
      </c>
      <c r="B1" s="131"/>
      <c r="C1" s="131"/>
      <c r="D1" s="131"/>
    </row>
    <row r="2" spans="1:5" ht="15.75" customHeight="1">
      <c r="A2" s="13"/>
      <c r="B2" s="132" t="s">
        <v>12</v>
      </c>
      <c r="C2" s="132"/>
      <c r="D2" s="132"/>
    </row>
    <row r="3" spans="1:5" ht="13.35" customHeight="1">
      <c r="A3" s="15" t="s">
        <v>270</v>
      </c>
      <c r="B3" s="16" t="s">
        <v>124</v>
      </c>
      <c r="C3" s="15" t="s">
        <v>271</v>
      </c>
      <c r="D3" s="16" t="s">
        <v>124</v>
      </c>
    </row>
    <row r="4" spans="1:5" ht="13.35" customHeight="1">
      <c r="A4" s="15" t="s">
        <v>272</v>
      </c>
      <c r="B4" s="17">
        <f>B5+B76+B81+B82+B83+B87+B94+B100+B101+B102+B103+B104+B108+B109</f>
        <v>162793083.86000001</v>
      </c>
      <c r="C4" s="15" t="s">
        <v>273</v>
      </c>
      <c r="D4" s="17">
        <f>D5+D76+D83+D87+D94+D100+D101+D102+D103+D104+D108+D109+D110+D111</f>
        <v>34533109.760000005</v>
      </c>
      <c r="E4" s="18"/>
    </row>
    <row r="5" spans="1:5" ht="13.35" customHeight="1">
      <c r="A5" s="19" t="s">
        <v>76</v>
      </c>
      <c r="B5" s="17">
        <f>B6+B13+B54</f>
        <v>129490294.17000002</v>
      </c>
      <c r="C5" s="19" t="s">
        <v>274</v>
      </c>
      <c r="D5" s="17">
        <f>D6+D13+D54</f>
        <v>0</v>
      </c>
    </row>
    <row r="6" spans="1:5" ht="13.35" customHeight="1">
      <c r="A6" s="19" t="s">
        <v>275</v>
      </c>
      <c r="B6" s="17">
        <f>SUM(B7:B12)</f>
        <v>0</v>
      </c>
      <c r="C6" s="19" t="s">
        <v>276</v>
      </c>
      <c r="D6" s="17">
        <v>0</v>
      </c>
      <c r="E6" s="18"/>
    </row>
    <row r="7" spans="1:5" ht="13.35" customHeight="1">
      <c r="A7" s="19" t="s">
        <v>277</v>
      </c>
      <c r="B7" s="17"/>
      <c r="C7" s="19" t="s">
        <v>277</v>
      </c>
      <c r="D7" s="17"/>
    </row>
    <row r="8" spans="1:5" ht="13.35" customHeight="1">
      <c r="A8" s="19" t="s">
        <v>278</v>
      </c>
      <c r="B8" s="17"/>
      <c r="C8" s="19" t="s">
        <v>278</v>
      </c>
      <c r="D8" s="17"/>
    </row>
    <row r="9" spans="1:5" ht="13.35" customHeight="1">
      <c r="A9" s="19" t="s">
        <v>279</v>
      </c>
      <c r="B9" s="17"/>
      <c r="C9" s="19" t="s">
        <v>279</v>
      </c>
      <c r="D9" s="17"/>
    </row>
    <row r="10" spans="1:5" ht="13.35" customHeight="1">
      <c r="A10" s="19" t="s">
        <v>280</v>
      </c>
      <c r="B10" s="17"/>
      <c r="C10" s="19" t="s">
        <v>280</v>
      </c>
      <c r="D10" s="17"/>
    </row>
    <row r="11" spans="1:5" ht="13.35" customHeight="1">
      <c r="A11" s="19" t="s">
        <v>281</v>
      </c>
      <c r="B11" s="17"/>
      <c r="C11" s="19" t="s">
        <v>281</v>
      </c>
      <c r="D11" s="17"/>
    </row>
    <row r="12" spans="1:5" ht="13.35" customHeight="1">
      <c r="A12" s="19" t="s">
        <v>282</v>
      </c>
      <c r="B12" s="17"/>
      <c r="C12" s="19" t="s">
        <v>282</v>
      </c>
      <c r="D12" s="17"/>
    </row>
    <row r="13" spans="1:5" ht="13.35" customHeight="1">
      <c r="A13" s="19" t="s">
        <v>283</v>
      </c>
      <c r="B13" s="17">
        <v>85601506.590000004</v>
      </c>
      <c r="C13" s="19" t="s">
        <v>284</v>
      </c>
      <c r="D13" s="17">
        <f>SUM(D14:D53)</f>
        <v>0</v>
      </c>
    </row>
    <row r="14" spans="1:5" ht="13.35" customHeight="1">
      <c r="A14" s="19" t="s">
        <v>285</v>
      </c>
      <c r="B14" s="17">
        <v>80459633.590000004</v>
      </c>
      <c r="C14" s="19" t="s">
        <v>286</v>
      </c>
      <c r="D14" s="17"/>
    </row>
    <row r="15" spans="1:5" ht="13.35" customHeight="1">
      <c r="A15" s="19" t="s">
        <v>287</v>
      </c>
      <c r="B15" s="17"/>
      <c r="C15" s="19" t="s">
        <v>288</v>
      </c>
      <c r="D15" s="17"/>
    </row>
    <row r="16" spans="1:5" ht="13.35" customHeight="1">
      <c r="A16" s="19" t="s">
        <v>289</v>
      </c>
      <c r="B16" s="17"/>
      <c r="C16" s="19" t="s">
        <v>290</v>
      </c>
      <c r="D16" s="17"/>
    </row>
    <row r="17" spans="1:5" ht="13.35" customHeight="1">
      <c r="A17" s="19" t="s">
        <v>291</v>
      </c>
      <c r="B17" s="17"/>
      <c r="C17" s="19" t="s">
        <v>292</v>
      </c>
      <c r="D17" s="17"/>
    </row>
    <row r="18" spans="1:5" ht="13.35" customHeight="1">
      <c r="A18" s="19" t="s">
        <v>293</v>
      </c>
      <c r="B18" s="17"/>
      <c r="C18" s="19" t="s">
        <v>294</v>
      </c>
      <c r="D18" s="17"/>
    </row>
    <row r="19" spans="1:5" ht="13.35" customHeight="1">
      <c r="A19" s="19" t="s">
        <v>295</v>
      </c>
      <c r="B19" s="17"/>
      <c r="C19" s="19" t="s">
        <v>296</v>
      </c>
      <c r="D19" s="17"/>
    </row>
    <row r="20" spans="1:5" ht="13.35" customHeight="1">
      <c r="A20" s="19" t="s">
        <v>297</v>
      </c>
      <c r="B20" s="17"/>
      <c r="C20" s="19" t="s">
        <v>298</v>
      </c>
      <c r="D20" s="17"/>
    </row>
    <row r="21" spans="1:5" ht="13.35" customHeight="1">
      <c r="A21" s="19" t="s">
        <v>299</v>
      </c>
      <c r="B21" s="17"/>
      <c r="C21" s="19" t="s">
        <v>300</v>
      </c>
      <c r="D21" s="17"/>
    </row>
    <row r="22" spans="1:5" ht="13.35" customHeight="1">
      <c r="A22" s="19" t="s">
        <v>301</v>
      </c>
      <c r="B22" s="17"/>
      <c r="C22" s="19" t="s">
        <v>302</v>
      </c>
      <c r="D22" s="17"/>
    </row>
    <row r="23" spans="1:5" ht="13.35" customHeight="1">
      <c r="A23" s="19" t="s">
        <v>303</v>
      </c>
      <c r="B23" s="17"/>
      <c r="C23" s="19" t="s">
        <v>304</v>
      </c>
      <c r="D23" s="17"/>
    </row>
    <row r="24" spans="1:5" ht="13.35" customHeight="1">
      <c r="A24" s="19" t="s">
        <v>305</v>
      </c>
      <c r="B24" s="17"/>
      <c r="C24" s="20" t="s">
        <v>306</v>
      </c>
      <c r="D24" s="17"/>
    </row>
    <row r="25" spans="1:5" ht="13.35" customHeight="1">
      <c r="A25" s="19" t="s">
        <v>307</v>
      </c>
      <c r="B25" s="17"/>
      <c r="C25" s="19" t="s">
        <v>308</v>
      </c>
      <c r="D25" s="17"/>
    </row>
    <row r="26" spans="1:5" ht="13.35" customHeight="1">
      <c r="A26" s="19" t="s">
        <v>309</v>
      </c>
      <c r="B26" s="17"/>
      <c r="C26" s="19" t="s">
        <v>310</v>
      </c>
      <c r="D26" s="17"/>
    </row>
    <row r="27" spans="1:5" ht="13.35" customHeight="1">
      <c r="A27" s="19" t="s">
        <v>311</v>
      </c>
      <c r="B27" s="17"/>
      <c r="C27" s="19" t="s">
        <v>312</v>
      </c>
      <c r="D27" s="17"/>
    </row>
    <row r="28" spans="1:5" ht="13.35" customHeight="1">
      <c r="A28" s="19" t="s">
        <v>313</v>
      </c>
      <c r="B28" s="17"/>
      <c r="C28" s="19" t="s">
        <v>314</v>
      </c>
      <c r="D28" s="17"/>
    </row>
    <row r="29" spans="1:5" ht="13.35" customHeight="1">
      <c r="A29" s="19" t="s">
        <v>315</v>
      </c>
      <c r="B29" s="17"/>
      <c r="C29" s="19" t="s">
        <v>316</v>
      </c>
      <c r="D29" s="17"/>
    </row>
    <row r="30" spans="1:5" ht="13.35" customHeight="1">
      <c r="A30" s="19" t="s">
        <v>317</v>
      </c>
      <c r="B30" s="17"/>
      <c r="C30" s="19" t="s">
        <v>318</v>
      </c>
      <c r="D30" s="17"/>
      <c r="E30" s="21"/>
    </row>
    <row r="31" spans="1:5" ht="13.35" customHeight="1">
      <c r="A31" s="19" t="s">
        <v>319</v>
      </c>
      <c r="B31" s="17"/>
      <c r="C31" s="19" t="s">
        <v>320</v>
      </c>
      <c r="D31" s="17"/>
    </row>
    <row r="32" spans="1:5" ht="13.35" customHeight="1">
      <c r="A32" s="19" t="s">
        <v>321</v>
      </c>
      <c r="B32" s="17"/>
      <c r="C32" s="19" t="s">
        <v>322</v>
      </c>
      <c r="D32" s="17"/>
    </row>
    <row r="33" spans="1:4" ht="13.35" customHeight="1">
      <c r="A33" s="19" t="s">
        <v>323</v>
      </c>
      <c r="B33" s="17"/>
      <c r="C33" s="19" t="s">
        <v>324</v>
      </c>
      <c r="D33" s="17"/>
    </row>
    <row r="34" spans="1:4" ht="13.35" customHeight="1">
      <c r="A34" s="19" t="s">
        <v>325</v>
      </c>
      <c r="B34" s="17"/>
      <c r="C34" s="19" t="s">
        <v>326</v>
      </c>
      <c r="D34" s="17"/>
    </row>
    <row r="35" spans="1:4" ht="13.35" customHeight="1">
      <c r="A35" s="19" t="s">
        <v>327</v>
      </c>
      <c r="B35" s="17"/>
      <c r="C35" s="19" t="s">
        <v>328</v>
      </c>
      <c r="D35" s="17"/>
    </row>
    <row r="36" spans="1:4" ht="13.35" customHeight="1">
      <c r="A36" s="19" t="s">
        <v>329</v>
      </c>
      <c r="B36" s="17"/>
      <c r="C36" s="19" t="s">
        <v>330</v>
      </c>
      <c r="D36" s="17"/>
    </row>
    <row r="37" spans="1:4" ht="13.35" customHeight="1">
      <c r="A37" s="19" t="s">
        <v>331</v>
      </c>
      <c r="B37" s="17"/>
      <c r="C37" s="19" t="s">
        <v>332</v>
      </c>
      <c r="D37" s="17"/>
    </row>
    <row r="38" spans="1:4" ht="13.35" customHeight="1">
      <c r="A38" s="19" t="s">
        <v>333</v>
      </c>
      <c r="B38" s="17"/>
      <c r="C38" s="19" t="s">
        <v>334</v>
      </c>
      <c r="D38" s="17"/>
    </row>
    <row r="39" spans="1:4" ht="13.35" customHeight="1">
      <c r="A39" s="19" t="s">
        <v>335</v>
      </c>
      <c r="B39" s="17"/>
      <c r="C39" s="19" t="s">
        <v>336</v>
      </c>
      <c r="D39" s="17"/>
    </row>
    <row r="40" spans="1:4" ht="13.35" customHeight="1">
      <c r="A40" s="19" t="s">
        <v>337</v>
      </c>
      <c r="B40" s="17"/>
      <c r="C40" s="19" t="s">
        <v>338</v>
      </c>
      <c r="D40" s="17"/>
    </row>
    <row r="41" spans="1:4" ht="13.35" customHeight="1">
      <c r="A41" s="19" t="s">
        <v>339</v>
      </c>
      <c r="B41" s="17"/>
      <c r="C41" s="19" t="s">
        <v>340</v>
      </c>
      <c r="D41" s="17"/>
    </row>
    <row r="42" spans="1:4" ht="13.35" customHeight="1">
      <c r="A42" s="19" t="s">
        <v>341</v>
      </c>
      <c r="B42" s="17"/>
      <c r="C42" s="19" t="s">
        <v>342</v>
      </c>
      <c r="D42" s="17"/>
    </row>
    <row r="43" spans="1:4" ht="13.35" customHeight="1">
      <c r="A43" s="19" t="s">
        <v>343</v>
      </c>
      <c r="B43" s="17"/>
      <c r="C43" s="19" t="s">
        <v>344</v>
      </c>
      <c r="D43" s="17"/>
    </row>
    <row r="44" spans="1:4" ht="13.35" customHeight="1">
      <c r="A44" s="19" t="s">
        <v>345</v>
      </c>
      <c r="B44" s="17"/>
      <c r="C44" s="19" t="s">
        <v>346</v>
      </c>
      <c r="D44" s="17"/>
    </row>
    <row r="45" spans="1:4" ht="13.35" customHeight="1">
      <c r="A45" s="19" t="s">
        <v>347</v>
      </c>
      <c r="B45" s="17"/>
      <c r="C45" s="19" t="s">
        <v>348</v>
      </c>
      <c r="D45" s="17"/>
    </row>
    <row r="46" spans="1:4" ht="13.35" customHeight="1">
      <c r="A46" s="19" t="s">
        <v>349</v>
      </c>
      <c r="B46" s="17"/>
      <c r="C46" s="19" t="s">
        <v>350</v>
      </c>
      <c r="D46" s="17"/>
    </row>
    <row r="47" spans="1:4" ht="13.35" customHeight="1">
      <c r="A47" s="19" t="s">
        <v>351</v>
      </c>
      <c r="B47" s="17"/>
      <c r="C47" s="19" t="s">
        <v>352</v>
      </c>
      <c r="D47" s="17"/>
    </row>
    <row r="48" spans="1:4" ht="13.35" customHeight="1">
      <c r="A48" s="19" t="s">
        <v>353</v>
      </c>
      <c r="B48" s="17"/>
      <c r="C48" s="19" t="s">
        <v>354</v>
      </c>
      <c r="D48" s="17"/>
    </row>
    <row r="49" spans="1:4" ht="13.35" customHeight="1">
      <c r="A49" s="19" t="s">
        <v>355</v>
      </c>
      <c r="B49" s="17"/>
      <c r="C49" s="19" t="s">
        <v>356</v>
      </c>
      <c r="D49" s="17"/>
    </row>
    <row r="50" spans="1:4" ht="13.35" customHeight="1">
      <c r="A50" s="19" t="s">
        <v>357</v>
      </c>
      <c r="B50" s="17"/>
      <c r="C50" s="19" t="s">
        <v>358</v>
      </c>
      <c r="D50" s="17"/>
    </row>
    <row r="51" spans="1:4" ht="13.35" customHeight="1">
      <c r="A51" s="19" t="s">
        <v>359</v>
      </c>
      <c r="B51" s="17"/>
      <c r="C51" s="19" t="s">
        <v>360</v>
      </c>
      <c r="D51" s="17"/>
    </row>
    <row r="52" spans="1:4" ht="13.35" customHeight="1">
      <c r="A52" s="19" t="s">
        <v>361</v>
      </c>
      <c r="B52" s="17"/>
      <c r="C52" s="19" t="s">
        <v>362</v>
      </c>
      <c r="D52" s="17"/>
    </row>
    <row r="53" spans="1:4" ht="13.35" customHeight="1">
      <c r="A53" s="19" t="s">
        <v>363</v>
      </c>
      <c r="B53" s="17">
        <v>5141873</v>
      </c>
      <c r="C53" s="19" t="s">
        <v>364</v>
      </c>
      <c r="D53" s="17"/>
    </row>
    <row r="54" spans="1:4" ht="13.35" customHeight="1">
      <c r="A54" s="19" t="s">
        <v>365</v>
      </c>
      <c r="B54" s="17">
        <f>SUM(B55:B75)</f>
        <v>43888787.580000006</v>
      </c>
      <c r="C54" s="19" t="s">
        <v>366</v>
      </c>
      <c r="D54" s="17">
        <f>SUM(D55:D75)</f>
        <v>0</v>
      </c>
    </row>
    <row r="55" spans="1:4" ht="13.35" customHeight="1">
      <c r="A55" s="19" t="s">
        <v>367</v>
      </c>
      <c r="B55" s="17">
        <v>455604</v>
      </c>
      <c r="C55" s="19" t="s">
        <v>367</v>
      </c>
      <c r="D55" s="17"/>
    </row>
    <row r="56" spans="1:4" ht="13.35" customHeight="1">
      <c r="A56" s="19" t="s">
        <v>368</v>
      </c>
      <c r="B56" s="17"/>
      <c r="C56" s="19" t="s">
        <v>368</v>
      </c>
      <c r="D56" s="17"/>
    </row>
    <row r="57" spans="1:4" ht="13.35" customHeight="1">
      <c r="A57" s="19" t="s">
        <v>369</v>
      </c>
      <c r="B57" s="17"/>
      <c r="C57" s="19" t="s">
        <v>369</v>
      </c>
      <c r="D57" s="17"/>
    </row>
    <row r="58" spans="1:4" ht="13.35" customHeight="1">
      <c r="A58" s="19" t="s">
        <v>370</v>
      </c>
      <c r="B58" s="17">
        <v>485700</v>
      </c>
      <c r="C58" s="19" t="s">
        <v>370</v>
      </c>
      <c r="D58" s="17"/>
    </row>
    <row r="59" spans="1:4" ht="13.35" customHeight="1">
      <c r="A59" s="19" t="s">
        <v>371</v>
      </c>
      <c r="B59" s="17"/>
      <c r="C59" s="19" t="s">
        <v>371</v>
      </c>
      <c r="D59" s="17"/>
    </row>
    <row r="60" spans="1:4" ht="13.35" customHeight="1">
      <c r="A60" s="19" t="s">
        <v>372</v>
      </c>
      <c r="B60" s="17"/>
      <c r="C60" s="19" t="s">
        <v>372</v>
      </c>
      <c r="D60" s="17"/>
    </row>
    <row r="61" spans="1:4" ht="13.35" customHeight="1">
      <c r="A61" s="19" t="s">
        <v>373</v>
      </c>
      <c r="B61" s="17">
        <v>681603.94</v>
      </c>
      <c r="C61" s="19" t="s">
        <v>374</v>
      </c>
      <c r="D61" s="17"/>
    </row>
    <row r="62" spans="1:4" ht="13.35" customHeight="1">
      <c r="A62" s="19" t="s">
        <v>375</v>
      </c>
      <c r="B62" s="17">
        <v>21227889.309999999</v>
      </c>
      <c r="C62" s="19" t="s">
        <v>375</v>
      </c>
      <c r="D62" s="17"/>
    </row>
    <row r="63" spans="1:4" ht="13.35" customHeight="1">
      <c r="A63" s="19" t="s">
        <v>376</v>
      </c>
      <c r="B63" s="17">
        <v>7052881</v>
      </c>
      <c r="C63" s="19" t="s">
        <v>377</v>
      </c>
      <c r="D63" s="17"/>
    </row>
    <row r="64" spans="1:4" ht="13.35" customHeight="1">
      <c r="A64" s="19" t="s">
        <v>378</v>
      </c>
      <c r="B64" s="17">
        <v>630152</v>
      </c>
      <c r="C64" s="19" t="s">
        <v>378</v>
      </c>
      <c r="D64" s="17"/>
    </row>
    <row r="65" spans="1:4" ht="13.35" customHeight="1">
      <c r="A65" s="19" t="s">
        <v>379</v>
      </c>
      <c r="B65" s="17">
        <v>1162826.1100000001</v>
      </c>
      <c r="C65" s="19" t="s">
        <v>379</v>
      </c>
      <c r="D65" s="17"/>
    </row>
    <row r="66" spans="1:4" ht="13.35" customHeight="1">
      <c r="A66" s="19" t="s">
        <v>380</v>
      </c>
      <c r="B66" s="17">
        <v>9629972.1999999993</v>
      </c>
      <c r="C66" s="19" t="s">
        <v>380</v>
      </c>
      <c r="D66" s="17"/>
    </row>
    <row r="67" spans="1:4" ht="13.35" customHeight="1">
      <c r="A67" s="19" t="s">
        <v>381</v>
      </c>
      <c r="B67" s="17"/>
      <c r="C67" s="19" t="s">
        <v>381</v>
      </c>
      <c r="D67" s="17"/>
    </row>
    <row r="68" spans="1:4" ht="13.35" customHeight="1">
      <c r="A68" s="19" t="s">
        <v>382</v>
      </c>
      <c r="B68" s="17"/>
      <c r="C68" s="19" t="s">
        <v>382</v>
      </c>
      <c r="D68" s="17"/>
    </row>
    <row r="69" spans="1:4" ht="13.35" customHeight="1">
      <c r="A69" s="19" t="s">
        <v>383</v>
      </c>
      <c r="B69" s="17"/>
      <c r="C69" s="19" t="s">
        <v>383</v>
      </c>
      <c r="D69" s="17"/>
    </row>
    <row r="70" spans="1:4" ht="13.35" customHeight="1">
      <c r="A70" s="19" t="s">
        <v>384</v>
      </c>
      <c r="B70" s="17"/>
      <c r="C70" s="19" t="s">
        <v>384</v>
      </c>
      <c r="D70" s="17"/>
    </row>
    <row r="71" spans="1:4" ht="13.35" customHeight="1">
      <c r="A71" s="19" t="s">
        <v>385</v>
      </c>
      <c r="B71" s="17"/>
      <c r="C71" s="19" t="s">
        <v>386</v>
      </c>
      <c r="D71" s="17"/>
    </row>
    <row r="72" spans="1:4" ht="13.35" customHeight="1">
      <c r="A72" s="19" t="s">
        <v>387</v>
      </c>
      <c r="B72" s="17">
        <v>252587</v>
      </c>
      <c r="C72" s="19" t="s">
        <v>387</v>
      </c>
      <c r="D72" s="17"/>
    </row>
    <row r="73" spans="1:4" ht="13.35" customHeight="1">
      <c r="A73" s="19" t="s">
        <v>388</v>
      </c>
      <c r="B73" s="17"/>
      <c r="C73" s="19" t="s">
        <v>388</v>
      </c>
      <c r="D73" s="17"/>
    </row>
    <row r="74" spans="1:4" ht="13.35" customHeight="1">
      <c r="A74" s="19" t="s">
        <v>389</v>
      </c>
      <c r="B74" s="17">
        <v>2309572.02</v>
      </c>
      <c r="C74" s="22" t="s">
        <v>389</v>
      </c>
      <c r="D74" s="17"/>
    </row>
    <row r="75" spans="1:4" ht="13.35" customHeight="1">
      <c r="A75" s="19" t="s">
        <v>390</v>
      </c>
      <c r="B75" s="17"/>
      <c r="C75" s="19" t="s">
        <v>391</v>
      </c>
      <c r="D75" s="17">
        <v>0</v>
      </c>
    </row>
    <row r="76" spans="1:4" ht="13.35" customHeight="1">
      <c r="A76" s="19" t="s">
        <v>392</v>
      </c>
      <c r="B76" s="17">
        <f>SUM(B77:B80)</f>
        <v>0</v>
      </c>
      <c r="C76" s="19" t="s">
        <v>80</v>
      </c>
      <c r="D76" s="17">
        <f>SUM(D77:D80)</f>
        <v>334136.92</v>
      </c>
    </row>
    <row r="77" spans="1:4" ht="13.35" customHeight="1">
      <c r="A77" s="19" t="s">
        <v>393</v>
      </c>
      <c r="B77" s="17"/>
      <c r="C77" s="19" t="s">
        <v>394</v>
      </c>
      <c r="D77" s="17"/>
    </row>
    <row r="78" spans="1:4" ht="13.35" customHeight="1">
      <c r="A78" s="19" t="s">
        <v>395</v>
      </c>
      <c r="B78" s="17"/>
      <c r="C78" s="19" t="s">
        <v>396</v>
      </c>
      <c r="D78" s="17"/>
    </row>
    <row r="79" spans="1:4" ht="13.35" customHeight="1">
      <c r="A79" s="19" t="s">
        <v>397</v>
      </c>
      <c r="B79" s="17"/>
      <c r="C79" s="19" t="s">
        <v>398</v>
      </c>
      <c r="D79" s="17"/>
    </row>
    <row r="80" spans="1:4" ht="13.35" customHeight="1">
      <c r="A80" s="19" t="s">
        <v>399</v>
      </c>
      <c r="B80" s="17"/>
      <c r="C80" s="19" t="s">
        <v>400</v>
      </c>
      <c r="D80" s="17">
        <v>334136.92</v>
      </c>
    </row>
    <row r="81" spans="1:4" ht="13.35" customHeight="1">
      <c r="A81" s="19" t="s">
        <v>401</v>
      </c>
      <c r="B81" s="17"/>
      <c r="C81" s="19"/>
      <c r="D81" s="17"/>
    </row>
    <row r="82" spans="1:4" ht="13.35" customHeight="1">
      <c r="A82" s="19" t="s">
        <v>87</v>
      </c>
      <c r="B82" s="17">
        <v>8940266.7899999991</v>
      </c>
      <c r="C82" s="19"/>
      <c r="D82" s="17"/>
    </row>
    <row r="83" spans="1:4" ht="13.35" customHeight="1">
      <c r="A83" s="19" t="s">
        <v>402</v>
      </c>
      <c r="B83" s="17">
        <v>4750114.46</v>
      </c>
      <c r="C83" s="19" t="s">
        <v>102</v>
      </c>
      <c r="D83" s="17">
        <v>0</v>
      </c>
    </row>
    <row r="84" spans="1:4" ht="13.35" customHeight="1">
      <c r="A84" s="19" t="s">
        <v>403</v>
      </c>
      <c r="B84" s="17"/>
      <c r="C84" s="19"/>
      <c r="D84" s="17"/>
    </row>
    <row r="85" spans="1:4" ht="13.35" customHeight="1">
      <c r="A85" s="19" t="s">
        <v>404</v>
      </c>
      <c r="B85" s="17"/>
      <c r="C85" s="19"/>
      <c r="D85" s="17"/>
    </row>
    <row r="86" spans="1:4" ht="13.35" customHeight="1">
      <c r="A86" s="19" t="s">
        <v>405</v>
      </c>
      <c r="B86" s="17"/>
      <c r="C86" s="19"/>
      <c r="D86" s="17"/>
    </row>
    <row r="87" spans="1:4" ht="13.35" customHeight="1">
      <c r="A87" s="19" t="s">
        <v>406</v>
      </c>
      <c r="B87" s="17">
        <v>0</v>
      </c>
      <c r="C87" s="19" t="s">
        <v>86</v>
      </c>
      <c r="D87" s="17">
        <f>D88</f>
        <v>0</v>
      </c>
    </row>
    <row r="88" spans="1:4" ht="13.35" customHeight="1">
      <c r="A88" s="19" t="s">
        <v>407</v>
      </c>
      <c r="B88" s="17">
        <v>0</v>
      </c>
      <c r="C88" s="19" t="s">
        <v>408</v>
      </c>
      <c r="D88" s="17">
        <f>SUM(D89:D92)</f>
        <v>0</v>
      </c>
    </row>
    <row r="89" spans="1:4" ht="13.35" customHeight="1">
      <c r="A89" s="19" t="s">
        <v>409</v>
      </c>
      <c r="B89" s="17">
        <v>0</v>
      </c>
      <c r="C89" s="19" t="s">
        <v>410</v>
      </c>
      <c r="D89" s="17"/>
    </row>
    <row r="90" spans="1:4" ht="13.35" customHeight="1">
      <c r="A90" s="19" t="s">
        <v>411</v>
      </c>
      <c r="B90" s="17">
        <v>0</v>
      </c>
      <c r="C90" s="19" t="s">
        <v>412</v>
      </c>
      <c r="D90" s="17"/>
    </row>
    <row r="91" spans="1:4" ht="13.35" customHeight="1">
      <c r="A91" s="19" t="s">
        <v>413</v>
      </c>
      <c r="B91" s="17">
        <v>0</v>
      </c>
      <c r="C91" s="19" t="s">
        <v>414</v>
      </c>
      <c r="D91" s="17"/>
    </row>
    <row r="92" spans="1:4" ht="13.35" customHeight="1">
      <c r="A92" s="19" t="s">
        <v>415</v>
      </c>
      <c r="B92" s="17">
        <v>0</v>
      </c>
      <c r="C92" s="19" t="s">
        <v>416</v>
      </c>
      <c r="D92" s="17"/>
    </row>
    <row r="93" spans="1:4" ht="13.35" customHeight="1">
      <c r="A93" s="19" t="s">
        <v>417</v>
      </c>
      <c r="B93" s="17">
        <v>0</v>
      </c>
      <c r="C93" s="19"/>
      <c r="D93" s="17"/>
    </row>
    <row r="94" spans="1:4" ht="13.35" customHeight="1">
      <c r="A94" s="19" t="s">
        <v>83</v>
      </c>
      <c r="B94" s="17"/>
      <c r="C94" s="19" t="s">
        <v>418</v>
      </c>
      <c r="D94" s="17">
        <v>0</v>
      </c>
    </row>
    <row r="95" spans="1:4" ht="13.35" customHeight="1">
      <c r="A95" s="19" t="s">
        <v>419</v>
      </c>
      <c r="B95" s="17">
        <f>SUM(B96:B99)</f>
        <v>0</v>
      </c>
      <c r="C95" s="19" t="s">
        <v>420</v>
      </c>
      <c r="D95" s="17">
        <v>0</v>
      </c>
    </row>
    <row r="96" spans="1:4" ht="13.35" customHeight="1">
      <c r="A96" s="19" t="s">
        <v>421</v>
      </c>
      <c r="B96" s="17"/>
      <c r="C96" s="19" t="s">
        <v>422</v>
      </c>
      <c r="D96" s="17">
        <v>0</v>
      </c>
    </row>
    <row r="97" spans="1:4" ht="13.35" customHeight="1">
      <c r="A97" s="19" t="s">
        <v>423</v>
      </c>
      <c r="B97" s="17">
        <v>0</v>
      </c>
      <c r="C97" s="19" t="s">
        <v>424</v>
      </c>
      <c r="D97" s="17">
        <v>0</v>
      </c>
    </row>
    <row r="98" spans="1:4" ht="13.35" customHeight="1">
      <c r="A98" s="19" t="s">
        <v>425</v>
      </c>
      <c r="B98" s="17">
        <v>0</v>
      </c>
      <c r="C98" s="19" t="s">
        <v>426</v>
      </c>
      <c r="D98" s="17">
        <v>0</v>
      </c>
    </row>
    <row r="99" spans="1:4" ht="13.35" customHeight="1">
      <c r="A99" s="19" t="s">
        <v>427</v>
      </c>
      <c r="B99" s="17">
        <v>0</v>
      </c>
      <c r="C99" s="19"/>
      <c r="D99" s="17"/>
    </row>
    <row r="100" spans="1:4" ht="13.35" customHeight="1">
      <c r="A100" s="19" t="s">
        <v>428</v>
      </c>
      <c r="B100" s="17">
        <v>0</v>
      </c>
      <c r="C100" s="19" t="s">
        <v>429</v>
      </c>
      <c r="D100" s="17">
        <v>0</v>
      </c>
    </row>
    <row r="101" spans="1:4" ht="13.35" customHeight="1">
      <c r="A101" s="19" t="s">
        <v>430</v>
      </c>
      <c r="B101" s="17">
        <v>0</v>
      </c>
      <c r="C101" s="19" t="s">
        <v>431</v>
      </c>
      <c r="D101" s="17">
        <v>0</v>
      </c>
    </row>
    <row r="102" spans="1:4" ht="13.35" customHeight="1">
      <c r="A102" s="19" t="s">
        <v>432</v>
      </c>
      <c r="B102" s="17">
        <v>0</v>
      </c>
      <c r="C102" s="19" t="s">
        <v>433</v>
      </c>
      <c r="D102" s="17">
        <v>0</v>
      </c>
    </row>
    <row r="103" spans="1:4" ht="13.35" customHeight="1">
      <c r="A103" s="19" t="s">
        <v>85</v>
      </c>
      <c r="B103" s="17">
        <v>19612408.440000001</v>
      </c>
      <c r="C103" s="19" t="s">
        <v>88</v>
      </c>
      <c r="D103" s="17">
        <v>25295307.440000001</v>
      </c>
    </row>
    <row r="104" spans="1:4" ht="13.35" customHeight="1">
      <c r="A104" s="19" t="s">
        <v>434</v>
      </c>
      <c r="B104" s="17">
        <v>0</v>
      </c>
      <c r="C104" s="19" t="s">
        <v>55</v>
      </c>
      <c r="D104" s="17"/>
    </row>
    <row r="105" spans="1:4" ht="13.35" customHeight="1">
      <c r="A105" s="19" t="s">
        <v>435</v>
      </c>
      <c r="B105" s="17">
        <v>0</v>
      </c>
      <c r="C105" s="19" t="s">
        <v>436</v>
      </c>
      <c r="D105" s="17"/>
    </row>
    <row r="106" spans="1:4" ht="13.35" customHeight="1">
      <c r="A106" s="19" t="s">
        <v>437</v>
      </c>
      <c r="B106" s="17">
        <v>0</v>
      </c>
      <c r="C106" s="19" t="s">
        <v>438</v>
      </c>
      <c r="D106" s="17"/>
    </row>
    <row r="107" spans="1:4" ht="13.35" customHeight="1">
      <c r="A107" s="19" t="s">
        <v>439</v>
      </c>
      <c r="B107" s="17">
        <v>0</v>
      </c>
      <c r="C107" s="19" t="s">
        <v>440</v>
      </c>
      <c r="D107" s="17"/>
    </row>
    <row r="108" spans="1:4" ht="13.35" customHeight="1">
      <c r="A108" s="19" t="s">
        <v>441</v>
      </c>
      <c r="B108" s="17">
        <v>0</v>
      </c>
      <c r="C108" s="19" t="s">
        <v>442</v>
      </c>
      <c r="D108" s="17"/>
    </row>
    <row r="109" spans="1:4" ht="13.35" customHeight="1">
      <c r="A109" s="19" t="s">
        <v>443</v>
      </c>
      <c r="B109" s="17">
        <v>0</v>
      </c>
      <c r="C109" s="19" t="s">
        <v>444</v>
      </c>
      <c r="D109" s="17"/>
    </row>
    <row r="110" spans="1:4" ht="13.35" customHeight="1">
      <c r="A110" s="23"/>
      <c r="B110" s="24"/>
      <c r="C110" s="19" t="s">
        <v>445</v>
      </c>
      <c r="D110" s="17"/>
    </row>
    <row r="111" spans="1:4" ht="13.35" customHeight="1">
      <c r="A111" s="23"/>
      <c r="B111" s="24"/>
      <c r="C111" s="19" t="s">
        <v>446</v>
      </c>
      <c r="D111" s="17">
        <v>8903665.4000000004</v>
      </c>
    </row>
    <row r="112" spans="1:4" ht="13.35" customHeight="1">
      <c r="A112" s="23"/>
      <c r="B112" s="24"/>
      <c r="C112" s="19" t="s">
        <v>447</v>
      </c>
      <c r="D112" s="17">
        <v>8903665.4000000004</v>
      </c>
    </row>
    <row r="113" spans="1:4" ht="13.35" customHeight="1">
      <c r="A113" s="23"/>
      <c r="B113" s="24"/>
      <c r="C113" s="19" t="s">
        <v>448</v>
      </c>
      <c r="D113" s="17">
        <v>0</v>
      </c>
    </row>
  </sheetData>
  <mergeCells count="2">
    <mergeCell ref="A1:D1"/>
    <mergeCell ref="B2:D2"/>
  </mergeCells>
  <phoneticPr fontId="4" type="noConversion"/>
  <printOptions horizontalCentered="1"/>
  <pageMargins left="0.70763888888888904" right="0.51180555555555596" top="0.35416666666666702" bottom="0.35416666666666702" header="0.31388888888888899" footer="0.31388888888888899"/>
  <pageSetup paperSize="9" scale="94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14"/>
  <sheetViews>
    <sheetView workbookViewId="0">
      <selection activeCell="D36" sqref="D36"/>
    </sheetView>
  </sheetViews>
  <sheetFormatPr defaultColWidth="9" defaultRowHeight="13.5"/>
  <cols>
    <col min="1" max="1" width="67.25" customWidth="1"/>
    <col min="2" max="2" width="12.625" customWidth="1"/>
  </cols>
  <sheetData>
    <row r="1" spans="1:2" ht="20.25" customHeight="1">
      <c r="A1" s="131" t="s">
        <v>449</v>
      </c>
      <c r="B1" s="131"/>
    </row>
    <row r="2" spans="1:2" ht="17.25" customHeight="1">
      <c r="A2" s="13"/>
      <c r="B2" s="14" t="s">
        <v>12</v>
      </c>
    </row>
    <row r="3" spans="1:2" ht="14.65" customHeight="1">
      <c r="A3" s="105" t="s">
        <v>123</v>
      </c>
      <c r="B3" s="105" t="s">
        <v>124</v>
      </c>
    </row>
    <row r="4" spans="1:2" ht="14.65" customHeight="1">
      <c r="A4" s="105" t="s">
        <v>125</v>
      </c>
      <c r="B4" s="106">
        <v>2762724.5</v>
      </c>
    </row>
    <row r="5" spans="1:2" ht="14.65" customHeight="1">
      <c r="A5" s="107" t="s">
        <v>37</v>
      </c>
      <c r="B5" s="106">
        <v>1101876.5</v>
      </c>
    </row>
    <row r="6" spans="1:2" ht="14.65" customHeight="1">
      <c r="A6" s="107" t="s">
        <v>450</v>
      </c>
      <c r="B6" s="106">
        <v>1101876.5</v>
      </c>
    </row>
    <row r="7" spans="1:2" ht="14.65" customHeight="1">
      <c r="A7" s="107" t="s">
        <v>451</v>
      </c>
      <c r="B7" s="106">
        <v>1101876.5</v>
      </c>
    </row>
    <row r="8" spans="1:2" ht="14.65" customHeight="1">
      <c r="A8" s="107" t="s">
        <v>43</v>
      </c>
      <c r="B8" s="106">
        <v>1571608</v>
      </c>
    </row>
    <row r="9" spans="1:2" ht="14.65" customHeight="1">
      <c r="A9" s="107" t="s">
        <v>452</v>
      </c>
      <c r="B9" s="106">
        <v>1571608</v>
      </c>
    </row>
    <row r="10" spans="1:2" ht="14.65" customHeight="1">
      <c r="A10" s="107" t="s">
        <v>453</v>
      </c>
      <c r="B10" s="106">
        <v>1446700</v>
      </c>
    </row>
    <row r="11" spans="1:2">
      <c r="A11" s="107" t="s">
        <v>454</v>
      </c>
      <c r="B11" s="108">
        <v>124908</v>
      </c>
    </row>
    <row r="12" spans="1:2">
      <c r="A12" s="107" t="s">
        <v>65</v>
      </c>
      <c r="B12" s="108">
        <v>89240</v>
      </c>
    </row>
    <row r="13" spans="1:2">
      <c r="A13" s="107" t="s">
        <v>455</v>
      </c>
      <c r="B13" s="108">
        <v>89240</v>
      </c>
    </row>
    <row r="14" spans="1:2">
      <c r="A14" s="107" t="s">
        <v>456</v>
      </c>
      <c r="B14" s="108">
        <v>89240</v>
      </c>
    </row>
  </sheetData>
  <mergeCells count="1">
    <mergeCell ref="A1:B1"/>
  </mergeCells>
  <phoneticPr fontId="4" type="noConversion"/>
  <printOptions horizontalCentered="1"/>
  <pageMargins left="0.70763888888888904" right="0.70763888888888904" top="0.74791666666666701" bottom="0.74791666666666701" header="0.31388888888888899" footer="0.31388888888888899"/>
  <pageSetup paperSize="9" firstPageNumber="30" orientation="portrait" useFirstPageNumber="1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13"/>
  </sheetPr>
  <dimension ref="A1:G6"/>
  <sheetViews>
    <sheetView workbookViewId="0">
      <pane ySplit="4" topLeftCell="A5" activePane="bottomLeft" state="frozen"/>
      <selection pane="bottomLeft" activeCell="E22" sqref="E22"/>
    </sheetView>
  </sheetViews>
  <sheetFormatPr defaultColWidth="10" defaultRowHeight="13.5"/>
  <cols>
    <col min="1" max="1" width="20.25" style="1" customWidth="1"/>
    <col min="2" max="7" width="11.5" style="1" customWidth="1"/>
    <col min="8" max="9" width="9.75" style="1" customWidth="1"/>
    <col min="10" max="16384" width="10" style="1"/>
  </cols>
  <sheetData>
    <row r="1" spans="1:7" ht="28.7" customHeight="1">
      <c r="A1" s="133" t="s">
        <v>570</v>
      </c>
      <c r="B1" s="133"/>
      <c r="C1" s="133"/>
      <c r="D1" s="133"/>
      <c r="E1" s="133"/>
      <c r="F1" s="133"/>
      <c r="G1" s="133"/>
    </row>
    <row r="2" spans="1:7" ht="25.5" customHeight="1">
      <c r="A2" s="2"/>
      <c r="B2" s="2"/>
      <c r="G2" s="3" t="s">
        <v>571</v>
      </c>
    </row>
    <row r="3" spans="1:7" ht="33.75" customHeight="1">
      <c r="A3" s="134" t="s">
        <v>572</v>
      </c>
      <c r="B3" s="134" t="s">
        <v>573</v>
      </c>
      <c r="C3" s="134"/>
      <c r="D3" s="134"/>
      <c r="E3" s="134" t="s">
        <v>574</v>
      </c>
      <c r="F3" s="134"/>
      <c r="G3" s="134"/>
    </row>
    <row r="4" spans="1:7" ht="33.75" customHeight="1">
      <c r="A4" s="134"/>
      <c r="B4" s="109" t="s">
        <v>575</v>
      </c>
      <c r="C4" s="109" t="s">
        <v>576</v>
      </c>
      <c r="D4" s="109" t="s">
        <v>577</v>
      </c>
      <c r="E4" s="109" t="s">
        <v>575</v>
      </c>
      <c r="F4" s="109" t="s">
        <v>576</v>
      </c>
      <c r="G4" s="109" t="s">
        <v>577</v>
      </c>
    </row>
    <row r="5" spans="1:7" ht="38.25" customHeight="1">
      <c r="A5" s="109" t="s">
        <v>578</v>
      </c>
      <c r="B5" s="110"/>
      <c r="C5" s="110"/>
      <c r="D5" s="110"/>
      <c r="E5" s="110"/>
      <c r="F5" s="110"/>
      <c r="G5" s="110"/>
    </row>
    <row r="6" spans="1:7">
      <c r="A6" s="1" t="s">
        <v>104</v>
      </c>
    </row>
  </sheetData>
  <mergeCells count="4">
    <mergeCell ref="A1:G1"/>
    <mergeCell ref="B3:D3"/>
    <mergeCell ref="E3:G3"/>
    <mergeCell ref="A3:A4"/>
  </mergeCells>
  <phoneticPr fontId="4" type="noConversion"/>
  <printOptions horizontalCentered="1"/>
  <pageMargins left="0.55000000000000004" right="0.55000000000000004" top="0.74791666666666701" bottom="0.74791666666666701" header="0.31388888888888899" footer="0.31388888888888899"/>
  <pageSetup paperSize="9" firstPageNumber="5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7</vt:i4>
      </vt:variant>
    </vt:vector>
  </HeadingPairs>
  <TitlesOfParts>
    <vt:vector size="19" baseType="lpstr">
      <vt:lpstr>目录</vt:lpstr>
      <vt:lpstr>F1</vt:lpstr>
      <vt:lpstr>F2</vt:lpstr>
      <vt:lpstr>F3</vt:lpstr>
      <vt:lpstr>F4</vt:lpstr>
      <vt:lpstr>F5</vt:lpstr>
      <vt:lpstr>F6</vt:lpstr>
      <vt:lpstr>F7</vt:lpstr>
      <vt:lpstr>F8</vt:lpstr>
      <vt:lpstr>F9</vt:lpstr>
      <vt:lpstr>F10</vt:lpstr>
      <vt:lpstr>F11</vt:lpstr>
      <vt:lpstr>'F10'!Print_Titles</vt:lpstr>
      <vt:lpstr>'F2'!Print_Titles</vt:lpstr>
      <vt:lpstr>'F3'!Print_Titles</vt:lpstr>
      <vt:lpstr>'F4'!Print_Titles</vt:lpstr>
      <vt:lpstr>'F5'!Print_Titles</vt:lpstr>
      <vt:lpstr>'F7'!Print_Titles</vt:lpstr>
      <vt:lpstr>'F9'!Print_Titles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段学亚</dc:creator>
  <cp:lastModifiedBy>yan lei</cp:lastModifiedBy>
  <cp:lastPrinted>2023-11-22T06:26:53Z</cp:lastPrinted>
  <dcterms:created xsi:type="dcterms:W3CDTF">2017-07-04T02:20:00Z</dcterms:created>
  <dcterms:modified xsi:type="dcterms:W3CDTF">2023-11-22T06:27:35Z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2052-10.8.2.6726</vt:lpwstr>
  </property>
</Properties>
</file>