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tabRatio="617" activeTab="2"/>
  </bookViews>
  <sheets>
    <sheet name="目录" sheetId="43" r:id="rId1"/>
    <sheet name="表一" sheetId="30" r:id="rId2"/>
    <sheet name="表二" sheetId="18" r:id="rId3"/>
    <sheet name="表三" sheetId="32" r:id="rId4"/>
    <sheet name="表四" sheetId="29" r:id="rId5"/>
    <sheet name="表五" sheetId="40" r:id="rId6"/>
    <sheet name="表六" sheetId="41" r:id="rId7"/>
    <sheet name="表七" sheetId="34" r:id="rId8"/>
    <sheet name="表八" sheetId="28" r:id="rId9"/>
    <sheet name="表九" sheetId="31" r:id="rId10"/>
    <sheet name="表十" sheetId="11" r:id="rId11"/>
    <sheet name="表十一" sheetId="38" r:id="rId12"/>
    <sheet name="表十二" sheetId="36" r:id="rId13"/>
    <sheet name="表十三" sheetId="21" r:id="rId14"/>
    <sheet name="表十四" sheetId="33" r:id="rId15"/>
    <sheet name="表十五" sheetId="42" r:id="rId16"/>
    <sheet name="表十六" sheetId="44" r:id="rId17"/>
    <sheet name="表十七" sheetId="45" r:id="rId18"/>
    <sheet name="表十八" sheetId="50" r:id="rId19"/>
    <sheet name="表十九" sheetId="51" r:id="rId20"/>
    <sheet name="表二十" sheetId="52" r:id="rId21"/>
  </sheets>
  <externalReferences>
    <externalReference r:id="rId23"/>
  </externalReferences>
  <definedNames>
    <definedName name="_xlnm._FilterDatabase" localSheetId="1" hidden="1">表一!$B$1:$B$113</definedName>
    <definedName name="_xlnm._FilterDatabase" localSheetId="2" hidden="1">表二!$B$1:$B$1322</definedName>
    <definedName name="_xlnm._FilterDatabase" localSheetId="6" hidden="1">表六!$A$3:$HM$14</definedName>
    <definedName name="_xlnm._FilterDatabase" localSheetId="3" hidden="1">表三!$B$1:$B$1307</definedName>
    <definedName name="_xlnm._FilterDatabase" localSheetId="10" hidden="1">表十!$A$3:$C$223</definedName>
    <definedName name="_xlnm._FilterDatabase" localSheetId="4" hidden="1">表四!$A$4:$B$30</definedName>
    <definedName name="fw_04">[1]表四!$H$6:$I$57</definedName>
    <definedName name="fw_05">[1]表五!$G$6:$H$239</definedName>
    <definedName name="fw_06">[1]表六!$D$6:$E$54</definedName>
    <definedName name="fw_97">[1]表一!$H$6:$I$1524</definedName>
    <definedName name="fw_98">[1]表二!$D$6:$E$224</definedName>
    <definedName name="fw_99">[1]表三!$D$6:$E$43</definedName>
    <definedName name="_xlnm.Print_Titles" localSheetId="2">表二!$1:$3</definedName>
    <definedName name="_xlnm.Print_Titles" localSheetId="9">表九!$1:$3</definedName>
    <definedName name="_xlnm.Print_Titles" localSheetId="3">表三!$1:$4</definedName>
    <definedName name="_xlnm.Print_Titles" localSheetId="10">表十!$1:$3</definedName>
    <definedName name="_xlnm.Print_Titles" localSheetId="16">表十六!$1:$3</definedName>
    <definedName name="_xlnm.Print_Titles" localSheetId="17">表十七!$1:$3</definedName>
    <definedName name="_xlnm.Print_Titles" localSheetId="13">表十三!$1:$3</definedName>
    <definedName name="_xlnm.Print_Titles" localSheetId="14">表十四!$1:$3</definedName>
    <definedName name="_xlnm.Print_Titles" localSheetId="4">表四!$1:$3</definedName>
    <definedName name="_xlnm.Print_Titles" localSheetId="1">表一!$1:$3</definedName>
    <definedName name="地区名称" localSheetId="8">#REF!</definedName>
    <definedName name="地区名称">#REF!</definedName>
  </definedNames>
  <calcPr calcId="144525"/>
</workbook>
</file>

<file path=xl/sharedStrings.xml><?xml version="1.0" encoding="utf-8"?>
<sst xmlns="http://schemas.openxmlformats.org/spreadsheetml/2006/main" count="3471" uniqueCount="1660">
  <si>
    <t>目     录</t>
  </si>
  <si>
    <t>1．重庆市渝北区龙兴镇2024年一般公共预算收入表</t>
  </si>
  <si>
    <t>2．重庆市渝北区龙兴镇2024年一般公共预算支出表</t>
  </si>
  <si>
    <t>3．重庆市渝北区龙兴镇本级2024年一般公共预算支出表</t>
  </si>
  <si>
    <t>4．重庆市渝北区龙兴镇本级2024年一般公共预算基本支出表</t>
  </si>
  <si>
    <t>5．重庆市渝北区龙兴镇2024年一般公共预算一般性转移支付预算表</t>
  </si>
  <si>
    <t>6．重庆市渝北区龙兴镇2024年一般公共预算专项转移支付预算表</t>
  </si>
  <si>
    <t>7．重庆市渝北区龙兴镇2023年一般债务限额和余额情况表</t>
  </si>
  <si>
    <t>8．重庆市渝北区龙兴镇2024年“三公”经费预算表</t>
  </si>
  <si>
    <t>9．重庆市渝北区龙兴镇2024年政府性基金预算收入表</t>
  </si>
  <si>
    <t>10．重庆市渝北区龙兴镇2024年政府性基金预算支出表</t>
  </si>
  <si>
    <t>11．重庆市渝北区龙兴镇2024年政府性基金预算专项转移支付预算表</t>
  </si>
  <si>
    <t>12．重庆市渝北区龙兴镇2023年专项债务限额和余额情况表</t>
  </si>
  <si>
    <t>13．重庆市渝北区龙兴镇2024年国有资本经营预算收入表</t>
  </si>
  <si>
    <t>14．重庆市渝北区龙兴镇2024年国有资本经营预算支出表</t>
  </si>
  <si>
    <t>15．重庆市渝北区龙兴镇2024年国有资本经营预算专项转移支付预算表</t>
  </si>
  <si>
    <t>16．重庆市渝北区龙兴镇2024年社会保险基金预算收入表</t>
  </si>
  <si>
    <t>17．重庆市渝北区龙兴镇2024年社会保险基金预算支出表</t>
  </si>
  <si>
    <t>18．重庆市渝北区龙兴镇2024年扶贫项目公开表</t>
  </si>
  <si>
    <t>19. 重庆市渝北区龙兴镇2024年重点项目预算及绩效目标情况表</t>
  </si>
  <si>
    <t>20. 重庆市渝北区龙兴镇2024年重大政策保障支出预算表</t>
  </si>
  <si>
    <r>
      <rPr>
        <sz val="18"/>
        <rFont val="方正小标宋_GBK"/>
        <charset val="134"/>
      </rPr>
      <t>重庆市渝北区龙兴镇</t>
    </r>
    <r>
      <rPr>
        <b/>
        <sz val="18"/>
        <color rgb="FF000000"/>
        <rFont val="方正小标宋_GBK"/>
        <charset val="134"/>
      </rPr>
      <t>2024年一般公共预算收入表</t>
    </r>
  </si>
  <si>
    <t>填报单位：重庆市渝北区龙兴镇人民政府</t>
  </si>
  <si>
    <t>单位：元（保留两位小数）</t>
  </si>
  <si>
    <t>项目</t>
  </si>
  <si>
    <t>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</si>
  <si>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</si>
  <si>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</si>
  <si>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</si>
  <si>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</si>
  <si>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</si>
  <si>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</si>
  <si>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</si>
  <si>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</si>
  <si>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</si>
  <si>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</si>
  <si>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</si>
  <si>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</si>
  <si>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</si>
  <si>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</si>
  <si>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</si>
  <si>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</si>
  <si>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</si>
  <si>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</si>
  <si>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</si>
  <si>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</si>
  <si>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</si>
  <si>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</si>
  <si>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</si>
  <si>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</si>
  <si>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</si>
  <si>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</si>
  <si>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本级收入合计</t>
  </si>
  <si>
    <t>转移性收入</t>
  </si>
  <si>
    <t xml:space="preserve">  上级补助收入</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</si>
  <si>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</si>
  <si>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</si>
  <si>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</si>
  <si>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</si>
  <si>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</si>
  <si>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</si>
  <si>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</si>
  <si>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</si>
  <si>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</si>
  <si>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</si>
  <si>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</si>
  <si>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</si>
  <si>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</si>
  <si>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</si>
  <si>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</si>
  <si>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</si>
  <si>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</si>
  <si>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</si>
  <si>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</si>
  <si>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</si>
  <si>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</si>
  <si>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</si>
  <si>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</si>
  <si>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</si>
  <si>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</si>
  <si>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</si>
  <si>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</si>
  <si>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</si>
  <si>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</si>
  <si>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</si>
  <si>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</si>
  <si>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</si>
  <si>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</si>
  <si>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</si>
  <si>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</si>
  <si>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卫生健康共同财政事权转移支付收入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</si>
  <si>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</si>
  <si>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</si>
  <si>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</si>
  <si>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</si>
  <si>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</si>
  <si>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</si>
  <si>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</si>
  <si>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</si>
  <si>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</si>
  <si>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</si>
  <si>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</si>
  <si>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</si>
  <si>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</si>
  <si>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</si>
  <si>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</si>
  <si>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</si>
  <si>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</si>
  <si>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</si>
  <si>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</si>
  <si>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</si>
  <si>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</si>
  <si>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</si>
  <si>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</si>
  <si>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</si>
  <si>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</si>
  <si>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</si>
  <si>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</si>
  <si>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</si>
  <si>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</si>
  <si>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</si>
  <si>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</si>
  <si>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</si>
  <si>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其他收入</t>
  </si>
  <si>
    <t xml:space="preserve">  上年结余收入</t>
  </si>
  <si>
    <t xml:space="preserve">  调入资金</t>
  </si>
  <si>
    <t xml:space="preserve">    从政府性基金预算调入</t>
  </si>
  <si>
    <t xml:space="preserve">    从国有资本经营预算调入</t>
  </si>
  <si>
    <t xml:space="preserve">    从其他资金调入</t>
  </si>
  <si>
    <t xml:space="preserve">  地方政府一般债务收入</t>
  </si>
  <si>
    <t xml:space="preserve">  地方政府一般债务转贷收入</t>
  </si>
  <si>
    <t xml:space="preserve">  接受其他地区援助收入</t>
  </si>
  <si>
    <t xml:space="preserve">  动用预算稳定调节基金</t>
  </si>
  <si>
    <t>收入总计</t>
  </si>
  <si>
    <t>重庆市渝北区龙兴镇2024年一般公共预算支出表</t>
  </si>
  <si>
    <t>项                         目</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</si>
  <si>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</si>
  <si>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</si>
  <si>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</si>
  <si>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</si>
  <si>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</si>
  <si>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</si>
  <si>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</si>
  <si>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</si>
  <si>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</si>
  <si>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</si>
  <si>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</si>
  <si>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</si>
  <si>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</si>
  <si>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</si>
  <si>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</si>
  <si>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</si>
  <si>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</si>
  <si>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</si>
  <si>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</si>
  <si>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</si>
  <si>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</si>
  <si>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</si>
  <si>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</si>
  <si>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</si>
  <si>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</si>
  <si>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</si>
  <si>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</si>
  <si>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</si>
  <si>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</si>
  <si>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</si>
  <si>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</si>
  <si>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应对气象变化管理事务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</si>
  <si>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</si>
  <si>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</si>
  <si>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</si>
  <si>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</si>
  <si>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</si>
  <si>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</si>
  <si>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</si>
  <si>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</si>
  <si>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</si>
  <si>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</si>
  <si>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</si>
  <si>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</si>
  <si>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</si>
  <si>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</si>
  <si>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</si>
  <si>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</si>
  <si>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</si>
  <si>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</si>
  <si>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</si>
  <si>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</si>
  <si>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</si>
  <si>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</si>
  <si>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</si>
  <si>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</si>
  <si>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</si>
  <si>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</si>
  <si>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</si>
  <si>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</si>
  <si>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</si>
  <si>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</si>
  <si>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</si>
  <si>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</si>
  <si>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检验免疫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</si>
  <si>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</si>
  <si>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</si>
  <si>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</si>
  <si>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</si>
  <si>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</si>
  <si>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</si>
  <si>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</si>
  <si>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</si>
  <si>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</si>
  <si>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</si>
  <si>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</si>
  <si>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</si>
  <si>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</si>
  <si>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</si>
  <si>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</si>
  <si>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</si>
  <si>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</si>
  <si>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</si>
  <si>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</si>
  <si>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</si>
  <si>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</si>
  <si>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</si>
  <si>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</si>
  <si>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</si>
  <si>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</si>
  <si>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</si>
  <si>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</si>
  <si>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</si>
  <si>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</si>
  <si>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</si>
  <si>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</si>
  <si>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</si>
  <si>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</si>
  <si>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</si>
  <si>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</si>
  <si>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</si>
  <si>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</si>
  <si>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</si>
  <si>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</si>
  <si>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</si>
  <si>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</si>
  <si>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</si>
  <si>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工会服务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</si>
  <si>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</si>
  <si>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</si>
  <si>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</si>
  <si>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</si>
  <si>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</si>
  <si>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</si>
  <si>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</si>
  <si>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</si>
  <si>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</si>
  <si>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</si>
  <si>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</si>
  <si>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</si>
  <si>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</si>
  <si>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</si>
  <si>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</si>
  <si>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</si>
  <si>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</si>
  <si>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</si>
  <si>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其他网信事务支出</t>
  </si>
  <si>
    <t xml:space="preserve">    市场监督管理事务</t>
  </si>
  <si>
    <t xml:space="preserve">      市场监督管理专项</t>
  </si>
  <si>
    <t xml:space="preserve">      市场监督执法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</si>
  <si>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</si>
  <si>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</si>
  <si>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</si>
  <si>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</si>
  <si>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</si>
  <si>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</si>
  <si>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</si>
  <si>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</si>
  <si>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</si>
  <si>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信访事务</t>
  </si>
  <si>
    <t>       信访业务</t>
  </si>
  <si>
    <t xml:space="preserve">    其他一般公共服务支出</t>
  </si>
  <si>
    <t xml:space="preserve">      国家赔偿费用支出</t>
  </si>
  <si>
    <t xml:space="preserve">      其他一般公共服务支出</t>
  </si>
  <si>
    <t>二、外交支出</t>
  </si>
  <si>
    <t xml:space="preserve">    对外合作与交流</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</si>
  <si>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</si>
  <si>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</si>
  <si>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</si>
  <si>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</si>
  <si>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</si>
  <si>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</si>
  <si>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</si>
  <si>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</si>
  <si>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</si>
  <si>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</si>
  <si>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</si>
  <si>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</si>
  <si>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</si>
  <si>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</si>
  <si>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</si>
  <si>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</si>
  <si>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</si>
  <si>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</si>
  <si>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</si>
  <si>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</si>
  <si>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</si>
  <si>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</si>
  <si>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</si>
  <si>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</si>
  <si>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</si>
  <si>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</si>
  <si>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</si>
  <si>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</si>
  <si>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</si>
  <si>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</si>
  <si>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</si>
  <si>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</si>
  <si>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</si>
  <si>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</si>
  <si>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</si>
  <si>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</si>
  <si>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</si>
  <si>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</si>
  <si>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</si>
  <si>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</si>
  <si>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</si>
  <si>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</si>
  <si>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</si>
  <si>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</si>
  <si>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</si>
  <si>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</si>
  <si>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</si>
  <si>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</si>
  <si>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</si>
  <si>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</si>
  <si>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</si>
  <si>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</si>
  <si>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</si>
  <si>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</si>
  <si>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</si>
  <si>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</si>
  <si>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</si>
  <si>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</si>
  <si>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</si>
  <si>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</si>
  <si>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</si>
  <si>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</si>
  <si>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</si>
  <si>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</si>
  <si>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</si>
  <si>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</si>
  <si>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</si>
  <si>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</si>
  <si>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</si>
  <si>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</si>
  <si>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</si>
  <si>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</si>
  <si>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</si>
  <si>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</si>
  <si>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</si>
  <si>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</si>
  <si>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</si>
  <si>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</si>
  <si>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</si>
  <si>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</si>
  <si>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</si>
  <si>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</si>
  <si>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</si>
  <si>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</si>
  <si>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</si>
  <si>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</si>
  <si>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</si>
  <si>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</si>
  <si>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</si>
  <si>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</si>
  <si>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</si>
  <si>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</si>
  <si>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</si>
  <si>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</si>
  <si>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</si>
  <si>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</si>
  <si>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</si>
  <si>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</si>
  <si>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</si>
  <si>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</si>
  <si>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</si>
  <si>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</si>
  <si>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</si>
  <si>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</si>
  <si>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</si>
  <si>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</si>
  <si>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</si>
  <si>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</si>
  <si>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</si>
  <si>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</si>
  <si>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</si>
  <si>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</si>
  <si>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</si>
  <si>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</si>
  <si>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</si>
  <si>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</si>
  <si>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</si>
  <si>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</si>
  <si>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</si>
  <si>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</si>
  <si>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</si>
  <si>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</si>
  <si>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</si>
  <si>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</si>
  <si>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</si>
  <si>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</si>
  <si>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</si>
  <si>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</si>
  <si>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</si>
  <si>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</si>
  <si>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</si>
  <si>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</si>
  <si>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</si>
  <si>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</si>
  <si>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</si>
  <si>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</si>
  <si>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</si>
  <si>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</si>
  <si>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</si>
  <si>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</si>
  <si>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</si>
  <si>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</si>
  <si>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</si>
  <si>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</si>
  <si>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</si>
  <si>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</si>
  <si>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</si>
  <si>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</si>
  <si>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</si>
  <si>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</si>
  <si>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</si>
  <si>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</si>
  <si>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</si>
  <si>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</si>
  <si>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</si>
  <si>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</si>
  <si>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</si>
  <si>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</si>
  <si>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</si>
  <si>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</si>
  <si>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</si>
  <si>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</si>
  <si>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</si>
  <si>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</si>
  <si>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</si>
  <si>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</si>
  <si>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</si>
  <si>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</si>
  <si>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</si>
  <si>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</si>
  <si>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</si>
  <si>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</si>
  <si>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</si>
  <si>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</si>
  <si>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</si>
  <si>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</si>
  <si>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</si>
  <si>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</si>
  <si>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</si>
  <si>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</si>
  <si>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</si>
  <si>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</si>
  <si>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</si>
  <si>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</si>
  <si>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</si>
  <si>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</si>
  <si>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</si>
  <si>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</si>
  <si>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</si>
  <si>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</si>
  <si>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</si>
  <si>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一般行政管理实务</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</si>
  <si>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</si>
  <si>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</si>
  <si>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</si>
  <si>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</si>
  <si>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</si>
  <si>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</si>
  <si>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</si>
  <si>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</si>
  <si>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</si>
  <si>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t>
  </si>
  <si>
    <t xml:space="preserve">      宣传文化发展专项支出</t>
  </si>
  <si>
    <t xml:space="preserve">      文化产业发展专项支出</t>
  </si>
  <si>
    <t xml:space="preserve">      其他文化体育与传媒支出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</si>
  <si>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</si>
  <si>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</si>
  <si>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</si>
  <si>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</si>
  <si>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</si>
  <si>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</si>
  <si>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</si>
  <si>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</si>
  <si>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</si>
  <si>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</si>
  <si>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</si>
  <si>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</si>
  <si>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</si>
  <si>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</si>
  <si>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</si>
  <si>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</si>
  <si>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</si>
  <si>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</si>
  <si>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</si>
  <si>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</si>
  <si>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</si>
  <si>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</si>
  <si>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</si>
  <si>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</si>
  <si>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</si>
  <si>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</si>
  <si>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</si>
  <si>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</si>
  <si>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</si>
  <si>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</si>
  <si>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</si>
  <si>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</si>
  <si>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</si>
  <si>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</si>
  <si>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</si>
  <si>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</si>
  <si>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</si>
  <si>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</si>
  <si>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</si>
  <si>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</si>
  <si>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</si>
  <si>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</si>
  <si>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</si>
  <si>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</si>
  <si>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</si>
  <si>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</si>
  <si>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</si>
  <si>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</si>
  <si>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</si>
  <si>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</si>
  <si>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</si>
  <si>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</si>
  <si>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</si>
  <si>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</si>
  <si>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</si>
  <si>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</si>
  <si>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</si>
  <si>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</si>
  <si>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</si>
  <si>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</si>
  <si>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</si>
  <si>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</si>
  <si>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</si>
  <si>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</si>
  <si>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</si>
  <si>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</si>
  <si>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</si>
  <si>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</si>
  <si>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</si>
  <si>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</si>
  <si>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</si>
  <si>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</si>
  <si>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</si>
  <si>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</si>
  <si>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</si>
  <si>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</si>
  <si>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</si>
  <si>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</si>
  <si>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</si>
  <si>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</si>
  <si>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</si>
  <si>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</si>
  <si>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</si>
  <si>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</si>
  <si>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</si>
  <si>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</si>
  <si>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</si>
  <si>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</si>
  <si>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</si>
  <si>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</si>
  <si>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</si>
  <si>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</si>
  <si>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</si>
  <si>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</si>
  <si>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</si>
  <si>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</si>
  <si>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</si>
  <si>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</si>
  <si>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</si>
  <si>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</si>
  <si>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</si>
  <si>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</si>
  <si>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</si>
  <si>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</si>
  <si>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</si>
  <si>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</si>
  <si>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</si>
  <si>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</si>
  <si>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</si>
  <si>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</si>
  <si>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</si>
  <si>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</si>
  <si>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</si>
  <si>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</si>
  <si>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</si>
  <si>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</si>
  <si>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</si>
  <si>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</si>
  <si>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</si>
  <si>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</si>
  <si>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</si>
  <si>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</si>
  <si>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</si>
  <si>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</si>
  <si>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</si>
  <si>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</si>
  <si>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</si>
  <si>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</si>
  <si>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</si>
  <si>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</si>
  <si>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</si>
  <si>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</si>
  <si>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</si>
  <si>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</si>
  <si>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</si>
  <si>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</si>
  <si>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</si>
  <si>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</si>
  <si>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</si>
  <si>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</si>
  <si>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</si>
  <si>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</si>
  <si>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</si>
  <si>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</si>
  <si>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</si>
  <si>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</si>
  <si>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</si>
  <si>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</si>
  <si>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</si>
  <si>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</si>
  <si>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</si>
  <si>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</si>
  <si>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</si>
  <si>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</si>
  <si>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</si>
  <si>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</si>
  <si>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</si>
  <si>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</si>
  <si>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</si>
  <si>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老龄卫生健康服务</t>
  </si>
  <si>
    <t xml:space="preserve">      老龄卫生健康服务</t>
  </si>
  <si>
    <t xml:space="preserve">    其他卫生健康支出</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</si>
  <si>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</si>
  <si>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</si>
  <si>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</si>
  <si>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</si>
  <si>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</si>
  <si>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</si>
  <si>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</si>
  <si>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</si>
  <si>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</si>
  <si>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</si>
  <si>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</si>
  <si>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</si>
  <si>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</si>
  <si>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</si>
  <si>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</si>
  <si>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</si>
  <si>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</si>
  <si>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</si>
  <si>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</si>
  <si>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</si>
  <si>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</si>
  <si>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</si>
  <si>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</si>
  <si>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</si>
  <si>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</si>
  <si>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</si>
  <si>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</si>
  <si>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</si>
  <si>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</si>
  <si>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</si>
  <si>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</si>
  <si>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</si>
  <si>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</si>
  <si>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</si>
  <si>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</si>
  <si>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</si>
  <si>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</si>
  <si>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</si>
  <si>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</si>
  <si>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</si>
  <si>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</si>
  <si>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</si>
  <si>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</si>
  <si>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</si>
  <si>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</si>
  <si>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</si>
  <si>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</si>
  <si>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</si>
  <si>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</si>
  <si>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</si>
  <si>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</si>
  <si>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</si>
  <si>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</si>
  <si>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</si>
  <si>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</si>
  <si>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</si>
  <si>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</si>
  <si>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</si>
  <si>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</si>
  <si>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</si>
  <si>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</si>
  <si>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</si>
  <si>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</si>
  <si>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</si>
  <si>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</si>
  <si>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</si>
  <si>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</si>
  <si>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</si>
  <si>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行政运行</t>
  </si>
  <si>
    <t xml:space="preserve">        一般行政管理事务</t>
  </si>
  <si>
    <t xml:space="preserve">        机关服务</t>
  </si>
  <si>
    <t xml:space="preserve">        城管执法</t>
  </si>
  <si>
    <t xml:space="preserve">        工程建设国家标准规范编制与监管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</si>
  <si>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</si>
  <si>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</si>
  <si>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</si>
  <si>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</si>
  <si>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</si>
  <si>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</si>
  <si>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</si>
  <si>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</si>
  <si>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</si>
  <si>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</si>
  <si>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</si>
  <si>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</si>
  <si>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</si>
  <si>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</si>
  <si>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事业运行</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</si>
  <si>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</si>
  <si>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</si>
  <si>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</si>
  <si>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</si>
  <si>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</si>
  <si>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</si>
  <si>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</si>
  <si>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</si>
  <si>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</si>
  <si>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</si>
  <si>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</si>
  <si>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</si>
  <si>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</si>
  <si>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</si>
  <si>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</si>
  <si>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</si>
  <si>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</si>
  <si>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</si>
  <si>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</si>
  <si>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</si>
  <si>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</si>
  <si>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</si>
  <si>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</si>
  <si>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</si>
  <si>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</si>
  <si>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</si>
  <si>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</si>
  <si>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</si>
  <si>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</si>
  <si>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</si>
  <si>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</si>
  <si>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</si>
  <si>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</si>
  <si>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</si>
  <si>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</si>
  <si>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</si>
  <si>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</si>
  <si>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</si>
  <si>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</si>
  <si>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</si>
  <si>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</si>
  <si>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</si>
  <si>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</si>
  <si>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</si>
  <si>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</si>
  <si>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</si>
  <si>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</si>
  <si>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</si>
  <si>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水行政执法监督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</si>
  <si>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</si>
  <si>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</si>
  <si>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</si>
  <si>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</si>
  <si>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</si>
  <si>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</si>
  <si>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</si>
  <si>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</si>
  <si>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</si>
  <si>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</si>
  <si>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</si>
  <si>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</si>
  <si>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</si>
  <si>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</si>
  <si>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</si>
  <si>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</si>
  <si>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</si>
  <si>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</si>
  <si>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</si>
  <si>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</si>
  <si>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</si>
  <si>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</si>
  <si>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</si>
  <si>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</si>
  <si>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</si>
  <si>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</si>
  <si>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</si>
  <si>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</si>
  <si>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</si>
  <si>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</si>
  <si>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</si>
  <si>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</si>
  <si>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机构运行</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</si>
  <si>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</si>
  <si>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</si>
  <si>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</si>
  <si>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</si>
  <si>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</si>
  <si>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</si>
  <si>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</si>
  <si>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</si>
  <si>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</si>
  <si>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</si>
  <si>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</si>
  <si>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</si>
  <si>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</si>
  <si>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</si>
  <si>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</si>
  <si>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</si>
  <si>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</si>
  <si>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</si>
  <si>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</si>
  <si>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</si>
  <si>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</si>
  <si>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</si>
  <si>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</si>
  <si>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</si>
  <si>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</si>
  <si>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</si>
  <si>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</si>
  <si>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</si>
  <si>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</si>
  <si>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</si>
  <si>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</si>
  <si>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</si>
  <si>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</si>
  <si>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</si>
  <si>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</si>
  <si>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</si>
  <si>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</si>
  <si>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</si>
  <si>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</si>
  <si>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</si>
  <si>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</si>
  <si>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</si>
  <si>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</si>
  <si>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</si>
  <si>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</si>
  <si>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</si>
  <si>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</si>
  <si>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</si>
  <si>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</si>
  <si>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</si>
  <si>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</si>
  <si>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</si>
  <si>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</si>
  <si>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</si>
  <si>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</si>
  <si>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</si>
  <si>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</si>
  <si>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</si>
  <si>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</si>
  <si>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</si>
  <si>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</si>
  <si>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</si>
  <si>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</si>
  <si>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</si>
  <si>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</si>
  <si>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</si>
  <si>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</si>
  <si>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</si>
  <si>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</si>
  <si>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</si>
  <si>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</si>
  <si>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</si>
  <si>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</si>
  <si>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</si>
  <si>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</si>
  <si>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</si>
  <si>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</si>
  <si>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</si>
  <si>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</si>
  <si>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</si>
  <si>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</si>
  <si>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</si>
  <si>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</si>
  <si>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</si>
  <si>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</si>
  <si>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</si>
  <si>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</si>
  <si>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</si>
  <si>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</si>
  <si>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</si>
  <si>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</si>
  <si>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</si>
  <si>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</si>
  <si>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</si>
  <si>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</si>
  <si>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</si>
  <si>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</si>
  <si>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</si>
  <si>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</si>
  <si>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</si>
  <si>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</si>
  <si>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</si>
  <si>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</si>
  <si>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</si>
  <si>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</si>
  <si>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</si>
  <si>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</si>
  <si>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</si>
  <si>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</si>
  <si>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</si>
  <si>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</si>
  <si>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</si>
  <si>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</si>
  <si>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</si>
  <si>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</si>
  <si>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</si>
  <si>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</si>
  <si>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</si>
  <si>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</si>
  <si>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</si>
  <si>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</si>
  <si>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</si>
  <si>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</si>
  <si>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</si>
  <si>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</si>
  <si>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</si>
  <si>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</si>
  <si>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</si>
  <si>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</si>
  <si>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</si>
  <si>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</si>
  <si>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</si>
  <si>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</si>
  <si>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</si>
  <si>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</si>
  <si>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</si>
  <si>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</si>
  <si>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</si>
  <si>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</si>
  <si>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</si>
  <si>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</si>
  <si>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</si>
  <si>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</si>
  <si>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</si>
  <si>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</si>
  <si>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</si>
  <si>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十七、援助其他地区支出</t>
  </si>
  <si>
    <t xml:space="preserve">      文化体育与传媒</t>
  </si>
  <si>
    <t xml:space="preserve">      医疗卫生</t>
  </si>
  <si>
    <t xml:space="preserve">      农业</t>
  </si>
  <si>
    <t xml:space="preserve">      其他支出</t>
  </si>
  <si>
    <t>十八、自然资源海洋气象等支出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</si>
  <si>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</si>
  <si>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</si>
  <si>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</si>
  <si>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</si>
  <si>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</si>
  <si>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</si>
  <si>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</si>
  <si>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</si>
  <si>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</si>
  <si>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</si>
  <si>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</si>
  <si>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</si>
  <si>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</si>
  <si>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</si>
  <si>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</si>
  <si>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</si>
  <si>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</si>
  <si>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</si>
  <si>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</si>
  <si>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</si>
  <si>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</si>
  <si>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</si>
  <si>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</si>
  <si>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</si>
  <si>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</si>
  <si>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</si>
  <si>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</si>
  <si>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</si>
  <si>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</si>
  <si>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</si>
  <si>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</si>
  <si>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</si>
  <si>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</si>
  <si>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</si>
  <si>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</si>
  <si>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</si>
  <si>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</si>
  <si>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</si>
  <si>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</si>
  <si>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</si>
  <si>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</si>
  <si>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</si>
  <si>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</si>
  <si>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</si>
  <si>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</si>
  <si>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</si>
  <si>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</si>
  <si>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</si>
  <si>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</si>
  <si>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</si>
  <si>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</si>
  <si>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</si>
  <si>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</si>
  <si>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</si>
  <si>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</si>
  <si>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</si>
  <si>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</si>
  <si>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</si>
  <si>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</si>
  <si>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</si>
  <si>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</si>
  <si>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</si>
  <si>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</si>
  <si>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</si>
  <si>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</si>
  <si>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</si>
  <si>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</si>
  <si>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</si>
  <si>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</si>
  <si>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</si>
  <si>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</si>
  <si>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</si>
  <si>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</si>
  <si>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</si>
  <si>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</si>
  <si>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</si>
  <si>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</si>
  <si>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</si>
  <si>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</si>
  <si>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</si>
  <si>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</si>
  <si>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</si>
  <si>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</si>
  <si>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</si>
  <si>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</si>
  <si>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</si>
  <si>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</si>
  <si>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</si>
  <si>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</si>
  <si>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</si>
  <si>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</si>
  <si>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</si>
  <si>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</si>
  <si>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</si>
  <si>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</si>
  <si>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</si>
  <si>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</si>
  <si>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</si>
  <si>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</si>
  <si>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</si>
  <si>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</si>
  <si>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</si>
  <si>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</si>
  <si>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</si>
  <si>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</si>
  <si>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</si>
  <si>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</si>
  <si>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</si>
  <si>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</si>
  <si>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</si>
  <si>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</si>
  <si>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二十一、灾害防治及应急管理支出</t>
  </si>
  <si>
    <t xml:space="preserve">     应急管理事务</t>
  </si>
  <si>
    <t xml:space="preserve">       行政运行</t>
  </si>
  <si>
    <t xml:space="preserve">       一般行政管理事务</t>
  </si>
  <si>
    <t xml:space="preserve">       机关服务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</si>
  <si>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</si>
  <si>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</si>
  <si>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</si>
  <si>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</si>
  <si>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</si>
  <si>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</si>
  <si>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事业运行</t>
  </si>
  <si>
    <t xml:space="preserve">       其他应急管理支出</t>
  </si>
  <si>
    <t xml:space="preserve">     消防事务</t>
  </si>
  <si>
    <t xml:space="preserve">       一般行政管理实务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</si>
  <si>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</si>
  <si>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</si>
  <si>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</si>
  <si>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</si>
  <si>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</si>
  <si>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</si>
  <si>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</si>
  <si>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</si>
  <si>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</si>
  <si>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</si>
  <si>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</si>
  <si>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</si>
  <si>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</si>
  <si>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</si>
  <si>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</si>
  <si>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</si>
  <si>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</si>
  <si>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</si>
  <si>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</si>
  <si>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</si>
  <si>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</si>
  <si>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</si>
  <si>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</si>
  <si>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</si>
  <si>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</si>
  <si>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</si>
  <si>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</si>
  <si>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</si>
  <si>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</si>
  <si>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</si>
  <si>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</si>
  <si>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</si>
  <si>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</si>
  <si>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</si>
  <si>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</si>
  <si>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</si>
  <si>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</si>
  <si>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</si>
  <si>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</si>
  <si>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</si>
  <si>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</si>
  <si>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 xml:space="preserve">        其他支出</t>
  </si>
  <si>
    <t>本级支出合计</t>
  </si>
  <si>
    <t>转移性支出</t>
  </si>
  <si>
    <t xml:space="preserve">  上解支出</t>
  </si>
  <si>
    <t xml:space="preserve">    体制上解支出</t>
  </si>
  <si>
    <t xml:space="preserve">    专项上解支出</t>
  </si>
  <si>
    <t xml:space="preserve">  调出资金</t>
  </si>
  <si>
    <t xml:space="preserve">    补充预算稳定调节基金</t>
  </si>
  <si>
    <t xml:space="preserve">    补充预算周转金</t>
  </si>
  <si>
    <t xml:space="preserve">    其他调出资金</t>
  </si>
  <si>
    <t xml:space="preserve">  年终结余</t>
  </si>
  <si>
    <t xml:space="preserve">  地方政府一般债务还本支出</t>
  </si>
  <si>
    <t xml:space="preserve">  地方政府一般债务转贷支出</t>
  </si>
  <si>
    <t xml:space="preserve">  援助其他地区支出</t>
  </si>
  <si>
    <t xml:space="preserve"> </t>
  </si>
  <si>
    <t>支出总计</t>
  </si>
  <si>
    <t>重庆市渝北区龙兴镇本级2024年一般公共预算支出表</t>
  </si>
  <si>
    <t>合计</t>
  </si>
  <si>
    <t>基本支出</t>
  </si>
  <si>
    <t>项目支出</t>
  </si>
  <si>
    <t>    信访业务</t>
  </si>
  <si>
    <t xml:space="preserve">        农业生产支持补贴</t>
  </si>
  <si>
    <t xml:space="preserve">        农业组织化与产业化经营</t>
  </si>
  <si>
    <t xml:space="preserve">        其他农业支出</t>
  </si>
  <si>
    <t xml:space="preserve">        防灾草原防灾减灾</t>
  </si>
  <si>
    <t xml:space="preserve">        水利执法监督</t>
  </si>
  <si>
    <r>
      <rPr>
        <sz val="18"/>
        <rFont val="方正小标宋_GBK"/>
        <charset val="134"/>
      </rPr>
      <t>重庆市渝北区龙兴镇</t>
    </r>
    <r>
      <rPr>
        <b/>
        <sz val="18"/>
        <color indexed="8"/>
        <rFont val="方正小标宋_GBK"/>
        <charset val="134"/>
      </rPr>
      <t>本级2024年一般公共预算基本支出表</t>
    </r>
  </si>
  <si>
    <t>科目名称</t>
  </si>
  <si>
    <t xml:space="preserve">            合   计</t>
  </si>
  <si>
    <t>工资福利支出</t>
  </si>
  <si>
    <r>
      <rPr>
        <sz val="11"/>
        <rFont val="宋体"/>
        <charset val="134"/>
      </rPr>
      <t> 基本工资</t>
    </r>
  </si>
  <si>
    <r>
      <rPr>
        <sz val="11"/>
        <rFont val="宋体"/>
        <charset val="134"/>
      </rPr>
      <t> 津贴补贴</t>
    </r>
  </si>
  <si>
    <r>
      <rPr>
        <sz val="11"/>
        <rFont val="宋体"/>
        <charset val="134"/>
      </rPr>
      <t> 奖金</t>
    </r>
  </si>
  <si>
    <r>
      <rPr>
        <sz val="11"/>
        <rFont val="宋体"/>
        <charset val="134"/>
      </rPr>
      <t> 绩效工资</t>
    </r>
  </si>
  <si>
    <r>
      <rPr>
        <sz val="11"/>
        <rFont val="宋体"/>
        <charset val="134"/>
      </rPr>
      <t> 机关事业单位基本养老保险缴费</t>
    </r>
  </si>
  <si>
    <r>
      <rPr>
        <sz val="11"/>
        <rFont val="宋体"/>
        <charset val="134"/>
      </rPr>
      <t> 职业年金缴费</t>
    </r>
  </si>
  <si>
    <r>
      <rPr>
        <sz val="11"/>
        <rFont val="宋体"/>
        <charset val="134"/>
      </rPr>
      <t> 职工基本医疗保险缴费</t>
    </r>
  </si>
  <si>
    <r>
      <rPr>
        <sz val="11"/>
        <rFont val="宋体"/>
        <charset val="134"/>
      </rPr>
      <t> 其他社会保障缴费</t>
    </r>
  </si>
  <si>
    <r>
      <rPr>
        <sz val="11"/>
        <rFont val="宋体"/>
        <charset val="134"/>
      </rPr>
      <t> 住房公积金</t>
    </r>
  </si>
  <si>
    <r>
      <rPr>
        <sz val="11"/>
        <rFont val="宋体"/>
        <charset val="134"/>
      </rPr>
      <t> 医疗费</t>
    </r>
  </si>
  <si>
    <t>商品和服务支出</t>
  </si>
  <si>
    <r>
      <rPr>
        <sz val="11"/>
        <rFont val="宋体"/>
        <charset val="134"/>
      </rPr>
      <t> 办公费</t>
    </r>
  </si>
  <si>
    <r>
      <rPr>
        <sz val="11"/>
        <rFont val="宋体"/>
        <charset val="134"/>
      </rPr>
      <t> 印刷费</t>
    </r>
  </si>
  <si>
    <r>
      <rPr>
        <sz val="11"/>
        <rFont val="宋体"/>
        <charset val="134"/>
      </rPr>
      <t> 咨询费</t>
    </r>
  </si>
  <si>
    <r>
      <rPr>
        <sz val="11"/>
        <rFont val="宋体"/>
        <charset val="134"/>
      </rPr>
      <t> 水费</t>
    </r>
  </si>
  <si>
    <r>
      <rPr>
        <sz val="11"/>
        <rFont val="宋体"/>
        <charset val="134"/>
      </rPr>
      <t> 电费</t>
    </r>
  </si>
  <si>
    <r>
      <rPr>
        <sz val="11"/>
        <rFont val="宋体"/>
        <charset val="134"/>
      </rPr>
      <t> 邮电费</t>
    </r>
  </si>
  <si>
    <r>
      <rPr>
        <sz val="11"/>
        <rFont val="宋体"/>
        <charset val="134"/>
      </rPr>
      <t> 物业管理费</t>
    </r>
  </si>
  <si>
    <r>
      <rPr>
        <sz val="11"/>
        <rFont val="宋体"/>
        <charset val="134"/>
      </rPr>
      <t> 差旅费</t>
    </r>
  </si>
  <si>
    <r>
      <rPr>
        <sz val="11"/>
        <rFont val="宋体"/>
        <charset val="134"/>
      </rPr>
      <t> 维修（护）费</t>
    </r>
  </si>
  <si>
    <r>
      <rPr>
        <sz val="11"/>
        <rFont val="宋体"/>
        <charset val="134"/>
      </rPr>
      <t> 租赁费</t>
    </r>
  </si>
  <si>
    <r>
      <rPr>
        <sz val="11"/>
        <rFont val="宋体"/>
        <charset val="134"/>
      </rPr>
      <t> 培训费</t>
    </r>
  </si>
  <si>
    <r>
      <rPr>
        <sz val="11"/>
        <rFont val="宋体"/>
        <charset val="134"/>
      </rPr>
      <t> 公务接待费</t>
    </r>
  </si>
  <si>
    <r>
      <rPr>
        <sz val="11"/>
        <rFont val="宋体"/>
        <charset val="134"/>
      </rPr>
      <t> 专用材料费</t>
    </r>
  </si>
  <si>
    <r>
      <rPr>
        <sz val="11"/>
        <rFont val="宋体"/>
        <charset val="134"/>
      </rPr>
      <t> 劳务费</t>
    </r>
  </si>
  <si>
    <r>
      <rPr>
        <sz val="11"/>
        <rFont val="宋体"/>
        <charset val="134"/>
      </rPr>
      <t> 工会经费</t>
    </r>
  </si>
  <si>
    <r>
      <rPr>
        <sz val="11"/>
        <rFont val="宋体"/>
        <charset val="134"/>
      </rPr>
      <t> 福利费</t>
    </r>
  </si>
  <si>
    <r>
      <rPr>
        <sz val="11"/>
        <rFont val="宋体"/>
        <charset val="134"/>
      </rPr>
      <t> 公务用车运行维护费</t>
    </r>
  </si>
  <si>
    <r>
      <rPr>
        <sz val="11"/>
        <rFont val="宋体"/>
        <charset val="134"/>
      </rPr>
      <t> 其他交通费用</t>
    </r>
  </si>
  <si>
    <r>
      <rPr>
        <sz val="11"/>
        <rFont val="宋体"/>
        <charset val="134"/>
      </rPr>
      <t> 其他商品和服务支出</t>
    </r>
  </si>
  <si>
    <t>对个人和家庭的补助</t>
  </si>
  <si>
    <r>
      <rPr>
        <sz val="11"/>
        <rFont val="宋体"/>
        <charset val="134"/>
      </rPr>
      <t> 抚恤金</t>
    </r>
  </si>
  <si>
    <r>
      <rPr>
        <sz val="11"/>
        <rFont val="宋体"/>
        <charset val="134"/>
      </rPr>
      <t> 生活补助</t>
    </r>
  </si>
  <si>
    <r>
      <rPr>
        <sz val="11"/>
        <rFont val="宋体"/>
        <charset val="134"/>
      </rPr>
      <t> 医疗费补助</t>
    </r>
  </si>
  <si>
    <t>资本性支出</t>
  </si>
  <si>
    <r>
      <rPr>
        <sz val="11"/>
        <rFont val="宋体"/>
        <charset val="134"/>
      </rPr>
      <t> 大型修缮</t>
    </r>
  </si>
  <si>
    <t>重庆市渝北区龙兴镇2024年一般公共预算一般性转移支付预算表</t>
  </si>
  <si>
    <t>单位名称</t>
  </si>
  <si>
    <t>此表无数据</t>
  </si>
  <si>
    <t>重庆市渝北区龙兴镇2024年一般公共预算专项转移支付预算表</t>
  </si>
  <si>
    <t>项目名称</t>
  </si>
  <si>
    <t>重庆市渝北区龙兴镇2023年一般债务限额和余额情况表</t>
  </si>
  <si>
    <t>单位：亿元</t>
  </si>
  <si>
    <t>单位</t>
  </si>
  <si>
    <r>
      <rPr>
        <sz val="12"/>
        <rFont val="宋体"/>
        <charset val="134"/>
      </rPr>
      <t>2023</t>
    </r>
    <r>
      <rPr>
        <sz val="11"/>
        <rFont val="宋体"/>
        <charset val="134"/>
      </rPr>
      <t>年政府债务限额</t>
    </r>
  </si>
  <si>
    <r>
      <rPr>
        <sz val="12"/>
        <rFont val="宋体"/>
        <charset val="134"/>
      </rPr>
      <t>2023</t>
    </r>
    <r>
      <rPr>
        <sz val="11"/>
        <rFont val="宋体"/>
        <charset val="134"/>
      </rPr>
      <t>年一般债务余额</t>
    </r>
  </si>
  <si>
    <r>
      <rPr>
        <sz val="12"/>
        <rFont val="宋体"/>
        <charset val="134"/>
      </rPr>
      <t>其中：2024</t>
    </r>
    <r>
      <rPr>
        <sz val="11"/>
        <rFont val="宋体"/>
        <charset val="134"/>
      </rPr>
      <t>年到期债务金额</t>
    </r>
  </si>
  <si>
    <r>
      <rPr>
        <sz val="18"/>
        <rFont val="方正小标宋_GBK"/>
        <charset val="134"/>
      </rPr>
      <t>重庆市渝北区龙兴镇</t>
    </r>
    <r>
      <rPr>
        <b/>
        <sz val="18"/>
        <rFont val="方正小标宋_GBK"/>
        <charset val="134"/>
      </rPr>
      <t>2024年“三公”经费预算表</t>
    </r>
  </si>
  <si>
    <t>项      目</t>
  </si>
  <si>
    <r>
      <rPr>
        <sz val="12"/>
        <rFont val="宋体"/>
        <charset val="134"/>
      </rPr>
      <t>2024年</t>
    </r>
    <r>
      <rPr>
        <sz val="11"/>
        <rFont val="宋体"/>
        <charset val="134"/>
      </rPr>
      <t>预算数</t>
    </r>
  </si>
  <si>
    <r>
      <rPr>
        <sz val="12"/>
        <rFont val="宋体"/>
        <charset val="134"/>
      </rPr>
      <t>2023年</t>
    </r>
    <r>
      <rPr>
        <sz val="11"/>
        <rFont val="宋体"/>
        <charset val="134"/>
      </rPr>
      <t>预算数</t>
    </r>
  </si>
  <si>
    <r>
      <rPr>
        <sz val="12"/>
        <rFont val="宋体"/>
        <charset val="134"/>
      </rPr>
      <t>为202</t>
    </r>
    <r>
      <rPr>
        <sz val="11"/>
        <rFont val="宋体"/>
        <charset val="134"/>
      </rPr>
      <t>3年预算的%</t>
    </r>
  </si>
  <si>
    <t xml:space="preserve">合    计 </t>
  </si>
  <si>
    <t xml:space="preserve">   1、因公出国（境）费用</t>
  </si>
  <si>
    <t xml:space="preserve">   2、公务接待费</t>
  </si>
  <si>
    <t>3、公务用车购置及运行维护费</t>
  </si>
  <si>
    <t>其中：（1）公务用车运行维护费</t>
  </si>
  <si>
    <t xml:space="preserve">        （2）公务用车购置费</t>
  </si>
  <si>
    <r>
      <rPr>
        <sz val="12"/>
        <rFont val="宋体"/>
        <charset val="134"/>
      </rPr>
      <t xml:space="preserve">    说明：1、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t>
    </r>
    <r>
      <rPr>
        <sz val="11"/>
        <color indexed="8"/>
        <rFont val="宋体"/>
        <charset val="134"/>
      </rPr>
      <t>括领导干部</t>
    </r>
    <r>
      <rPr>
        <sz val="11"/>
        <rFont val="宋体"/>
        <charset val="134"/>
      </rPr>
      <t xml:space="preserve">专车、一般公务用车和执法执勤用车。（3）公务接待费，指单位按规定开支的各类公务接待（含外宾接待）支出。 
          2、因公出国（境）费用年初统一预算到区府办，执行过程中按程序报相关部门和领导审批后，再完善预算手续追加到单位。
          3、公车购置经费年初统一预算到区机关事务局，执行过程中按程序报相关部门和领导审批后，再完善预算手续追加到单位。
   </t>
    </r>
  </si>
  <si>
    <t xml:space="preserve">                                                                                                                                                                                                                                                                                                                                                                                                                                                                     </t>
  </si>
  <si>
    <t>重庆市渝北区龙兴镇2024年政府性基金预算收入表</t>
  </si>
  <si>
    <r>
      <rPr>
        <sz val="12"/>
        <rFont val="宋体"/>
        <charset val="134"/>
      </rPr>
      <t>项</t>
    </r>
    <r>
      <rPr>
        <b/>
        <sz val="12"/>
        <rFont val="宋体"/>
        <charset val="134"/>
      </rPr>
      <t>目</t>
    </r>
  </si>
  <si>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</si>
  <si>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</si>
  <si>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</si>
  <si>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</si>
  <si>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</si>
  <si>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</si>
  <si>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</si>
  <si>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</si>
  <si>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</si>
  <si>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</si>
  <si>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</si>
  <si>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</si>
  <si>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</si>
  <si>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</si>
  <si>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</si>
  <si>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</si>
  <si>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</si>
  <si>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</si>
  <si>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</si>
  <si>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 xml:space="preserve">  南水北调工程建设资金</t>
  </si>
  <si>
    <t xml:space="preserve">  三峡工程后续工作资金</t>
  </si>
  <si>
    <t xml:space="preserve">  省级重大水利工程建设资金</t>
  </si>
  <si>
    <t>十三、车辆通行费</t>
  </si>
  <si>
    <t>十四、污水处理费收入</t>
  </si>
  <si>
    <t>十五、彩票发行机构和彩票销售机构的业务费用</t>
  </si>
  <si>
    <t>十六、其他政府性基金收入</t>
  </si>
  <si>
    <t>十七、专项债券对应项目专项收入</t>
  </si>
  <si>
    <t>收入合计</t>
  </si>
  <si>
    <t xml:space="preserve">  政府性基金转移收入</t>
  </si>
  <si>
    <t xml:space="preserve">    政府性基金补助收入</t>
  </si>
  <si>
    <t xml:space="preserve">    政府性基金上解收入</t>
  </si>
  <si>
    <t xml:space="preserve">    其中：地方政府性基金调入专项收入</t>
  </si>
  <si>
    <t xml:space="preserve">  地方政府专项债务收入</t>
  </si>
  <si>
    <t xml:space="preserve">  地方政府专项债务转贷收入</t>
  </si>
  <si>
    <t>重庆市渝北区龙兴镇2024年政府性基金预算支出表</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</si>
  <si>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</si>
  <si>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</si>
  <si>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</si>
  <si>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</si>
  <si>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</si>
  <si>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</si>
  <si>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</si>
  <si>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</si>
  <si>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</si>
  <si>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</si>
  <si>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</si>
  <si>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</si>
  <si>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</si>
  <si>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</si>
  <si>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</si>
  <si>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</si>
  <si>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</si>
  <si>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</si>
  <si>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</si>
  <si>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</si>
  <si>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</si>
  <si>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</si>
  <si>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</si>
  <si>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</si>
  <si>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</si>
  <si>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</si>
  <si>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</si>
  <si>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</si>
  <si>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</si>
  <si>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</si>
  <si>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</si>
  <si>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</si>
  <si>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</si>
  <si>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</si>
  <si>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</si>
  <si>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</si>
  <si>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</si>
  <si>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</si>
  <si>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</si>
  <si>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</si>
  <si>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</si>
  <si>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</si>
  <si>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</si>
  <si>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</si>
  <si>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</si>
  <si>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</si>
  <si>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</si>
  <si>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</si>
  <si>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</si>
  <si>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</si>
  <si>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</si>
  <si>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</si>
  <si>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</si>
  <si>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</si>
  <si>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</si>
  <si>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</si>
  <si>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</si>
  <si>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</si>
  <si>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</si>
  <si>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</si>
  <si>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</si>
  <si>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r>
      <rPr>
        <sz val="12"/>
        <rFont val="宋体"/>
        <charset val="134"/>
      </rPr>
      <t xml:space="preserve">      </t>
    </r>
    <r>
      <rPr>
        <sz val="11"/>
        <color indexed="8"/>
        <rFont val="宋体"/>
        <charset val="134"/>
      </rPr>
      <t>其他棚户区改造专项债券收入安排的支出</t>
    </r>
  </si>
  <si>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</si>
  <si>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</si>
  <si>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</si>
  <si>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</si>
  <si>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</si>
  <si>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</si>
  <si>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</si>
  <si>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</si>
  <si>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</si>
  <si>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</si>
  <si>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</si>
  <si>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</si>
  <si>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</si>
  <si>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</si>
  <si>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三峡工程后续工作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</si>
  <si>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</si>
  <si>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</si>
  <si>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</si>
  <si>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</si>
  <si>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</si>
  <si>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其他重大水利工程建设基金对应专项债务收入支出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</si>
  <si>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</si>
  <si>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</si>
  <si>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</si>
  <si>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</si>
  <si>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</si>
  <si>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</si>
  <si>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</si>
  <si>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</si>
  <si>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</si>
  <si>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</si>
  <si>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</si>
  <si>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</si>
  <si>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</si>
  <si>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</si>
  <si>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</si>
  <si>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</si>
  <si>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</si>
  <si>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</si>
  <si>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</si>
  <si>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</si>
  <si>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</si>
  <si>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</si>
  <si>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</si>
  <si>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</si>
  <si>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</si>
  <si>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</si>
  <si>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</si>
  <si>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</si>
  <si>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</si>
  <si>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</si>
  <si>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</si>
  <si>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</si>
  <si>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</si>
  <si>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</si>
  <si>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</si>
  <si>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</si>
  <si>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</si>
  <si>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</si>
  <si>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</si>
  <si>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</si>
  <si>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</si>
  <si>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</si>
  <si>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</si>
  <si>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</si>
  <si>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</si>
  <si>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</si>
  <si>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</si>
  <si>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七、资源勘探信息等支出</t>
  </si>
  <si>
    <t xml:space="preserve">    农网还贷资金支出</t>
  </si>
  <si>
    <t xml:space="preserve">      地方农网还贷资金支出</t>
  </si>
  <si>
    <t xml:space="preserve">      其他农网还贷资金支出</t>
  </si>
  <si>
    <t>八、其他支出</t>
  </si>
  <si>
    <t xml:space="preserve">    其他政府性基金安排的支出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</si>
  <si>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</si>
  <si>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</si>
  <si>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</si>
  <si>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</si>
  <si>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</si>
  <si>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</si>
  <si>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</si>
  <si>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</si>
  <si>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</si>
  <si>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</si>
  <si>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</si>
  <si>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</si>
  <si>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</si>
  <si>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</si>
  <si>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</si>
  <si>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</si>
  <si>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</si>
  <si>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</si>
  <si>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</si>
  <si>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</si>
  <si>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</si>
  <si>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</si>
  <si>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</si>
  <si>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</si>
  <si>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</si>
  <si>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</si>
  <si>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</si>
  <si>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</si>
  <si>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</si>
  <si>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</si>
  <si>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</si>
  <si>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</si>
  <si>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</si>
  <si>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</si>
  <si>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</si>
  <si>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</si>
  <si>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</si>
  <si>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</si>
  <si>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</si>
  <si>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</si>
  <si>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</si>
  <si>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</si>
  <si>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</si>
  <si>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</si>
  <si>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</si>
  <si>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</si>
  <si>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</si>
  <si>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</si>
  <si>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</si>
  <si>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</si>
  <si>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</si>
  <si>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</si>
  <si>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</si>
  <si>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</si>
  <si>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</si>
  <si>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</si>
  <si>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</si>
  <si>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</si>
  <si>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支出合计</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</si>
  <si>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</si>
  <si>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</si>
  <si>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</si>
  <si>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</si>
  <si>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</si>
  <si>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</si>
  <si>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</si>
  <si>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重庆市渝北区龙兴镇2024年政府性基金预算专项转移支付预算表</t>
  </si>
  <si>
    <t>金额</t>
  </si>
  <si>
    <r>
      <rPr>
        <sz val="18"/>
        <rFont val="方正小标宋_GBK"/>
        <charset val="134"/>
      </rPr>
      <t>重庆市渝北区龙兴镇</t>
    </r>
    <r>
      <rPr>
        <b/>
        <sz val="18"/>
        <rFont val="方正小标宋_GBK"/>
        <charset val="134"/>
      </rPr>
      <t>2023年专项债务限额和余额情况表</t>
    </r>
  </si>
  <si>
    <r>
      <rPr>
        <sz val="12"/>
        <rFont val="宋体"/>
        <charset val="134"/>
      </rPr>
      <t>2023</t>
    </r>
    <r>
      <rPr>
        <sz val="11"/>
        <rFont val="宋体"/>
        <charset val="134"/>
      </rPr>
      <t>年专项债务余额</t>
    </r>
  </si>
  <si>
    <r>
      <rPr>
        <sz val="18"/>
        <rFont val="方正小标宋_GBK"/>
        <charset val="134"/>
      </rPr>
      <t>重庆市渝北区龙兴镇</t>
    </r>
    <r>
      <rPr>
        <b/>
        <sz val="18"/>
        <rFont val="方正小标宋_GBK"/>
        <charset val="134"/>
      </rPr>
      <t>2024年国有资本经营预算收入表</t>
    </r>
  </si>
  <si>
    <t>编制单位：</t>
  </si>
  <si>
    <t>国有资本经营收入</t>
  </si>
  <si>
    <t>利润收入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</si>
  <si>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</si>
  <si>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</si>
  <si>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</si>
  <si>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</si>
  <si>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</si>
  <si>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</si>
  <si>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</si>
  <si>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</si>
  <si>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</si>
  <si>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</si>
  <si>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</si>
  <si>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</si>
  <si>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</si>
  <si>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</si>
  <si>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</si>
  <si>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</si>
  <si>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</si>
  <si>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</si>
  <si>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</si>
  <si>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</si>
  <si>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</si>
  <si>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</si>
  <si>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</si>
  <si>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</si>
  <si>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</si>
  <si>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</si>
  <si>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</si>
  <si>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</si>
  <si>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</si>
  <si>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</si>
  <si>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</si>
  <si>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</si>
  <si>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</si>
  <si>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</si>
  <si>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</si>
  <si>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</si>
  <si>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</si>
  <si>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</si>
  <si>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</si>
  <si>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</si>
  <si>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</si>
  <si>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</si>
  <si>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</si>
  <si>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</si>
  <si>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</si>
  <si>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</si>
  <si>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烟草企业利润收入</t>
  </si>
  <si>
    <t xml:space="preserve">     其他国有资本经营预算企业清算收入</t>
  </si>
  <si>
    <t xml:space="preserve">  石油石化企业利润收入</t>
  </si>
  <si>
    <t xml:space="preserve">  其他国有资本经营预算收入</t>
  </si>
  <si>
    <t>转移性收入合计</t>
  </si>
  <si>
    <t>国有资本经营预算地震灾后恢复重建补助收入</t>
  </si>
  <si>
    <t>一、上级补助收入</t>
  </si>
  <si>
    <t>二、上年结转</t>
  </si>
  <si>
    <t>收  入  总  计</t>
  </si>
  <si>
    <t>说明：此表无数据。</t>
  </si>
  <si>
    <t>重庆市渝北区XX镇街2017年国有资本经营预算收支表</t>
  </si>
  <si>
    <r>
      <rPr>
        <sz val="18"/>
        <rFont val="方正小标宋_GBK"/>
        <charset val="134"/>
      </rPr>
      <t>重庆市渝北区龙兴镇</t>
    </r>
    <r>
      <rPr>
        <b/>
        <sz val="18"/>
        <rFont val="方正小标宋_GBK"/>
        <charset val="134"/>
      </rPr>
      <t>2024年国有资本经营预算支出表</t>
    </r>
  </si>
  <si>
    <t xml:space="preserve">  社会保障和就业支出</t>
  </si>
  <si>
    <t xml:space="preserve">      补充全国社会保障基金</t>
  </si>
  <si>
    <t xml:space="preserve">         国有资本经营预算补充社保基金支出</t>
  </si>
  <si>
    <t xml:space="preserve">  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</si>
  <si>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</si>
  <si>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</si>
  <si>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</si>
  <si>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</si>
  <si>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</si>
  <si>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</si>
  <si>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</si>
  <si>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</si>
  <si>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</si>
  <si>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</si>
  <si>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</si>
  <si>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</si>
  <si>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</si>
  <si>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</si>
  <si>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</si>
  <si>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</si>
  <si>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</si>
  <si>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</si>
  <si>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</si>
  <si>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</si>
  <si>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</si>
  <si>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</si>
  <si>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</si>
  <si>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</si>
  <si>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</si>
  <si>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</si>
  <si>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</si>
  <si>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转移性支出合计</t>
  </si>
  <si>
    <t>一、调出资金</t>
  </si>
  <si>
    <t>此表无数据。</t>
  </si>
  <si>
    <r>
      <rPr>
        <sz val="18"/>
        <rFont val="方正小标宋_GBK"/>
        <charset val="134"/>
      </rPr>
      <t>重庆市渝北区龙兴镇</t>
    </r>
    <r>
      <rPr>
        <b/>
        <sz val="18"/>
        <color indexed="8"/>
        <rFont val="方正小标宋_GBK"/>
        <charset val="134"/>
      </rPr>
      <t>2024年国有资本经营预算专项转移支付预算表</t>
    </r>
  </si>
  <si>
    <t>重庆市渝北区龙兴镇2024年社会保险基金预算收入表</t>
  </si>
  <si>
    <t>社会保险基金预算收入</t>
  </si>
  <si>
    <t>一、企业职工基本养老保险基金收入</t>
  </si>
  <si>
    <t>二、失业保险基金收入</t>
  </si>
  <si>
    <t>三、职工基本医疗保险基金收入</t>
  </si>
  <si>
    <t>四、工伤保险基金收入</t>
  </si>
  <si>
    <t>五、生育保险基金收入</t>
  </si>
  <si>
    <t>六、城乡居民基本养老保险基金收入</t>
  </si>
  <si>
    <t>七、机关事业单位基本养老保险基金收入</t>
  </si>
  <si>
    <t>八、城乡居民基本医疗保险基金收入</t>
  </si>
  <si>
    <t>九、其他社会保险基金收入</t>
  </si>
  <si>
    <t>重庆市渝北区龙兴镇2024年社会保险基金预算支出表</t>
  </si>
  <si>
    <t>企业职工基本养老保险基金支出</t>
  </si>
  <si>
    <t>基本养老金</t>
  </si>
  <si>
    <t>医疗补助金</t>
  </si>
  <si>
    <t>丧葬抚恤补助</t>
  </si>
  <si>
    <t>其他企业职工基本养老保险基金支出</t>
  </si>
  <si>
    <t>失业保险基金支出</t>
  </si>
  <si>
    <t>失业保险金</t>
  </si>
  <si>
    <t>医疗保险费</t>
  </si>
  <si>
    <t>职业培训和职业介绍补助</t>
  </si>
  <si>
    <t>技能提升补贴支出</t>
  </si>
  <si>
    <t>其他失业保险基金支出</t>
  </si>
  <si>
    <t>职工基本医疗保险基金支出</t>
  </si>
  <si>
    <t>职工基本医疗保险统筹基金</t>
  </si>
  <si>
    <t>职工基本医疗保险个人账户基金</t>
  </si>
  <si>
    <t>其他职工基本医疗保险基金支出</t>
  </si>
  <si>
    <t>工伤保险基金支出</t>
  </si>
  <si>
    <t>工伤保险待遇</t>
  </si>
  <si>
    <t>劳动能力鉴定支出</t>
  </si>
  <si>
    <t>工伤预防费用支出</t>
  </si>
  <si>
    <t>其他工伤保险基金支出</t>
  </si>
  <si>
    <t>生育保险基金支出</t>
  </si>
  <si>
    <t>生育医疗费用支出</t>
  </si>
  <si>
    <t>生育津贴支出</t>
  </si>
  <si>
    <t>其他生育保险基金支出</t>
  </si>
  <si>
    <t>城乡居民基本养老保险基金支出</t>
  </si>
  <si>
    <t>基础养老金支出</t>
  </si>
  <si>
    <t>个人账户养老金支出</t>
  </si>
  <si>
    <t>其他城乡居民基本养老保险基金支出</t>
  </si>
  <si>
    <t>机关事业单位基本养老保险基金支出</t>
  </si>
  <si>
    <t>基本养老金支出</t>
  </si>
  <si>
    <t>其他机关事业单位基本养老保险基金支出</t>
  </si>
  <si>
    <t>城乡居民基本医疗保险基金支出</t>
  </si>
  <si>
    <t>城乡居民基本医疗保险基金医疗待遇支出</t>
  </si>
  <si>
    <t>大病医疗保险支出</t>
  </si>
  <si>
    <t>其他城乡居民基本医疗保险基金支出</t>
  </si>
  <si>
    <t>其他社会保险基金支出</t>
  </si>
  <si>
    <t>一、年终结余</t>
  </si>
  <si>
    <t>二、社会保险基金上解下拨支出</t>
  </si>
  <si>
    <t>重庆市渝北区龙兴镇2024年巩固脱贫衔接乡村振兴资金公开表</t>
  </si>
  <si>
    <t>科目编码</t>
  </si>
  <si>
    <t>功能科目名称</t>
  </si>
  <si>
    <t>备注</t>
  </si>
  <si>
    <t>重庆市渝北区龙兴镇人民政府（本级）</t>
  </si>
  <si>
    <t xml:space="preserve"> 到户到人扶持</t>
  </si>
  <si>
    <t>生产发展</t>
  </si>
  <si>
    <t>防止返贫动态监测和帮扶</t>
  </si>
  <si>
    <t>其他巩固脱贫衔接乡村振兴支出</t>
  </si>
  <si>
    <t>重庆市渝北区龙兴镇2024年重点项目预算及绩效目标情况表</t>
  </si>
  <si>
    <t>单位：元</t>
  </si>
  <si>
    <t>项目主管部门</t>
  </si>
  <si>
    <t>预算单位</t>
  </si>
  <si>
    <t>预算项目</t>
  </si>
  <si>
    <t>项目整体绩效目标</t>
  </si>
  <si>
    <t>合       计</t>
  </si>
  <si>
    <t>重庆市渝北区龙兴镇人民政府</t>
  </si>
  <si>
    <t>网格化社会治理经费</t>
  </si>
  <si>
    <t>确保网格化社会治理经费预算的真实性、准确性、完整性、时效性，网格化工作顺利开展。</t>
  </si>
  <si>
    <t>重庆市渝北区龙兴镇2024年重大政策保障支出预算表</t>
  </si>
  <si>
    <t>主管部门</t>
  </si>
  <si>
    <t>绩效目标</t>
  </si>
  <si>
    <t xml:space="preserve"> 重庆市渝北区龙兴镇村镇建设服务中心</t>
  </si>
  <si>
    <t>村社保洁员经费</t>
  </si>
  <si>
    <t>实现农村清洁卫生达标，展现农村卫生新面貌。</t>
  </si>
  <si>
    <t>场镇垃圾清运及清扫保洁、场镇绿化</t>
  </si>
  <si>
    <t>保证场镇长期保持清洁，绿化整起美观。</t>
  </si>
  <si>
    <t>城市低保补助</t>
  </si>
  <si>
    <t>确保低保资金预算的真实性、准确性、完整性、时效性，完成城市低保人员资金发放。</t>
  </si>
  <si>
    <t>农村低保补助</t>
  </si>
  <si>
    <t>临时救助项目</t>
  </si>
  <si>
    <t>确保资金预算的真实性、准确性、完整性、时效性，对困难群众进行救助，完成当年临时救助工作。</t>
  </si>
  <si>
    <t>特困人员生活补助（体制)</t>
  </si>
  <si>
    <t>完成特困人员保障工作，保障城市特困人员的基本生活。</t>
  </si>
  <si>
    <t>老年人高龄津贴</t>
  </si>
  <si>
    <t>保障老年人高龄津贴顺利发放。</t>
  </si>
  <si>
    <t>贫困残疾人生活补贴和重度残疾人护理补贴</t>
  </si>
  <si>
    <t>让符合政策条件的残疾人得到较好地居家照顾。</t>
  </si>
  <si>
    <t>计生惠民项目</t>
  </si>
  <si>
    <t>保障计生惠民资金支付的准确性、及时性。</t>
  </si>
  <si>
    <t>优抚抚恤补助</t>
  </si>
  <si>
    <t>较好地完成优抚对象抚恤金、在乡复退及破产企业军人生活补助发放工作。</t>
  </si>
</sst>
</file>

<file path=xl/styles.xml><?xml version="1.0" encoding="utf-8"?>
<styleSheet xmlns="http://schemas.openxmlformats.org/spreadsheetml/2006/main">
  <numFmts count="6">
    <numFmt numFmtId="176" formatCode="0.00_ "/>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7" formatCode="0_ "/>
  </numFmts>
  <fonts count="35">
    <font>
      <sz val="12"/>
      <name val="宋体"/>
      <charset val="134"/>
    </font>
    <font>
      <sz val="18"/>
      <name val="方正小标宋_GBK"/>
      <charset val="134"/>
    </font>
    <font>
      <sz val="12"/>
      <name val="宋体"/>
      <charset val="134"/>
    </font>
    <font>
      <sz val="16"/>
      <name val="方正小标宋_GBK"/>
      <charset val="134"/>
    </font>
    <font>
      <sz val="11"/>
      <name val="宋体"/>
      <charset val="134"/>
    </font>
    <font>
      <sz val="11"/>
      <color rgb="FF000000"/>
      <name val="宋体"/>
      <charset val="134"/>
    </font>
    <font>
      <b/>
      <sz val="16"/>
      <color indexed="8"/>
      <name val="方正小标宋_GBK"/>
      <charset val="134"/>
    </font>
    <font>
      <b/>
      <sz val="12"/>
      <name val="宋体"/>
      <charset val="134"/>
    </font>
    <font>
      <b/>
      <sz val="11"/>
      <name val="宋体"/>
      <charset val="134"/>
    </font>
    <font>
      <u/>
      <sz val="12"/>
      <name val="宋体"/>
      <charset val="134"/>
    </font>
    <font>
      <sz val="11"/>
      <color theme="1"/>
      <name val="宋体"/>
      <charset val="134"/>
    </font>
    <font>
      <sz val="11"/>
      <color rgb="FF3F3F76"/>
      <name val="宋体"/>
      <charset val="0"/>
      <scheme val="minor"/>
    </font>
    <font>
      <sz val="11"/>
      <color indexed="8"/>
      <name val="宋体"/>
      <charset val="134"/>
    </font>
    <font>
      <sz val="11"/>
      <color theme="1"/>
      <name val="宋体"/>
      <charset val="0"/>
      <scheme val="minor"/>
    </font>
    <font>
      <sz val="11"/>
      <color theme="0"/>
      <name val="宋体"/>
      <charset val="0"/>
      <scheme val="minor"/>
    </font>
    <font>
      <b/>
      <sz val="13"/>
      <color theme="3"/>
      <name val="宋体"/>
      <charset val="134"/>
      <scheme val="minor"/>
    </font>
    <font>
      <sz val="11"/>
      <color rgb="FF9C0006"/>
      <name val="宋体"/>
      <charset val="0"/>
      <scheme val="minor"/>
    </font>
    <font>
      <sz val="11"/>
      <color rgb="FFFF0000"/>
      <name val="宋体"/>
      <charset val="0"/>
      <scheme val="minor"/>
    </font>
    <font>
      <sz val="11"/>
      <color theme="1"/>
      <name val="宋体"/>
      <charset val="134"/>
      <scheme val="minor"/>
    </font>
    <font>
      <b/>
      <sz val="18"/>
      <color theme="3"/>
      <name val="宋体"/>
      <charset val="134"/>
      <scheme val="minor"/>
    </font>
    <font>
      <u/>
      <sz val="11"/>
      <color rgb="FF0000FF"/>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1"/>
      <color rgb="FF9C6500"/>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b/>
      <sz val="18"/>
      <color indexed="8"/>
      <name val="方正小标宋_GBK"/>
      <charset val="134"/>
    </font>
    <font>
      <b/>
      <sz val="18"/>
      <name val="方正小标宋_GBK"/>
      <charset val="134"/>
    </font>
    <font>
      <b/>
      <sz val="18"/>
      <color rgb="FF000000"/>
      <name val="方正小标宋_GBK"/>
      <charset val="134"/>
    </font>
  </fonts>
  <fills count="43">
    <fill>
      <patternFill patternType="none"/>
    </fill>
    <fill>
      <patternFill patternType="gray125"/>
    </fill>
    <fill>
      <patternFill patternType="solid">
        <fgColor indexed="46"/>
        <bgColor indexed="64"/>
      </patternFill>
    </fill>
    <fill>
      <patternFill patternType="solid">
        <fgColor rgb="FFFFCC99"/>
        <bgColor indexed="64"/>
      </patternFill>
    </fill>
    <fill>
      <patternFill patternType="solid">
        <fgColor indexed="47"/>
        <bgColor indexed="64"/>
      </patternFill>
    </fill>
    <fill>
      <patternFill patternType="solid">
        <fgColor indexed="45"/>
        <bgColor indexed="64"/>
      </patternFill>
    </fill>
    <fill>
      <patternFill patternType="solid">
        <fgColor theme="6" tint="0.599993896298105"/>
        <bgColor indexed="64"/>
      </patternFill>
    </fill>
    <fill>
      <patternFill patternType="solid">
        <fgColor theme="9" tint="0.799951170384838"/>
        <bgColor indexed="64"/>
      </patternFill>
    </fill>
    <fill>
      <patternFill patternType="solid">
        <fgColor theme="6" tint="0.799981688894314"/>
        <bgColor indexed="64"/>
      </patternFill>
    </fill>
    <fill>
      <patternFill patternType="solid">
        <fgColor theme="6"/>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indexed="42"/>
        <bgColor indexed="64"/>
      </patternFill>
    </fill>
    <fill>
      <patternFill patternType="solid">
        <fgColor theme="9"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indexed="31"/>
        <bgColor indexed="64"/>
      </patternFill>
    </fill>
    <fill>
      <patternFill patternType="solid">
        <fgColor indexed="27"/>
        <bgColor indexed="64"/>
      </patternFill>
    </fill>
    <fill>
      <patternFill patternType="solid">
        <fgColor theme="8" tint="0.799951170384838"/>
        <bgColor indexed="64"/>
      </patternFill>
    </fill>
    <fill>
      <patternFill patternType="solid">
        <fgColor theme="9"/>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4"/>
        <bgColor indexed="64"/>
      </patternFill>
    </fill>
    <fill>
      <patternFill patternType="solid">
        <fgColor theme="5" tint="0.799981688894314"/>
        <bgColor indexed="64"/>
      </patternFill>
    </fill>
    <fill>
      <patternFill patternType="solid">
        <fgColor indexed="44"/>
        <bgColor indexed="64"/>
      </patternFill>
    </fill>
    <fill>
      <patternFill patternType="solid">
        <fgColor theme="7"/>
        <bgColor indexed="64"/>
      </patternFill>
    </fill>
    <fill>
      <patternFill patternType="solid">
        <fgColor theme="8"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0681">
    <xf numFmtId="0" fontId="0"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 fillId="0" borderId="0"/>
    <xf numFmtId="0" fontId="2" fillId="0" borderId="0"/>
    <xf numFmtId="42" fontId="18" fillId="0" borderId="0" applyFont="0" applyFill="0" applyBorder="0" applyAlignment="0" applyProtection="0">
      <alignment vertical="center"/>
    </xf>
    <xf numFmtId="0" fontId="13" fillId="8" borderId="0" applyNumberFormat="0" applyBorder="0" applyAlignment="0" applyProtection="0">
      <alignment vertical="center"/>
    </xf>
    <xf numFmtId="0" fontId="10" fillId="24" borderId="0" applyNumberFormat="0" applyBorder="0" applyAlignment="0" applyProtection="0">
      <alignment vertical="center"/>
    </xf>
    <xf numFmtId="0" fontId="11" fillId="3" borderId="8" applyNumberFormat="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2" fillId="5" borderId="0" applyNumberFormat="0" applyBorder="0" applyAlignment="0" applyProtection="0">
      <alignment vertical="center"/>
    </xf>
    <xf numFmtId="44" fontId="18" fillId="0" borderId="0" applyFont="0" applyFill="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41" fontId="18" fillId="0" borderId="0" applyFont="0" applyFill="0" applyBorder="0" applyAlignment="0" applyProtection="0">
      <alignment vertical="center"/>
    </xf>
    <xf numFmtId="0" fontId="10" fillId="2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6" borderId="0" applyNumberFormat="0" applyBorder="0" applyAlignment="0" applyProtection="0">
      <alignment vertical="center"/>
    </xf>
    <xf numFmtId="0" fontId="16" fillId="10" borderId="0" applyNumberFormat="0" applyBorder="0" applyAlignment="0" applyProtection="0">
      <alignment vertical="center"/>
    </xf>
    <xf numFmtId="0" fontId="12"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43" fontId="18" fillId="0" borderId="0" applyFont="0" applyFill="0" applyBorder="0" applyAlignment="0" applyProtection="0">
      <alignment vertical="center"/>
    </xf>
    <xf numFmtId="0" fontId="14" fillId="11"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0" fillId="0" borderId="0" applyNumberFormat="0" applyFill="0" applyBorder="0" applyAlignment="0" applyProtection="0">
      <alignment vertical="center"/>
    </xf>
    <xf numFmtId="0" fontId="10" fillId="24" borderId="0" applyNumberFormat="0" applyBorder="0" applyAlignment="0" applyProtection="0">
      <alignment vertical="center"/>
    </xf>
    <xf numFmtId="9" fontId="18" fillId="0" borderId="0" applyFont="0" applyFill="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3" fillId="0" borderId="0" applyNumberFormat="0" applyFill="0" applyBorder="0" applyAlignment="0" applyProtection="0">
      <alignment vertical="center"/>
    </xf>
    <xf numFmtId="0" fontId="2"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8" fillId="22" borderId="11" applyNumberFormat="0" applyFont="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4" fillId="30" borderId="0" applyNumberFormat="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9" fillId="0" borderId="0" applyNumberFormat="0" applyFill="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2" fillId="0" borderId="0" applyNumberFormat="0" applyFill="0" applyBorder="0" applyAlignment="0" applyProtection="0">
      <alignment vertical="center"/>
    </xf>
    <xf numFmtId="0" fontId="26" fillId="0" borderId="9" applyNumberFormat="0" applyFill="0" applyAlignment="0" applyProtection="0">
      <alignment vertical="center"/>
    </xf>
    <xf numFmtId="0" fontId="15" fillId="0" borderId="9" applyNumberFormat="0" applyFill="0" applyAlignment="0" applyProtection="0">
      <alignment vertical="center"/>
    </xf>
    <xf numFmtId="0" fontId="14" fillId="20"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1" fillId="0" borderId="10" applyNumberFormat="0" applyFill="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14" fillId="21" borderId="0" applyNumberFormat="0" applyBorder="0" applyAlignment="0" applyProtection="0">
      <alignment vertical="center"/>
    </xf>
    <xf numFmtId="0" fontId="10" fillId="5" borderId="0" applyNumberFormat="0" applyBorder="0" applyAlignment="0" applyProtection="0">
      <alignment vertical="center"/>
    </xf>
    <xf numFmtId="0" fontId="29" fillId="29" borderId="13" applyNumberFormat="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8" fillId="29" borderId="8" applyNumberFormat="0" applyAlignment="0" applyProtection="0">
      <alignment vertical="center"/>
    </xf>
    <xf numFmtId="0" fontId="10" fillId="24" borderId="0" applyNumberFormat="0" applyBorder="0" applyAlignment="0" applyProtection="0">
      <alignment vertical="center"/>
    </xf>
    <xf numFmtId="0" fontId="2" fillId="0" borderId="0"/>
    <xf numFmtId="0" fontId="30" fillId="32" borderId="14" applyNumberFormat="0" applyAlignment="0" applyProtection="0">
      <alignment vertical="center"/>
    </xf>
    <xf numFmtId="0" fontId="13" fillId="33"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15"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4" borderId="0" applyNumberFormat="0" applyBorder="0" applyAlignment="0" applyProtection="0">
      <alignment vertical="center"/>
    </xf>
    <xf numFmtId="0" fontId="27" fillId="0" borderId="12" applyNumberFormat="0" applyFill="0" applyAlignment="0" applyProtection="0">
      <alignment vertical="center"/>
    </xf>
    <xf numFmtId="0" fontId="10" fillId="24" borderId="0" applyNumberFormat="0" applyBorder="0" applyAlignment="0" applyProtection="0">
      <alignment vertical="center"/>
    </xf>
    <xf numFmtId="0" fontId="31" fillId="0" borderId="15" applyNumberFormat="0" applyFill="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4" fillId="18" borderId="0" applyNumberFormat="0" applyBorder="0" applyAlignment="0" applyProtection="0">
      <alignment vertical="center"/>
    </xf>
    <xf numFmtId="0" fontId="10" fillId="24" borderId="0" applyNumberFormat="0" applyBorder="0" applyAlignment="0" applyProtection="0">
      <alignment vertical="center"/>
    </xf>
    <xf numFmtId="0" fontId="10" fillId="26" borderId="0" applyNumberFormat="0" applyBorder="0" applyAlignment="0" applyProtection="0">
      <alignment vertical="center"/>
    </xf>
    <xf numFmtId="0" fontId="25" fillId="19" borderId="0" applyNumberFormat="0" applyBorder="0" applyAlignment="0" applyProtection="0">
      <alignment vertical="center"/>
    </xf>
    <xf numFmtId="0" fontId="13" fillId="3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7"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3" fillId="34" borderId="0" applyNumberFormat="0" applyBorder="0" applyAlignment="0" applyProtection="0">
      <alignment vertical="center"/>
    </xf>
    <xf numFmtId="0" fontId="10" fillId="24"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3" fillId="16" borderId="0" applyNumberFormat="0" applyBorder="0" applyAlignment="0" applyProtection="0">
      <alignment vertical="center"/>
    </xf>
    <xf numFmtId="0" fontId="13" fillId="38"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12" fillId="39"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3" fillId="1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9"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40" borderId="0" applyNumberFormat="0" applyBorder="0" applyAlignment="0" applyProtection="0">
      <alignment vertical="center"/>
    </xf>
    <xf numFmtId="0" fontId="12" fillId="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3" fillId="31" borderId="0" applyNumberFormat="0" applyBorder="0" applyAlignment="0" applyProtection="0">
      <alignment vertical="center"/>
    </xf>
    <xf numFmtId="0" fontId="10" fillId="24" borderId="0" applyNumberFormat="0" applyBorder="0" applyAlignment="0" applyProtection="0">
      <alignment vertical="center"/>
    </xf>
    <xf numFmtId="0" fontId="13" fillId="1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6"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3" fillId="41" borderId="0" applyNumberFormat="0" applyBorder="0" applyAlignment="0" applyProtection="0">
      <alignment vertical="center"/>
    </xf>
    <xf numFmtId="0" fontId="2" fillId="0" borderId="0"/>
    <xf numFmtId="0" fontId="14" fillId="23" borderId="0" applyNumberFormat="0" applyBorder="0" applyAlignment="0" applyProtection="0">
      <alignment vertical="center"/>
    </xf>
    <xf numFmtId="0" fontId="14" fillId="2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3" fillId="1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4" fillId="4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13" borderId="0" applyNumberFormat="0" applyBorder="0" applyAlignment="0" applyProtection="0">
      <alignment vertical="center"/>
    </xf>
    <xf numFmtId="0" fontId="12"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5" borderId="0" applyNumberFormat="0" applyBorder="0" applyAlignment="0" applyProtection="0">
      <alignment vertical="center"/>
    </xf>
    <xf numFmtId="0" fontId="2" fillId="0" borderId="0"/>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2"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2" fillId="24"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2" fillId="24"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12" fillId="39"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12" fillId="39"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12" fillId="39"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12" fillId="39"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12" fillId="39"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12" fillId="39"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12" fillId="39"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12" fillId="39"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4"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2" fillId="24"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2" fillId="24"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2" fillId="24"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2" fillId="24"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2" fillId="24"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2" fillId="24"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2" fillId="24" borderId="0" applyNumberFormat="0" applyBorder="0" applyAlignment="0" applyProtection="0">
      <alignment vertical="center"/>
    </xf>
    <xf numFmtId="0" fontId="2" fillId="0" borderId="0"/>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2" fillId="24"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2" fillId="2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0" fillId="13" borderId="0" applyNumberFormat="0" applyBorder="0" applyAlignment="0" applyProtection="0">
      <alignment vertical="center"/>
    </xf>
    <xf numFmtId="0" fontId="12" fillId="24" borderId="0" applyNumberFormat="0" applyBorder="0" applyAlignment="0" applyProtection="0">
      <alignment vertical="center"/>
    </xf>
    <xf numFmtId="0" fontId="10" fillId="13" borderId="0" applyNumberFormat="0" applyBorder="0" applyAlignment="0" applyProtection="0">
      <alignment vertical="center"/>
    </xf>
    <xf numFmtId="0" fontId="12" fillId="24" borderId="0" applyNumberFormat="0" applyBorder="0" applyAlignment="0" applyProtection="0">
      <alignment vertical="center"/>
    </xf>
    <xf numFmtId="0" fontId="10" fillId="13" borderId="0" applyNumberFormat="0" applyBorder="0" applyAlignment="0" applyProtection="0">
      <alignment vertical="center"/>
    </xf>
    <xf numFmtId="0" fontId="12" fillId="24"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12" fillId="2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13" borderId="0" applyNumberFormat="0" applyBorder="0" applyAlignment="0" applyProtection="0">
      <alignment vertical="center"/>
    </xf>
    <xf numFmtId="0" fontId="12" fillId="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39"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39"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39" borderId="0" applyNumberFormat="0" applyBorder="0" applyAlignment="0" applyProtection="0">
      <alignment vertical="center"/>
    </xf>
    <xf numFmtId="0" fontId="10" fillId="24" borderId="0" applyNumberFormat="0" applyBorder="0" applyAlignment="0" applyProtection="0">
      <alignment vertical="center"/>
    </xf>
    <xf numFmtId="0" fontId="12" fillId="39" borderId="0" applyNumberFormat="0" applyBorder="0" applyAlignment="0" applyProtection="0">
      <alignment vertical="center"/>
    </xf>
    <xf numFmtId="0" fontId="10" fillId="24" borderId="0" applyNumberFormat="0" applyBorder="0" applyAlignment="0" applyProtection="0">
      <alignment vertical="center"/>
    </xf>
    <xf numFmtId="0" fontId="12" fillId="39"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12" fillId="39" borderId="0" applyNumberFormat="0" applyBorder="0" applyAlignment="0" applyProtection="0">
      <alignment vertical="center"/>
    </xf>
    <xf numFmtId="0" fontId="2" fillId="0" borderId="0"/>
    <xf numFmtId="0" fontId="12" fillId="25"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12" fillId="24"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 fillId="0" borderId="0"/>
    <xf numFmtId="0" fontId="12" fillId="2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24"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 fillId="0" borderId="0"/>
    <xf numFmtId="0" fontId="12" fillId="2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24"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2" fillId="2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2" fillId="24"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2" fillId="2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2" fillId="24"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2" fillId="24"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2" fillId="24"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12" fillId="2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 fillId="0" borderId="0"/>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 borderId="0" applyNumberFormat="0" applyBorder="0" applyAlignment="0" applyProtection="0">
      <alignment vertical="center"/>
    </xf>
    <xf numFmtId="0" fontId="2" fillId="0" borderId="0"/>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12" fillId="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10" fillId="24" borderId="0" applyNumberFormat="0" applyBorder="0" applyAlignment="0" applyProtection="0">
      <alignment vertical="center"/>
    </xf>
    <xf numFmtId="0" fontId="10" fillId="13" borderId="0" applyNumberFormat="0" applyBorder="0" applyAlignment="0" applyProtection="0">
      <alignment vertical="center"/>
    </xf>
    <xf numFmtId="0" fontId="2" fillId="0" borderId="0"/>
    <xf numFmtId="0" fontId="10" fillId="24"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 borderId="0" applyNumberFormat="0" applyBorder="0" applyAlignment="0" applyProtection="0">
      <alignment vertical="center"/>
    </xf>
    <xf numFmtId="0" fontId="12" fillId="5"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5"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10" fillId="24"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4"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5" borderId="0" applyNumberFormat="0" applyBorder="0" applyAlignment="0" applyProtection="0">
      <alignment vertical="center"/>
    </xf>
    <xf numFmtId="0" fontId="2" fillId="0" borderId="0"/>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5"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12" fillId="25"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25"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6"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6"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2" fillId="5" borderId="0" applyNumberFormat="0" applyBorder="0" applyAlignment="0" applyProtection="0">
      <alignment vertical="center"/>
    </xf>
    <xf numFmtId="0" fontId="10" fillId="24" borderId="0" applyNumberFormat="0" applyBorder="0" applyAlignment="0" applyProtection="0">
      <alignment vertical="center"/>
    </xf>
    <xf numFmtId="0" fontId="10" fillId="2" borderId="0" applyNumberFormat="0" applyBorder="0" applyAlignment="0" applyProtection="0">
      <alignment vertical="center"/>
    </xf>
    <xf numFmtId="0" fontId="10" fillId="24" borderId="0" applyNumberFormat="0" applyBorder="0" applyAlignment="0" applyProtection="0">
      <alignment vertical="center"/>
    </xf>
    <xf numFmtId="0" fontId="10" fillId="26" borderId="0" applyNumberFormat="0" applyBorder="0" applyAlignment="0" applyProtection="0">
      <alignment vertical="center"/>
    </xf>
    <xf numFmtId="0" fontId="10" fillId="24"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4" borderId="0" applyNumberFormat="0" applyBorder="0" applyAlignment="0" applyProtection="0">
      <alignment vertical="center"/>
    </xf>
    <xf numFmtId="0" fontId="10" fillId="26" borderId="0" applyNumberFormat="0" applyBorder="0" applyAlignment="0" applyProtection="0">
      <alignment vertical="center"/>
    </xf>
    <xf numFmtId="0" fontId="10" fillId="24" borderId="0" applyNumberFormat="0" applyBorder="0" applyAlignment="0" applyProtection="0">
      <alignment vertical="center"/>
    </xf>
    <xf numFmtId="0" fontId="10" fillId="26" borderId="0" applyNumberFormat="0" applyBorder="0" applyAlignment="0" applyProtection="0">
      <alignment vertical="center"/>
    </xf>
    <xf numFmtId="0" fontId="10" fillId="24" borderId="0" applyNumberFormat="0" applyBorder="0" applyAlignment="0" applyProtection="0">
      <alignment vertical="center"/>
    </xf>
    <xf numFmtId="0" fontId="10" fillId="26" borderId="0" applyNumberFormat="0" applyBorder="0" applyAlignment="0" applyProtection="0">
      <alignment vertical="center"/>
    </xf>
    <xf numFmtId="0" fontId="10" fillId="24" borderId="0" applyNumberFormat="0" applyBorder="0" applyAlignment="0" applyProtection="0">
      <alignment vertical="center"/>
    </xf>
    <xf numFmtId="0" fontId="10" fillId="26" borderId="0" applyNumberFormat="0" applyBorder="0" applyAlignment="0" applyProtection="0">
      <alignment vertical="center"/>
    </xf>
    <xf numFmtId="0" fontId="10" fillId="24" borderId="0" applyNumberFormat="0" applyBorder="0" applyAlignment="0" applyProtection="0">
      <alignment vertical="center"/>
    </xf>
    <xf numFmtId="0" fontId="10" fillId="26" borderId="0" applyNumberFormat="0" applyBorder="0" applyAlignment="0" applyProtection="0">
      <alignment vertical="center"/>
    </xf>
    <xf numFmtId="0" fontId="10" fillId="24" borderId="0" applyNumberFormat="0" applyBorder="0" applyAlignment="0" applyProtection="0">
      <alignment vertical="center"/>
    </xf>
    <xf numFmtId="0" fontId="10" fillId="26"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 fillId="0" borderId="0"/>
    <xf numFmtId="0" fontId="2" fillId="0" borderId="0"/>
    <xf numFmtId="0" fontId="2" fillId="0" borderId="0"/>
    <xf numFmtId="0" fontId="2" fillId="0" borderId="0"/>
    <xf numFmtId="0" fontId="10" fillId="1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2"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2" fillId="5" borderId="0" applyNumberFormat="0" applyBorder="0" applyAlignment="0" applyProtection="0">
      <alignment vertical="center"/>
    </xf>
    <xf numFmtId="0" fontId="10" fillId="5" borderId="0" applyNumberFormat="0" applyBorder="0" applyAlignment="0" applyProtection="0">
      <alignment vertical="center"/>
    </xf>
    <xf numFmtId="0" fontId="2" fillId="0" borderId="0"/>
    <xf numFmtId="0" fontId="2" fillId="0" borderId="0"/>
    <xf numFmtId="0" fontId="10" fillId="1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0"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0" fillId="13"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2"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2" fillId="2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 fillId="0" borderId="0"/>
    <xf numFmtId="0" fontId="12" fillId="5" borderId="0" applyNumberFormat="0" applyBorder="0" applyAlignment="0" applyProtection="0">
      <alignment vertical="center"/>
    </xf>
    <xf numFmtId="0" fontId="2" fillId="0" borderId="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2" fillId="0" borderId="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39" borderId="0" applyNumberFormat="0" applyBorder="0" applyAlignment="0" applyProtection="0">
      <alignment vertical="center"/>
    </xf>
    <xf numFmtId="0" fontId="12" fillId="5" borderId="0" applyNumberFormat="0" applyBorder="0" applyAlignment="0" applyProtection="0">
      <alignment vertical="center"/>
    </xf>
    <xf numFmtId="0" fontId="10" fillId="28"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0" fillId="28" borderId="0" applyNumberFormat="0" applyBorder="0" applyAlignment="0" applyProtection="0">
      <alignment vertical="center"/>
    </xf>
    <xf numFmtId="0" fontId="12" fillId="5" borderId="0" applyNumberFormat="0" applyBorder="0" applyAlignment="0" applyProtection="0">
      <alignment vertical="center"/>
    </xf>
    <xf numFmtId="0" fontId="10" fillId="28" borderId="0" applyNumberFormat="0" applyBorder="0" applyAlignment="0" applyProtection="0">
      <alignment vertical="center"/>
    </xf>
    <xf numFmtId="0" fontId="12" fillId="5" borderId="0" applyNumberFormat="0" applyBorder="0" applyAlignment="0" applyProtection="0">
      <alignment vertical="center"/>
    </xf>
    <xf numFmtId="0" fontId="10" fillId="5"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5" borderId="0" applyNumberFormat="0" applyBorder="0" applyAlignment="0" applyProtection="0">
      <alignment vertical="center"/>
    </xf>
    <xf numFmtId="0" fontId="12"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2" fillId="1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2"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2" fillId="1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2"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2" fillId="2" borderId="0" applyNumberFormat="0" applyBorder="0" applyAlignment="0" applyProtection="0">
      <alignment vertical="center"/>
    </xf>
    <xf numFmtId="0" fontId="10" fillId="13" borderId="0" applyNumberFormat="0" applyBorder="0" applyAlignment="0" applyProtection="0">
      <alignment vertical="center"/>
    </xf>
    <xf numFmtId="0" fontId="12" fillId="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2" fillId="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 fillId="0" borderId="0"/>
    <xf numFmtId="0" fontId="10" fillId="13" borderId="0" applyNumberFormat="0" applyBorder="0" applyAlignment="0" applyProtection="0">
      <alignment vertical="center"/>
    </xf>
    <xf numFmtId="0" fontId="2" fillId="0" borderId="0"/>
    <xf numFmtId="0" fontId="10" fillId="13" borderId="0" applyNumberFormat="0" applyBorder="0" applyAlignment="0" applyProtection="0">
      <alignment vertical="center"/>
    </xf>
    <xf numFmtId="0" fontId="2"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2" fillId="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13" borderId="0" applyNumberFormat="0" applyBorder="0" applyAlignment="0" applyProtection="0">
      <alignment vertical="center"/>
    </xf>
    <xf numFmtId="0" fontId="12" fillId="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2" fillId="25"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2" fillId="2" borderId="0" applyNumberFormat="0" applyBorder="0" applyAlignment="0" applyProtection="0">
      <alignment vertical="center"/>
    </xf>
    <xf numFmtId="0" fontId="2"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2" fillId="25"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2" fillId="13" borderId="0" applyNumberFormat="0" applyBorder="0" applyAlignment="0" applyProtection="0">
      <alignment vertical="center"/>
    </xf>
    <xf numFmtId="0" fontId="2" fillId="0" borderId="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2"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 fillId="0" borderId="0"/>
    <xf numFmtId="0" fontId="12" fillId="13" borderId="0" applyNumberFormat="0" applyBorder="0" applyAlignment="0" applyProtection="0">
      <alignment vertical="center"/>
    </xf>
    <xf numFmtId="0" fontId="2" fillId="0" borderId="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5"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 borderId="0" applyNumberFormat="0" applyBorder="0" applyAlignment="0" applyProtection="0">
      <alignment vertical="center"/>
    </xf>
    <xf numFmtId="0" fontId="12" fillId="13" borderId="0" applyNumberFormat="0" applyBorder="0" applyAlignment="0" applyProtection="0">
      <alignment vertical="center"/>
    </xf>
    <xf numFmtId="0" fontId="12" fillId="2" borderId="0" applyNumberFormat="0" applyBorder="0" applyAlignment="0" applyProtection="0">
      <alignment vertical="center"/>
    </xf>
    <xf numFmtId="0" fontId="12" fillId="13" borderId="0" applyNumberFormat="0" applyBorder="0" applyAlignment="0" applyProtection="0">
      <alignment vertical="center"/>
    </xf>
    <xf numFmtId="0" fontId="12" fillId="2"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2" fillId="13" borderId="0" applyNumberFormat="0" applyBorder="0" applyAlignment="0" applyProtection="0">
      <alignment vertical="center"/>
    </xf>
    <xf numFmtId="0" fontId="12" fillId="2" borderId="0" applyNumberFormat="0" applyBorder="0" applyAlignment="0" applyProtection="0">
      <alignment vertical="center"/>
    </xf>
    <xf numFmtId="0" fontId="12" fillId="13" borderId="0" applyNumberFormat="0" applyBorder="0" applyAlignment="0" applyProtection="0">
      <alignment vertical="center"/>
    </xf>
    <xf numFmtId="0" fontId="12" fillId="2" borderId="0" applyNumberFormat="0" applyBorder="0" applyAlignment="0" applyProtection="0">
      <alignment vertical="center"/>
    </xf>
    <xf numFmtId="0" fontId="12" fillId="13" borderId="0" applyNumberFormat="0" applyBorder="0" applyAlignment="0" applyProtection="0">
      <alignment vertical="center"/>
    </xf>
    <xf numFmtId="0" fontId="12" fillId="2" borderId="0" applyNumberFormat="0" applyBorder="0" applyAlignment="0" applyProtection="0">
      <alignment vertical="center"/>
    </xf>
    <xf numFmtId="0" fontId="12" fillId="13"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2" fillId="13" borderId="0" applyNumberFormat="0" applyBorder="0" applyAlignment="0" applyProtection="0">
      <alignment vertical="center"/>
    </xf>
    <xf numFmtId="0" fontId="12" fillId="2" borderId="0" applyNumberFormat="0" applyBorder="0" applyAlignment="0" applyProtection="0">
      <alignment vertical="center"/>
    </xf>
    <xf numFmtId="0" fontId="10" fillId="13" borderId="0" applyNumberFormat="0" applyBorder="0" applyAlignment="0" applyProtection="0">
      <alignment vertical="center"/>
    </xf>
    <xf numFmtId="0" fontId="12" fillId="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 fillId="0" borderId="0"/>
    <xf numFmtId="0" fontId="2"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2"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2" fillId="0" borderId="0"/>
    <xf numFmtId="0" fontId="2" fillId="0" borderId="0"/>
    <xf numFmtId="0" fontId="12" fillId="2" borderId="0" applyNumberFormat="0" applyBorder="0" applyAlignment="0" applyProtection="0">
      <alignment vertical="center"/>
    </xf>
    <xf numFmtId="0" fontId="10" fillId="2" borderId="0" applyNumberFormat="0" applyBorder="0" applyAlignment="0" applyProtection="0">
      <alignment vertical="center"/>
    </xf>
    <xf numFmtId="0" fontId="12"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2" fillId="0" borderId="0"/>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2" borderId="0" applyNumberFormat="0" applyBorder="0" applyAlignment="0" applyProtection="0">
      <alignment vertical="center"/>
    </xf>
    <xf numFmtId="0" fontId="2" fillId="0" borderId="0"/>
    <xf numFmtId="0" fontId="2" fillId="0" borderId="0"/>
    <xf numFmtId="0" fontId="2" fillId="0" borderId="0"/>
    <xf numFmtId="0" fontId="12"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2" borderId="0" applyNumberFormat="0" applyBorder="0" applyAlignment="0" applyProtection="0">
      <alignment vertical="center"/>
    </xf>
    <xf numFmtId="0" fontId="2" fillId="0" borderId="0"/>
    <xf numFmtId="0" fontId="2" fillId="0" borderId="0"/>
    <xf numFmtId="0" fontId="2" fillId="0" borderId="0"/>
    <xf numFmtId="0" fontId="2" fillId="0" borderId="0"/>
    <xf numFmtId="0" fontId="12"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2" fillId="0" borderId="0"/>
    <xf numFmtId="0" fontId="2" fillId="0" borderId="0"/>
    <xf numFmtId="0" fontId="2" fillId="0" borderId="0"/>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2" fillId="0" borderId="0"/>
    <xf numFmtId="0" fontId="2" fillId="0" borderId="0"/>
    <xf numFmtId="0" fontId="2" fillId="0" borderId="0"/>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2" fillId="0" borderId="0"/>
    <xf numFmtId="0" fontId="2" fillId="0" borderId="0"/>
    <xf numFmtId="0" fontId="2" fillId="0" borderId="0"/>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8"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2" borderId="0" applyNumberFormat="0" applyBorder="0" applyAlignment="0" applyProtection="0">
      <alignment vertical="center"/>
    </xf>
    <xf numFmtId="0" fontId="2" fillId="0" borderId="0"/>
    <xf numFmtId="0" fontId="2" fillId="0" borderId="0"/>
    <xf numFmtId="0" fontId="2" fillId="0" borderId="0"/>
    <xf numFmtId="0" fontId="12"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2" fillId="0" borderId="0"/>
    <xf numFmtId="0" fontId="12"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2"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2" fillId="2"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39"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0" fillId="2" borderId="0" applyNumberFormat="0" applyBorder="0" applyAlignment="0" applyProtection="0">
      <alignment vertical="center"/>
    </xf>
    <xf numFmtId="0" fontId="12" fillId="2" borderId="0" applyNumberFormat="0" applyBorder="0" applyAlignment="0" applyProtection="0">
      <alignment vertical="center"/>
    </xf>
    <xf numFmtId="0" fontId="10"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2" fillId="0" borderId="0"/>
    <xf numFmtId="0" fontId="2" fillId="0" borderId="0"/>
    <xf numFmtId="0" fontId="12" fillId="2"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2" fillId="0" borderId="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39"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2" fillId="2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2" fillId="2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2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2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25"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39"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2" fillId="2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2" fillId="0" borderId="0"/>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 fillId="0" borderId="0"/>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2" fillId="0" borderId="0"/>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2" fillId="0" borderId="0"/>
    <xf numFmtId="0" fontId="2" fillId="0" borderId="0"/>
    <xf numFmtId="0" fontId="2" fillId="0" borderId="0"/>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2" fillId="0" borderId="0"/>
    <xf numFmtId="0" fontId="12" fillId="25" borderId="0" applyNumberFormat="0" applyBorder="0" applyAlignment="0" applyProtection="0">
      <alignment vertical="center"/>
    </xf>
    <xf numFmtId="0" fontId="2" fillId="0" borderId="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2" fillId="0" borderId="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2" fillId="0" borderId="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2" fillId="25"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2" fillId="0" borderId="0"/>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2" fillId="39"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2" fillId="0" borderId="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2" fillId="25"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39"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39"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39"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39"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7" borderId="0" applyNumberFormat="0" applyBorder="0" applyAlignment="0" applyProtection="0">
      <alignment vertical="center"/>
    </xf>
    <xf numFmtId="0" fontId="12"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4" borderId="0" applyNumberFormat="0" applyBorder="0" applyAlignment="0" applyProtection="0">
      <alignment vertical="center"/>
    </xf>
    <xf numFmtId="0" fontId="10" fillId="28" borderId="0" applyNumberFormat="0" applyBorder="0" applyAlignment="0" applyProtection="0">
      <alignment vertical="center"/>
    </xf>
    <xf numFmtId="0" fontId="12"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2" fillId="4"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2"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2" fillId="0" borderId="0"/>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2" fillId="0" borderId="0"/>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2" fillId="0" borderId="0"/>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2" fillId="0" borderId="0"/>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2" fillId="0" borderId="0"/>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2" fillId="0" borderId="0"/>
    <xf numFmtId="0" fontId="2" fillId="0" borderId="0"/>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2" fillId="0" borderId="0"/>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2" fillId="0" borderId="0"/>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2" fillId="0" borderId="0"/>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2" fillId="0" borderId="0"/>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10" fillId="28" borderId="0" applyNumberFormat="0" applyBorder="0" applyAlignment="0" applyProtection="0">
      <alignment vertical="center"/>
    </xf>
    <xf numFmtId="0" fontId="2" fillId="0" borderId="0"/>
    <xf numFmtId="0" fontId="10" fillId="28" borderId="0" applyNumberFormat="0" applyBorder="0" applyAlignment="0" applyProtection="0">
      <alignment vertical="center"/>
    </xf>
    <xf numFmtId="0" fontId="2" fillId="0" borderId="0"/>
    <xf numFmtId="0" fontId="2" fillId="0" borderId="0"/>
    <xf numFmtId="0" fontId="10" fillId="28" borderId="0" applyNumberFormat="0" applyBorder="0" applyAlignment="0" applyProtection="0">
      <alignment vertical="center"/>
    </xf>
    <xf numFmtId="0" fontId="2" fillId="0" borderId="0"/>
    <xf numFmtId="0" fontId="2" fillId="0" borderId="0"/>
    <xf numFmtId="0" fontId="10" fillId="28" borderId="0" applyNumberFormat="0" applyBorder="0" applyAlignment="0" applyProtection="0">
      <alignment vertical="center"/>
    </xf>
    <xf numFmtId="0" fontId="2" fillId="0" borderId="0"/>
    <xf numFmtId="0" fontId="2" fillId="0" borderId="0"/>
    <xf numFmtId="0" fontId="10" fillId="28" borderId="0" applyNumberFormat="0" applyBorder="0" applyAlignment="0" applyProtection="0">
      <alignment vertical="center"/>
    </xf>
    <xf numFmtId="0" fontId="2" fillId="0" borderId="0"/>
    <xf numFmtId="0" fontId="2" fillId="0" borderId="0"/>
    <xf numFmtId="0" fontId="10" fillId="28" borderId="0" applyNumberFormat="0" applyBorder="0" applyAlignment="0" applyProtection="0">
      <alignment vertical="center"/>
    </xf>
    <xf numFmtId="0" fontId="2" fillId="0" borderId="0"/>
    <xf numFmtId="0" fontId="2" fillId="0" borderId="0"/>
    <xf numFmtId="0" fontId="10" fillId="28" borderId="0" applyNumberFormat="0" applyBorder="0" applyAlignment="0" applyProtection="0">
      <alignment vertical="center"/>
    </xf>
    <xf numFmtId="0" fontId="2" fillId="0" borderId="0"/>
    <xf numFmtId="0" fontId="2" fillId="0" borderId="0"/>
    <xf numFmtId="0" fontId="10" fillId="28" borderId="0" applyNumberFormat="0" applyBorder="0" applyAlignment="0" applyProtection="0">
      <alignment vertical="center"/>
    </xf>
    <xf numFmtId="0" fontId="2" fillId="0" borderId="0"/>
    <xf numFmtId="0" fontId="2" fillId="0" borderId="0"/>
    <xf numFmtId="0" fontId="10" fillId="28" borderId="0" applyNumberFormat="0" applyBorder="0" applyAlignment="0" applyProtection="0">
      <alignment vertical="center"/>
    </xf>
    <xf numFmtId="0" fontId="2" fillId="0" borderId="0"/>
    <xf numFmtId="0" fontId="2" fillId="0" borderId="0"/>
    <xf numFmtId="0" fontId="10" fillId="28" borderId="0" applyNumberFormat="0" applyBorder="0" applyAlignment="0" applyProtection="0">
      <alignment vertical="center"/>
    </xf>
    <xf numFmtId="0" fontId="2" fillId="0" borderId="0"/>
    <xf numFmtId="0" fontId="2" fillId="0" borderId="0"/>
    <xf numFmtId="0" fontId="10" fillId="28" borderId="0" applyNumberFormat="0" applyBorder="0" applyAlignment="0" applyProtection="0">
      <alignment vertical="center"/>
    </xf>
    <xf numFmtId="0" fontId="2" fillId="0" borderId="0"/>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0" fillId="28" borderId="0" applyNumberFormat="0" applyBorder="0" applyAlignment="0" applyProtection="0">
      <alignment vertical="center"/>
    </xf>
    <xf numFmtId="0" fontId="12" fillId="39"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68">
    <xf numFmtId="0" fontId="0" fillId="0" borderId="0" xfId="0"/>
    <xf numFmtId="0" fontId="1" fillId="0" borderId="0" xfId="0" applyFont="1" applyAlignment="1">
      <alignment horizontal="center"/>
    </xf>
    <xf numFmtId="0" fontId="2"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176" fontId="0" fillId="0" borderId="1" xfId="0" applyNumberFormat="1" applyBorder="1" applyAlignment="1">
      <alignment vertical="center" wrapText="1"/>
    </xf>
    <xf numFmtId="0" fontId="2" fillId="0" borderId="1" xfId="0" applyFont="1" applyBorder="1" applyAlignment="1">
      <alignment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0" xfId="0" applyAlignment="1">
      <alignment horizontal="right"/>
    </xf>
    <xf numFmtId="176" fontId="0" fillId="0" borderId="1" xfId="0" applyNumberFormat="1" applyBorder="1" applyAlignment="1">
      <alignment horizontal="center" vertical="center"/>
    </xf>
    <xf numFmtId="0" fontId="1" fillId="0" borderId="0" xfId="0" applyFont="1" applyAlignment="1">
      <alignment horizontal="center" vertical="center"/>
    </xf>
    <xf numFmtId="0" fontId="0" fillId="0" borderId="1" xfId="0" applyBorder="1" applyAlignment="1">
      <alignment vertical="center"/>
    </xf>
    <xf numFmtId="0" fontId="1" fillId="0" borderId="0" xfId="0" applyFont="1"/>
    <xf numFmtId="0" fontId="0" fillId="0" borderId="1" xfId="0" applyBorder="1"/>
    <xf numFmtId="0" fontId="2" fillId="0" borderId="1" xfId="0" applyFont="1" applyBorder="1" applyAlignment="1">
      <alignment horizontal="center" vertical="center"/>
    </xf>
    <xf numFmtId="0" fontId="3" fillId="0" borderId="0" xfId="0" applyFont="1" applyAlignment="1">
      <alignment horizontal="center" vertical="center"/>
    </xf>
    <xf numFmtId="176" fontId="0" fillId="0" borderId="0" xfId="0" applyNumberFormat="1"/>
    <xf numFmtId="176" fontId="1" fillId="0" borderId="0" xfId="0" applyNumberFormat="1" applyFont="1" applyAlignment="1">
      <alignment horizontal="center" vertical="center"/>
    </xf>
    <xf numFmtId="176" fontId="2" fillId="0" borderId="0" xfId="0" applyNumberFormat="1" applyFont="1"/>
    <xf numFmtId="176" fontId="0" fillId="0" borderId="0" xfId="0" applyNumberFormat="1" applyAlignment="1">
      <alignment horizontal="right"/>
    </xf>
    <xf numFmtId="176" fontId="0" fillId="0" borderId="1" xfId="0" applyNumberFormat="1" applyBorder="1" applyAlignment="1">
      <alignment vertical="center"/>
    </xf>
    <xf numFmtId="0" fontId="2" fillId="0" borderId="1" xfId="0" applyFont="1" applyBorder="1" applyAlignment="1">
      <alignment vertical="center"/>
    </xf>
    <xf numFmtId="0" fontId="0" fillId="0" borderId="0" xfId="0" applyAlignment="1">
      <alignment horizontal="left" vertical="top"/>
    </xf>
    <xf numFmtId="176" fontId="0" fillId="0" borderId="1" xfId="0" applyNumberFormat="1" applyBorder="1" applyAlignment="1">
      <alignment horizontal="right" vertical="center"/>
    </xf>
    <xf numFmtId="0" fontId="0" fillId="0" borderId="1" xfId="0" applyBorder="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top"/>
    </xf>
    <xf numFmtId="0" fontId="0" fillId="0" borderId="1" xfId="0" applyBorder="1" applyAlignment="1">
      <alignment horizontal="center"/>
    </xf>
    <xf numFmtId="176" fontId="1" fillId="0" borderId="0" xfId="0" applyNumberFormat="1" applyFont="1" applyAlignment="1">
      <alignment horizontal="center"/>
    </xf>
    <xf numFmtId="176" fontId="2" fillId="0" borderId="0" xfId="0" applyNumberFormat="1" applyFont="1" applyAlignment="1">
      <alignment horizontal="center"/>
    </xf>
    <xf numFmtId="176" fontId="0" fillId="0" borderId="0" xfId="0" applyNumberFormat="1" applyAlignment="1">
      <alignment horizontal="center"/>
    </xf>
    <xf numFmtId="176" fontId="0" fillId="0" borderId="1" xfId="0" applyNumberFormat="1" applyBorder="1" applyAlignment="1">
      <alignment horizontal="left" vertical="center"/>
    </xf>
    <xf numFmtId="176" fontId="4" fillId="0" borderId="1" xfId="0" applyNumberFormat="1" applyFont="1" applyBorder="1"/>
    <xf numFmtId="0" fontId="5" fillId="0" borderId="2" xfId="0" applyFont="1" applyBorder="1" applyAlignment="1">
      <alignment horizontal="left" vertical="center"/>
    </xf>
    <xf numFmtId="0" fontId="5" fillId="0" borderId="2" xfId="0" applyFont="1" applyBorder="1" applyAlignment="1">
      <alignment horizontal="left" vertical="center" wrapText="1"/>
    </xf>
    <xf numFmtId="4" fontId="5" fillId="0" borderId="2" xfId="0" applyNumberFormat="1" applyFont="1" applyBorder="1" applyAlignment="1">
      <alignment horizontal="right" vertical="center"/>
    </xf>
    <xf numFmtId="176" fontId="4" fillId="0" borderId="0" xfId="0" applyNumberFormat="1" applyFont="1"/>
    <xf numFmtId="176" fontId="4" fillId="0" borderId="0" xfId="0" applyNumberFormat="1" applyFont="1" applyAlignment="1">
      <alignment horizontal="right"/>
    </xf>
    <xf numFmtId="176" fontId="4" fillId="0" borderId="1" xfId="0" applyNumberFormat="1" applyFont="1" applyBorder="1" applyAlignment="1">
      <alignment horizontal="center" vertical="center"/>
    </xf>
    <xf numFmtId="0" fontId="4" fillId="0" borderId="2" xfId="0" applyFont="1" applyBorder="1" applyAlignment="1">
      <alignment vertical="center" wrapText="1"/>
    </xf>
    <xf numFmtId="0" fontId="6" fillId="0" borderId="0" xfId="8899" applyFont="1" applyAlignment="1">
      <alignment horizontal="center" vertical="center"/>
    </xf>
    <xf numFmtId="0" fontId="7" fillId="0" borderId="3" xfId="0" applyFont="1" applyBorder="1" applyAlignment="1">
      <alignment horizontal="right" vertical="center" indent="3"/>
    </xf>
    <xf numFmtId="0" fontId="7" fillId="0" borderId="3" xfId="0" applyFont="1" applyBorder="1" applyAlignment="1">
      <alignment horizontal="center" vertical="center"/>
    </xf>
    <xf numFmtId="176" fontId="0" fillId="0" borderId="1" xfId="0" applyNumberFormat="1" applyBorder="1"/>
    <xf numFmtId="0" fontId="4" fillId="0" borderId="4" xfId="0" applyFont="1" applyBorder="1" applyAlignment="1">
      <alignment vertical="center"/>
    </xf>
    <xf numFmtId="2" fontId="4" fillId="0" borderId="5" xfId="0" applyNumberFormat="1" applyFont="1" applyBorder="1" applyAlignment="1">
      <alignment vertical="center"/>
    </xf>
    <xf numFmtId="4" fontId="5" fillId="0" borderId="0" xfId="0" applyNumberFormat="1" applyFont="1" applyAlignment="1">
      <alignment horizontal="right" vertical="center" wrapText="1"/>
    </xf>
    <xf numFmtId="0" fontId="4" fillId="0" borderId="1" xfId="0" applyFont="1" applyBorder="1" applyAlignment="1">
      <alignment vertical="center"/>
    </xf>
    <xf numFmtId="2" fontId="4" fillId="0" borderId="1" xfId="0" applyNumberFormat="1" applyFont="1" applyBorder="1" applyAlignment="1">
      <alignment vertical="center"/>
    </xf>
    <xf numFmtId="0" fontId="8" fillId="0" borderId="4" xfId="0" applyFont="1" applyBorder="1" applyAlignment="1" applyProtection="1">
      <alignment horizontal="left" vertical="center"/>
      <protection locked="0"/>
    </xf>
    <xf numFmtId="2" fontId="8" fillId="0" borderId="5" xfId="0" applyNumberFormat="1" applyFont="1" applyBorder="1" applyAlignment="1" applyProtection="1">
      <alignment vertical="center"/>
      <protection locked="0"/>
    </xf>
    <xf numFmtId="1" fontId="8" fillId="0" borderId="4" xfId="0" applyNumberFormat="1" applyFont="1" applyBorder="1" applyAlignment="1" applyProtection="1">
      <alignment vertical="center"/>
      <protection locked="0"/>
    </xf>
    <xf numFmtId="1" fontId="8" fillId="0" borderId="5" xfId="0" applyNumberFormat="1" applyFont="1" applyBorder="1" applyAlignment="1" applyProtection="1">
      <alignment vertical="center"/>
      <protection locked="0"/>
    </xf>
    <xf numFmtId="1" fontId="4" fillId="0" borderId="4" xfId="0" applyNumberFormat="1" applyFont="1" applyBorder="1" applyAlignment="1" applyProtection="1">
      <alignment horizontal="left" vertical="center"/>
      <protection locked="0"/>
    </xf>
    <xf numFmtId="1" fontId="4" fillId="0" borderId="5" xfId="0" applyNumberFormat="1" applyFont="1" applyBorder="1" applyAlignment="1" applyProtection="1">
      <alignment horizontal="right" vertical="center"/>
      <protection locked="0"/>
    </xf>
    <xf numFmtId="0" fontId="4" fillId="0" borderId="5" xfId="0" applyFont="1" applyBorder="1" applyAlignment="1" applyProtection="1">
      <alignment vertical="center"/>
      <protection locked="0"/>
    </xf>
    <xf numFmtId="0" fontId="4" fillId="0" borderId="5" xfId="0" applyFont="1" applyBorder="1" applyAlignment="1">
      <alignment vertical="center"/>
    </xf>
    <xf numFmtId="176" fontId="4" fillId="0" borderId="5" xfId="0" applyNumberFormat="1" applyFont="1" applyBorder="1" applyAlignment="1">
      <alignment vertical="center"/>
    </xf>
    <xf numFmtId="0" fontId="8" fillId="0" borderId="4" xfId="0" applyFont="1" applyBorder="1" applyAlignment="1">
      <alignment horizontal="left" vertical="center"/>
    </xf>
    <xf numFmtId="177" fontId="4" fillId="0" borderId="5" xfId="0" applyNumberFormat="1" applyFont="1" applyBorder="1" applyAlignment="1">
      <alignment vertical="center"/>
    </xf>
    <xf numFmtId="177" fontId="8" fillId="0" borderId="5" xfId="0" applyNumberFormat="1" applyFont="1" applyBorder="1" applyAlignment="1" applyProtection="1">
      <alignment horizontal="right" vertical="center"/>
      <protection locked="0"/>
    </xf>
    <xf numFmtId="177" fontId="4" fillId="0" borderId="5" xfId="0" applyNumberFormat="1" applyFont="1" applyBorder="1" applyAlignment="1" applyProtection="1">
      <alignment horizontal="right" vertical="center"/>
      <protection locked="0"/>
    </xf>
    <xf numFmtId="177" fontId="4" fillId="0" borderId="5" xfId="0" applyNumberFormat="1" applyFont="1" applyBorder="1" applyAlignment="1" applyProtection="1">
      <alignment vertical="center"/>
      <protection locked="0"/>
    </xf>
    <xf numFmtId="0" fontId="8" fillId="0" borderId="6" xfId="0" applyFont="1" applyBorder="1" applyAlignment="1">
      <alignment horizontal="center" vertical="center"/>
    </xf>
    <xf numFmtId="176" fontId="8" fillId="0" borderId="7" xfId="0" applyNumberFormat="1" applyFont="1" applyBorder="1" applyAlignment="1">
      <alignment vertical="center"/>
    </xf>
    <xf numFmtId="2" fontId="8" fillId="0" borderId="5" xfId="0" applyNumberFormat="1" applyFont="1" applyBorder="1" applyAlignment="1">
      <alignment vertical="center"/>
    </xf>
    <xf numFmtId="0" fontId="9" fillId="0" borderId="0" xfId="0" applyFont="1"/>
  </cellXfs>
  <cellStyles count="10681">
    <cellStyle name="常规" xfId="0" builtinId="0"/>
    <cellStyle name="20% - 强调文字颜色 2 85" xfId="1"/>
    <cellStyle name="20% - 强调文字颜色 2 90" xfId="2"/>
    <cellStyle name="40% - 强调文字颜色 3 91" xfId="3"/>
    <cellStyle name="40% - 强调文字颜色 3 86" xfId="4"/>
    <cellStyle name="货币[0]" xfId="5" builtinId="7"/>
    <cellStyle name="20% - 强调文字颜色 3" xfId="6" builtinId="38"/>
    <cellStyle name="20% - 强调文字颜色 1 13 2" xfId="7"/>
    <cellStyle name="输入" xfId="8" builtinId="20"/>
    <cellStyle name="20% - 强调文字颜色 2 16 2" xfId="9"/>
    <cellStyle name="20% - 强调文字颜色 2 21 2" xfId="10"/>
    <cellStyle name="20% - 强调文字颜色 2 3 6" xfId="11"/>
    <cellStyle name="货币" xfId="12" builtinId="4"/>
    <cellStyle name="20% - 强调文字颜色 4 155" xfId="13"/>
    <cellStyle name="20% - 强调文字颜色 4 160" xfId="14"/>
    <cellStyle name="20% - 强调文字颜色 4 205" xfId="15"/>
    <cellStyle name="20% - 强调文字颜色 4 210" xfId="16"/>
    <cellStyle name="20% - 强调文字颜色 1 242 2" xfId="17"/>
    <cellStyle name="20% - 强调文字颜色 1 237 2" xfId="18"/>
    <cellStyle name="20% - 强调文字颜色 1 192 2" xfId="19"/>
    <cellStyle name="20% - 强调文字颜色 1 187 2" xfId="20"/>
    <cellStyle name="20% - 强调文字颜色 1 79" xfId="21"/>
    <cellStyle name="20% - 强调文字颜色 1 84" xfId="22"/>
    <cellStyle name="千位分隔[0]" xfId="23" builtinId="6"/>
    <cellStyle name="20% - 强调文字颜色 1 103" xfId="24"/>
    <cellStyle name="20% - 强调文字颜色 4 267 2" xfId="25"/>
    <cellStyle name="20% - 强调文字颜色 4 272 2" xfId="26"/>
    <cellStyle name="40% - 强调文字颜色 3" xfId="27" builtinId="39"/>
    <cellStyle name="差" xfId="28" builtinId="27"/>
    <cellStyle name="20% - 强调文字颜色 1 3 6 3" xfId="29"/>
    <cellStyle name="20% - 强调文字颜色 1 132 2" xfId="30"/>
    <cellStyle name="20% - 强调文字颜色 1 127 2" xfId="31"/>
    <cellStyle name="千位分隔" xfId="32" builtinId="3"/>
    <cellStyle name="60% - 强调文字颜色 3" xfId="33" builtinId="40"/>
    <cellStyle name="20% - 强调文字颜色 1 121 2" xfId="34"/>
    <cellStyle name="20% - 强调文字颜色 1 116 2" xfId="35"/>
    <cellStyle name="超链接" xfId="36" builtinId="8"/>
    <cellStyle name="20% - 强调文字颜色 1 11" xfId="37"/>
    <cellStyle name="百分比" xfId="38" builtinId="5"/>
    <cellStyle name="20% - 强调文字颜色 1 250 2" xfId="39"/>
    <cellStyle name="20% - 强调文字颜色 1 245 2" xfId="40"/>
    <cellStyle name="20% - 强调文字颜色 1 195 2" xfId="41"/>
    <cellStyle name="已访问的超链接" xfId="42" builtinId="9"/>
    <cellStyle name="60% - 强调文字颜色 2 3" xfId="43"/>
    <cellStyle name="20% - 强调文字颜色 3 105" xfId="44"/>
    <cellStyle name="20% - 强调文字颜色 3 110" xfId="45"/>
    <cellStyle name="注释" xfId="46" builtinId="10"/>
    <cellStyle name="20% - 强调文字颜色 1 141 2" xfId="47"/>
    <cellStyle name="20% - 强调文字颜色 1 136 2" xfId="48"/>
    <cellStyle name="60% - 强调文字颜色 2" xfId="49" builtinId="36"/>
    <cellStyle name="标题 4" xfId="50" builtinId="19"/>
    <cellStyle name="警告文本" xfId="51" builtinId="11"/>
    <cellStyle name="20% - 强调文字颜色 6 79" xfId="52"/>
    <cellStyle name="20% - 强调文字颜色 6 84" xfId="53"/>
    <cellStyle name="标题" xfId="54" builtinId="15"/>
    <cellStyle name="20% - 强调文字颜色 1 113" xfId="55"/>
    <cellStyle name="20% - 强调文字颜色 1 108" xfId="56"/>
    <cellStyle name="强调文字颜色 3 2 6 3" xfId="57"/>
    <cellStyle name="20% - 强调文字颜色 4 39 2" xfId="58"/>
    <cellStyle name="20% - 强调文字颜色 4 44 2" xfId="59"/>
    <cellStyle name="解释性文本" xfId="60" builtinId="53"/>
    <cellStyle name="标题 1" xfId="61" builtinId="16"/>
    <cellStyle name="标题 2" xfId="62" builtinId="17"/>
    <cellStyle name="60% - 强调文字颜色 1" xfId="63" builtinId="32"/>
    <cellStyle name="20% - 强调文字颜色 2 85 2" xfId="64"/>
    <cellStyle name="20% - 强调文字颜色 2 90 2" xfId="65"/>
    <cellStyle name="标题 3" xfId="66" builtinId="18"/>
    <cellStyle name="20% - 强调文字颜色 1 252 2" xfId="67"/>
    <cellStyle name="20% - 强调文字颜色 1 247 2" xfId="68"/>
    <cellStyle name="20% - 强调文字颜色 1 197 2" xfId="69"/>
    <cellStyle name="适中 2 6 2" xfId="70"/>
    <cellStyle name="60% - 强调文字颜色 4" xfId="71" builtinId="44"/>
    <cellStyle name="20% - 强调文字颜色 2 4 2" xfId="72"/>
    <cellStyle name="输出" xfId="73" builtinId="21"/>
    <cellStyle name="20% - 强调文字颜色 4 16" xfId="74"/>
    <cellStyle name="20% - 强调文字颜色 4 21" xfId="75"/>
    <cellStyle name="20% - 强调文字颜色 1 3 4 3" xfId="76"/>
    <cellStyle name="20% - 强调文字颜色 1 130 2" xfId="77"/>
    <cellStyle name="20% - 强调文字颜色 1 125 2" xfId="78"/>
    <cellStyle name="计算" xfId="79" builtinId="22"/>
    <cellStyle name="20% - 强调文字颜色 1 104 2" xfId="80"/>
    <cellStyle name="链接单元格 3 4 3" xfId="81"/>
    <cellStyle name="检查单元格" xfId="82" builtinId="23"/>
    <cellStyle name="20% - 强调文字颜色 6" xfId="83" builtinId="50"/>
    <cellStyle name="20% - 强调文字颜色 5 25 2" xfId="84"/>
    <cellStyle name="20% - 强调文字颜色 5 30 2" xfId="85"/>
    <cellStyle name="40% - 强调文字颜色 6 31 2" xfId="86"/>
    <cellStyle name="40% - 强调文字颜色 6 26 2" xfId="87"/>
    <cellStyle name="20% - 强调文字颜色 4 109" xfId="88"/>
    <cellStyle name="20% - 强调文字颜色 4 114" xfId="89"/>
    <cellStyle name="强调文字颜色 2" xfId="90" builtinId="33"/>
    <cellStyle name="20% - 强调文字颜色 1 203" xfId="91"/>
    <cellStyle name="20% - 强调文字颜色 1 153" xfId="92"/>
    <cellStyle name="20% - 强调文字颜色 1 148" xfId="93"/>
    <cellStyle name="20% - 强调文字颜色 4 268 2" xfId="94"/>
    <cellStyle name="20% - 强调文字颜色 4 273 2" xfId="95"/>
    <cellStyle name="20% - 强调文字颜色 6 3 5" xfId="96"/>
    <cellStyle name="链接单元格" xfId="97" builtinId="24"/>
    <cellStyle name="20% - 强调文字颜色 1 101 2" xfId="98"/>
    <cellStyle name="汇总" xfId="99" builtinId="25"/>
    <cellStyle name="20% - 强调文字颜色 1 251" xfId="100"/>
    <cellStyle name="20% - 强调文字颜色 1 246" xfId="101"/>
    <cellStyle name="20% - 强调文字颜色 1 196" xfId="102"/>
    <cellStyle name="20% - 强调文字颜色 1 2 6 3" xfId="103"/>
    <cellStyle name="20% - 强调文字颜色 1 133" xfId="104"/>
    <cellStyle name="20% - 强调文字颜色 1 128" xfId="105"/>
    <cellStyle name="差 2 3 2" xfId="106"/>
    <cellStyle name="20% - 强调文字颜色 5 197 2" xfId="107"/>
    <cellStyle name="20% - 强调文字颜色 5 247 2" xfId="108"/>
    <cellStyle name="20% - 强调文字颜色 5 252 2" xfId="109"/>
    <cellStyle name="好" xfId="110" builtinId="26"/>
    <cellStyle name="20% - 强调文字颜色 1 102 2" xfId="111"/>
    <cellStyle name="20% - 强调文字颜色 5 14" xfId="112"/>
    <cellStyle name="适中" xfId="113" builtinId="28"/>
    <cellStyle name="20% - 强调文字颜色 5" xfId="114" builtinId="46"/>
    <cellStyle name="20% - 强调文字颜色 4 108" xfId="115"/>
    <cellStyle name="20% - 强调文字颜色 4 113" xfId="116"/>
    <cellStyle name="强调文字颜色 1" xfId="117" builtinId="29"/>
    <cellStyle name="20% - 强调文字颜色 1 110 2" xfId="118"/>
    <cellStyle name="20% - 强调文字颜色 1 105 2" xfId="119"/>
    <cellStyle name="20% - 强调文字颜色 6 126 2" xfId="120"/>
    <cellStyle name="20% - 强调文字颜色 6 131 2" xfId="121"/>
    <cellStyle name="20% - 强调文字颜色 1" xfId="122" builtinId="30"/>
    <cellStyle name="20% - 强调文字颜色 1 101" xfId="123"/>
    <cellStyle name="20% - 强调文字颜色 5 259 2" xfId="124"/>
    <cellStyle name="20% - 强调文字颜色 5 264 2" xfId="125"/>
    <cellStyle name="40% - 强调文字颜色 1" xfId="126" builtinId="31"/>
    <cellStyle name="20% - 强调文字颜色 2" xfId="127" builtinId="34"/>
    <cellStyle name="20% - 强调文字颜色 1 102" xfId="128"/>
    <cellStyle name="40% - 强调文字颜色 2 240 2" xfId="129"/>
    <cellStyle name="40% - 强调文字颜色 2 235 2" xfId="130"/>
    <cellStyle name="40% - 强调文字颜色 2 190 2" xfId="131"/>
    <cellStyle name="40% - 强调文字颜色 2 185 2" xfId="132"/>
    <cellStyle name="40% - 强调文字颜色 1 2 2 3 2" xfId="133"/>
    <cellStyle name="20% - 强调文字颜色 1 230 2" xfId="134"/>
    <cellStyle name="20% - 强调文字颜色 1 225 2" xfId="135"/>
    <cellStyle name="20% - 强调文字颜色 1 180 2" xfId="136"/>
    <cellStyle name="20% - 强调文字颜色 1 175 2" xfId="137"/>
    <cellStyle name="40% - 强调文字颜色 2" xfId="138" builtinId="35"/>
    <cellStyle name="20% - 强调文字颜色 4 115" xfId="139"/>
    <cellStyle name="20% - 强调文字颜色 4 120" xfId="140"/>
    <cellStyle name="强调文字颜色 3" xfId="141" builtinId="37"/>
    <cellStyle name="20% - 强调文字颜色 4 116" xfId="142"/>
    <cellStyle name="20% - 强调文字颜色 4 121" xfId="143"/>
    <cellStyle name="强调文字颜色 4" xfId="144" builtinId="41"/>
    <cellStyle name="20% - 强调文字颜色 6 2 2 2" xfId="145"/>
    <cellStyle name="20% - 强调文字颜色 1 21" xfId="146"/>
    <cellStyle name="20% - 强调文字颜色 1 16" xfId="147"/>
    <cellStyle name="20% - 强调文字颜色 1 100 2" xfId="148"/>
    <cellStyle name="20% - 强调文字颜色 4" xfId="149" builtinId="42"/>
    <cellStyle name="20% - 强调文字颜色 1 104" xfId="150"/>
    <cellStyle name="40% - 强调文字颜色 4" xfId="151" builtinId="43"/>
    <cellStyle name="20% - 强调文字颜色 4 117" xfId="152"/>
    <cellStyle name="20% - 强调文字颜色 4 122" xfId="153"/>
    <cellStyle name="强调文字颜色 5" xfId="154" builtinId="45"/>
    <cellStyle name="20% - 强调文字颜色 3 46 2" xfId="155"/>
    <cellStyle name="20% - 强调文字颜色 3 51 2" xfId="156"/>
    <cellStyle name="20% - 强调文字颜色 1 110" xfId="157"/>
    <cellStyle name="20% - 强调文字颜色 1 105" xfId="158"/>
    <cellStyle name="40% - 强调文字颜色 5" xfId="159" builtinId="47"/>
    <cellStyle name="适中 2 6 3" xfId="160"/>
    <cellStyle name="60% - 强调文字颜色 5" xfId="161" builtinId="48"/>
    <cellStyle name="强调文字颜色 6" xfId="162" builtinId="49"/>
    <cellStyle name="20% - 强调文字颜色 6 99 2" xfId="163"/>
    <cellStyle name="20% - 强调文字颜色 4 118" xfId="164"/>
    <cellStyle name="20% - 强调文字颜色 4 123" xfId="165"/>
    <cellStyle name="20% - 强调文字颜色 1 122 2" xfId="166"/>
    <cellStyle name="20% - 强调文字颜色 1 117 2" xfId="167"/>
    <cellStyle name="20% - 强调文字颜色 1 111" xfId="168"/>
    <cellStyle name="20% - 强调文字颜色 1 106" xfId="169"/>
    <cellStyle name="40% - 强调文字颜色 6" xfId="170" builtinId="51"/>
    <cellStyle name="20% - 强调文字颜色 1 111 2" xfId="171"/>
    <cellStyle name="20% - 强调文字颜色 1 106 2" xfId="172"/>
    <cellStyle name="60% - 强调文字颜色 6" xfId="173" builtinId="52"/>
    <cellStyle name="20% - 强调文字颜色 1 10" xfId="174"/>
    <cellStyle name="20% - 强调文字颜色 1 10 2" xfId="175"/>
    <cellStyle name="20% - 强调文字颜色 1 100" xfId="176"/>
    <cellStyle name="20% - 强调文字颜色 1 103 2" xfId="177"/>
    <cellStyle name="20% - 强调文字颜色 1 253 2" xfId="178"/>
    <cellStyle name="20% - 强调文字颜色 1 248 2" xfId="179"/>
    <cellStyle name="20% - 强调文字颜色 1 198 2" xfId="180"/>
    <cellStyle name="20% - 强调文字颜色 1 112" xfId="181"/>
    <cellStyle name="20% - 强调文字颜色 1 107" xfId="182"/>
    <cellStyle name="20% - 强调文字颜色 1 112 2" xfId="183"/>
    <cellStyle name="20% - 强调文字颜色 1 107 2" xfId="184"/>
    <cellStyle name="20% - 强调文字颜色 1 113 2" xfId="185"/>
    <cellStyle name="20% - 强调文字颜色 1 108 2" xfId="186"/>
    <cellStyle name="20% - 强调文字颜色 1 114" xfId="187"/>
    <cellStyle name="20% - 强调文字颜色 1 109" xfId="188"/>
    <cellStyle name="20% - 强调文字颜色 1 114 2" xfId="189"/>
    <cellStyle name="20% - 强调文字颜色 1 109 2" xfId="190"/>
    <cellStyle name="20% - 强调文字颜色 1 11 2" xfId="191"/>
    <cellStyle name="20% - 强调文字颜色 1 120" xfId="192"/>
    <cellStyle name="20% - 强调文字颜色 1 115" xfId="193"/>
    <cellStyle name="20% - 强调文字颜色 1 120 2" xfId="194"/>
    <cellStyle name="20% - 强调文字颜色 1 115 2" xfId="195"/>
    <cellStyle name="20% - 强调文字颜色 1 20 2" xfId="196"/>
    <cellStyle name="20% - 强调文字颜色 1 15 2" xfId="197"/>
    <cellStyle name="20% - 强调文字颜色 1 121" xfId="198"/>
    <cellStyle name="20% - 强调文字颜色 1 116" xfId="199"/>
    <cellStyle name="20% - 强调文字颜色 3 157 2" xfId="200"/>
    <cellStyle name="20% - 强调文字颜色 3 162 2" xfId="201"/>
    <cellStyle name="20% - 强调文字颜色 3 207 2" xfId="202"/>
    <cellStyle name="20% - 强调文字颜色 3 212 2" xfId="203"/>
    <cellStyle name="20% - 强调文字颜色 1 122" xfId="204"/>
    <cellStyle name="20% - 强调文字颜色 1 117" xfId="205"/>
    <cellStyle name="20% - 强调文字颜色 1 123" xfId="206"/>
    <cellStyle name="20% - 强调文字颜色 1 118" xfId="207"/>
    <cellStyle name="20% - 强调文字颜色 1 211" xfId="208"/>
    <cellStyle name="20% - 强调文字颜色 1 206" xfId="209"/>
    <cellStyle name="20% - 强调文字颜色 1 161" xfId="210"/>
    <cellStyle name="20% - 强调文字颜色 1 156" xfId="211"/>
    <cellStyle name="20% - 强调文字颜色 1 3 2 3" xfId="212"/>
    <cellStyle name="20% - 强调文字颜色 1 123 2" xfId="213"/>
    <cellStyle name="20% - 强调文字颜色 1 118 2" xfId="214"/>
    <cellStyle name="20% - 强调文字颜色 1 124" xfId="215"/>
    <cellStyle name="20% - 强调文字颜色 1 119" xfId="216"/>
    <cellStyle name="20% - 强调文字颜色 1 261" xfId="217"/>
    <cellStyle name="20% - 强调文字颜色 1 256" xfId="218"/>
    <cellStyle name="20% - 强调文字颜色 1 3 3 3" xfId="219"/>
    <cellStyle name="20% - 强调文字颜色 1 124 2" xfId="220"/>
    <cellStyle name="20% - 强调文字颜色 1 119 2" xfId="221"/>
    <cellStyle name="20% - 强调文字颜色 1 12" xfId="222"/>
    <cellStyle name="20% - 强调文字颜色 1 12 2" xfId="223"/>
    <cellStyle name="20% - 强调文字颜色 1 130" xfId="224"/>
    <cellStyle name="20% - 强调文字颜色 1 125" xfId="225"/>
    <cellStyle name="20% - 强调文字颜色 1 131" xfId="226"/>
    <cellStyle name="20% - 强调文字颜色 1 126" xfId="227"/>
    <cellStyle name="20% - 强调文字颜色 1 131 2" xfId="228"/>
    <cellStyle name="20% - 强调文字颜色 1 126 2" xfId="229"/>
    <cellStyle name="20% - 强调文字颜色 3 11 2" xfId="230"/>
    <cellStyle name="20% - 强调文字颜色 1 2 6 2" xfId="231"/>
    <cellStyle name="20% - 强调文字颜色 1 132" xfId="232"/>
    <cellStyle name="20% - 强调文字颜色 1 127" xfId="233"/>
    <cellStyle name="20% - 强调文字颜色 1 133 2" xfId="234"/>
    <cellStyle name="20% - 强调文字颜色 1 128 2" xfId="235"/>
    <cellStyle name="20% - 强调文字颜色 1 213 2" xfId="236"/>
    <cellStyle name="20% - 强调文字颜色 1 208 2" xfId="237"/>
    <cellStyle name="20% - 强调文字颜色 1 163 2" xfId="238"/>
    <cellStyle name="20% - 强调文字颜色 1 158 2" xfId="239"/>
    <cellStyle name="20% - 强调文字颜色 1 3 2 5 2" xfId="240"/>
    <cellStyle name="20% - 强调文字颜色 1 134" xfId="241"/>
    <cellStyle name="20% - 强调文字颜色 1 129" xfId="242"/>
    <cellStyle name="20% - 强调文字颜色 1 134 2" xfId="243"/>
    <cellStyle name="20% - 强调文字颜色 1 129 2" xfId="244"/>
    <cellStyle name="20% - 强调文字颜色 4 195 2" xfId="245"/>
    <cellStyle name="20% - 强调文字颜色 4 245 2" xfId="246"/>
    <cellStyle name="20% - 强调文字颜色 4 250 2" xfId="247"/>
    <cellStyle name="20% - 强调文字颜色 1 13" xfId="248"/>
    <cellStyle name="20% - 强调文字颜色 6 136 2" xfId="249"/>
    <cellStyle name="20% - 强调文字颜色 6 141 2" xfId="250"/>
    <cellStyle name="20% - 强调文字颜色 1 3 2 5 3" xfId="251"/>
    <cellStyle name="20% - 强调文字颜色 1 140" xfId="252"/>
    <cellStyle name="20% - 强调文字颜色 1 135" xfId="253"/>
    <cellStyle name="20% - 强调文字颜色 1 140 2" xfId="254"/>
    <cellStyle name="20% - 强调文字颜色 1 135 2" xfId="255"/>
    <cellStyle name="20% - 强调文字颜色 1 141" xfId="256"/>
    <cellStyle name="20% - 强调文字颜色 1 136" xfId="257"/>
    <cellStyle name="20% - 强调文字颜色 2 102 2" xfId="258"/>
    <cellStyle name="强调文字颜色 2 2 2 4 2" xfId="259"/>
    <cellStyle name="20% - 强调文字颜色 1 142" xfId="260"/>
    <cellStyle name="20% - 强调文字颜色 1 137" xfId="261"/>
    <cellStyle name="20% - 强调文字颜色 1 5 2" xfId="262"/>
    <cellStyle name="60% - 强调文字颜色 3 3" xfId="263"/>
    <cellStyle name="20% - 强调文字颜色 3 155" xfId="264"/>
    <cellStyle name="20% - 强调文字颜色 3 160" xfId="265"/>
    <cellStyle name="20% - 强调文字颜色 3 205" xfId="266"/>
    <cellStyle name="20% - 强调文字颜色 3 210" xfId="267"/>
    <cellStyle name="20% - 强调文字颜色 1 142 2" xfId="268"/>
    <cellStyle name="20% - 强调文字颜色 1 137 2" xfId="269"/>
    <cellStyle name="强调文字颜色 2 2 2 4 3" xfId="270"/>
    <cellStyle name="20% - 强调文字颜色 1 143" xfId="271"/>
    <cellStyle name="20% - 强调文字颜色 1 138" xfId="272"/>
    <cellStyle name="60% - 强调文字颜色 4 3" xfId="273"/>
    <cellStyle name="20% - 强调文字颜色 3 255" xfId="274"/>
    <cellStyle name="20% - 强调文字颜色 3 260" xfId="275"/>
    <cellStyle name="20% - 强调文字颜色 1 143 2" xfId="276"/>
    <cellStyle name="20% - 强调文字颜色 1 138 2" xfId="277"/>
    <cellStyle name="20% - 强调文字颜色 1 144" xfId="278"/>
    <cellStyle name="20% - 强调文字颜色 1 139" xfId="279"/>
    <cellStyle name="20% - 强调文字颜色 1 144 2" xfId="280"/>
    <cellStyle name="20% - 强调文字颜色 1 139 2" xfId="281"/>
    <cellStyle name="40% - 强调文字颜色 1 166 2" xfId="282"/>
    <cellStyle name="40% - 强调文字颜色 1 171 2" xfId="283"/>
    <cellStyle name="40% - 强调文字颜色 1 216 2" xfId="284"/>
    <cellStyle name="40% - 强调文字颜色 1 221 2" xfId="285"/>
    <cellStyle name="20% - 强调文字颜色 1 2 2 3 2" xfId="286"/>
    <cellStyle name="20% - 强调文字颜色 1 14" xfId="287"/>
    <cellStyle name="20% - 强调文字颜色 1 14 2" xfId="288"/>
    <cellStyle name="20% - 强调文字颜色 1 200" xfId="289"/>
    <cellStyle name="20% - 强调文字颜色 1 150" xfId="290"/>
    <cellStyle name="20% - 强调文字颜色 1 145" xfId="291"/>
    <cellStyle name="20% - 强调文字颜色 1 200 2" xfId="292"/>
    <cellStyle name="20% - 强调文字颜色 1 150 2" xfId="293"/>
    <cellStyle name="20% - 强调文字颜色 1 145 2" xfId="294"/>
    <cellStyle name="20% - 强调文字颜色 1 201" xfId="295"/>
    <cellStyle name="20% - 强调文字颜色 1 151" xfId="296"/>
    <cellStyle name="20% - 强调文字颜色 1 146" xfId="297"/>
    <cellStyle name="20% - 强调文字颜色 1 201 2" xfId="298"/>
    <cellStyle name="20% - 强调文字颜色 1 151 2" xfId="299"/>
    <cellStyle name="20% - 强调文字颜色 1 146 2" xfId="300"/>
    <cellStyle name="20% - 强调文字颜色 1 202" xfId="301"/>
    <cellStyle name="20% - 强调文字颜色 1 152" xfId="302"/>
    <cellStyle name="20% - 强调文字颜色 1 147" xfId="303"/>
    <cellStyle name="20% - 强调文字颜色 1 202 2" xfId="304"/>
    <cellStyle name="20% - 强调文字颜色 1 152 2" xfId="305"/>
    <cellStyle name="20% - 强调文字颜色 1 147 2" xfId="306"/>
    <cellStyle name="20% - 强调文字颜色 1 203 2" xfId="307"/>
    <cellStyle name="20% - 强调文字颜色 1 153 2" xfId="308"/>
    <cellStyle name="20% - 强调文字颜色 1 148 2" xfId="309"/>
    <cellStyle name="20% - 强调文字颜色 1 204" xfId="310"/>
    <cellStyle name="20% - 强调文字颜色 1 154" xfId="311"/>
    <cellStyle name="20% - 强调文字颜色 1 149" xfId="312"/>
    <cellStyle name="20% - 强调文字颜色 1 204 2" xfId="313"/>
    <cellStyle name="20% - 强调文字颜色 1 154 2" xfId="314"/>
    <cellStyle name="20% - 强调文字颜色 1 149 2" xfId="315"/>
    <cellStyle name="40% - 强调文字颜色 1 167" xfId="316"/>
    <cellStyle name="40% - 强调文字颜色 1 172" xfId="317"/>
    <cellStyle name="40% - 强调文字颜色 1 217" xfId="318"/>
    <cellStyle name="40% - 强调文字颜色 1 222" xfId="319"/>
    <cellStyle name="20% - 强调文字颜色 1 2 2 4" xfId="320"/>
    <cellStyle name="20% - 强调文字颜色 3 19 2" xfId="321"/>
    <cellStyle name="20% - 强调文字颜色 3 24 2" xfId="322"/>
    <cellStyle name="20% - 强调文字颜色 1 20" xfId="323"/>
    <cellStyle name="20% - 强调文字颜色 1 15" xfId="324"/>
    <cellStyle name="20% - 强调文字颜色 5 129 2" xfId="325"/>
    <cellStyle name="20% - 强调文字颜色 5 134 2" xfId="326"/>
    <cellStyle name="20% - 强调文字颜色 1 2 2 3 3" xfId="327"/>
    <cellStyle name="20% - 强调文字颜色 3 47 2" xfId="328"/>
    <cellStyle name="20% - 强调文字颜色 3 52 2" xfId="329"/>
    <cellStyle name="20% - 强调文字颜色 1 210" xfId="330"/>
    <cellStyle name="20% - 强调文字颜色 1 205" xfId="331"/>
    <cellStyle name="20% - 强调文字颜色 1 160" xfId="332"/>
    <cellStyle name="20% - 强调文字颜色 1 155" xfId="333"/>
    <cellStyle name="20% - 强调文字颜色 1 3 2 2" xfId="334"/>
    <cellStyle name="20% - 强调文字颜色 1 210 2" xfId="335"/>
    <cellStyle name="20% - 强调文字颜色 1 205 2" xfId="336"/>
    <cellStyle name="20% - 强调文字颜色 1 160 2" xfId="337"/>
    <cellStyle name="20% - 强调文字颜色 1 155 2" xfId="338"/>
    <cellStyle name="20% - 强调文字颜色 1 3 2 2 2" xfId="339"/>
    <cellStyle name="20% - 强调文字颜色 1 2 3 4" xfId="340"/>
    <cellStyle name="20% - 强调文字颜色 1 211 2" xfId="341"/>
    <cellStyle name="20% - 强调文字颜色 1 206 2" xfId="342"/>
    <cellStyle name="20% - 强调文字颜色 1 161 2" xfId="343"/>
    <cellStyle name="20% - 强调文字颜色 1 156 2" xfId="344"/>
    <cellStyle name="20% - 强调文字颜色 1 3 2 3 2" xfId="345"/>
    <cellStyle name="20% - 强调文字颜色 1 212" xfId="346"/>
    <cellStyle name="20% - 强调文字颜色 1 207" xfId="347"/>
    <cellStyle name="20% - 强调文字颜色 1 162" xfId="348"/>
    <cellStyle name="20% - 强调文字颜色 1 157" xfId="349"/>
    <cellStyle name="20% - 强调文字颜色 1 3 2 4" xfId="350"/>
    <cellStyle name="20% - 强调文字颜色 1 254 2" xfId="351"/>
    <cellStyle name="20% - 强调文字颜色 1 249 2" xfId="352"/>
    <cellStyle name="20% - 强调文字颜色 1 199 2" xfId="353"/>
    <cellStyle name="20% - 强调文字颜色 1 212 2" xfId="354"/>
    <cellStyle name="20% - 强调文字颜色 1 207 2" xfId="355"/>
    <cellStyle name="20% - 强调文字颜色 1 162 2" xfId="356"/>
    <cellStyle name="20% - 强调文字颜色 1 157 2" xfId="357"/>
    <cellStyle name="20% - 强调文字颜色 1 3 2 4 2" xfId="358"/>
    <cellStyle name="20% - 强调文字颜色 1 213" xfId="359"/>
    <cellStyle name="20% - 强调文字颜色 1 208" xfId="360"/>
    <cellStyle name="20% - 强调文字颜色 1 163" xfId="361"/>
    <cellStyle name="20% - 强调文字颜色 1 158" xfId="362"/>
    <cellStyle name="20% - 强调文字颜色 1 3 2 5" xfId="363"/>
    <cellStyle name="20% - 强调文字颜色 1 214" xfId="364"/>
    <cellStyle name="20% - 强调文字颜色 1 209" xfId="365"/>
    <cellStyle name="20% - 强调文字颜色 1 164" xfId="366"/>
    <cellStyle name="20% - 强调文字颜色 1 159" xfId="367"/>
    <cellStyle name="20% - 强调文字颜色 1 3 2 6" xfId="368"/>
    <cellStyle name="20% - 强调文字颜色 1 234" xfId="369"/>
    <cellStyle name="20% - 强调文字颜色 1 229" xfId="370"/>
    <cellStyle name="20% - 强调文字颜色 1 184" xfId="371"/>
    <cellStyle name="20% - 强调文字颜色 1 179" xfId="372"/>
    <cellStyle name="20% - 强调文字颜色 1 214 2" xfId="373"/>
    <cellStyle name="20% - 强调文字颜色 1 209 2" xfId="374"/>
    <cellStyle name="20% - 强调文字颜色 1 164 2" xfId="375"/>
    <cellStyle name="20% - 强调文字颜色 1 159 2" xfId="376"/>
    <cellStyle name="20% - 强调文字颜色 1 221" xfId="377"/>
    <cellStyle name="20% - 强调文字颜色 1 216" xfId="378"/>
    <cellStyle name="20% - 强调文字颜色 1 171" xfId="379"/>
    <cellStyle name="20% - 强调文字颜色 1 166" xfId="380"/>
    <cellStyle name="20% - 强调文字颜色 6 2 2 2 2" xfId="381"/>
    <cellStyle name="20% - 强调文字颜色 1 21 2" xfId="382"/>
    <cellStyle name="20% - 强调文字颜色 1 16 2" xfId="383"/>
    <cellStyle name="20% - 强调文字颜色 1 220" xfId="384"/>
    <cellStyle name="20% - 强调文字颜色 1 215" xfId="385"/>
    <cellStyle name="20% - 强调文字颜色 1 170" xfId="386"/>
    <cellStyle name="20% - 强调文字颜色 1 165" xfId="387"/>
    <cellStyle name="20% - 强调文字颜色 1 220 2" xfId="388"/>
    <cellStyle name="20% - 强调文字颜色 1 215 2" xfId="389"/>
    <cellStyle name="20% - 强调文字颜色 1 170 2" xfId="390"/>
    <cellStyle name="20% - 强调文字颜色 1 165 2" xfId="391"/>
    <cellStyle name="20% - 强调文字颜色 1 221 2" xfId="392"/>
    <cellStyle name="20% - 强调文字颜色 1 216 2" xfId="393"/>
    <cellStyle name="20% - 强调文字颜色 1 171 2" xfId="394"/>
    <cellStyle name="20% - 强调文字颜色 1 166 2" xfId="395"/>
    <cellStyle name="20% - 强调文字颜色 3 158 2" xfId="396"/>
    <cellStyle name="20% - 强调文字颜色 3 163 2" xfId="397"/>
    <cellStyle name="20% - 强调文字颜色 3 208 2" xfId="398"/>
    <cellStyle name="20% - 强调文字颜色 3 213 2" xfId="399"/>
    <cellStyle name="20% - 强调文字颜色 1 222" xfId="400"/>
    <cellStyle name="20% - 强调文字颜色 1 217" xfId="401"/>
    <cellStyle name="20% - 强调文字颜色 1 172" xfId="402"/>
    <cellStyle name="20% - 强调文字颜色 1 167" xfId="403"/>
    <cellStyle name="20% - 强调文字颜色 1 222 2" xfId="404"/>
    <cellStyle name="20% - 强调文字颜色 1 217 2" xfId="405"/>
    <cellStyle name="20% - 强调文字颜色 1 172 2" xfId="406"/>
    <cellStyle name="20% - 强调文字颜色 1 167 2" xfId="407"/>
    <cellStyle name="20% - 强调文字颜色 1 223" xfId="408"/>
    <cellStyle name="20% - 强调文字颜色 1 218" xfId="409"/>
    <cellStyle name="20% - 强调文字颜色 1 173" xfId="410"/>
    <cellStyle name="20% - 强调文字颜色 1 168" xfId="411"/>
    <cellStyle name="20% - 强调文字颜色 1 223 2" xfId="412"/>
    <cellStyle name="20% - 强调文字颜色 1 218 2" xfId="413"/>
    <cellStyle name="20% - 强调文字颜色 1 173 2" xfId="414"/>
    <cellStyle name="20% - 强调文字颜色 1 168 2" xfId="415"/>
    <cellStyle name="40% - 强调文字颜色 2 234" xfId="416"/>
    <cellStyle name="40% - 强调文字颜色 2 229" xfId="417"/>
    <cellStyle name="40% - 强调文字颜色 2 184" xfId="418"/>
    <cellStyle name="40% - 强调文字颜色 2 179" xfId="419"/>
    <cellStyle name="40% - 强调文字颜色 1 2 2 2" xfId="420"/>
    <cellStyle name="20% - 强调文字颜色 1 224" xfId="421"/>
    <cellStyle name="20% - 强调文字颜色 1 219" xfId="422"/>
    <cellStyle name="20% - 强调文字颜色 1 174" xfId="423"/>
    <cellStyle name="20% - 强调文字颜色 1 169" xfId="424"/>
    <cellStyle name="40% - 强调文字颜色 2 234 2" xfId="425"/>
    <cellStyle name="40% - 强调文字颜色 2 229 2" xfId="426"/>
    <cellStyle name="40% - 强调文字颜色 2 184 2" xfId="427"/>
    <cellStyle name="40% - 强调文字颜色 2 179 2" xfId="428"/>
    <cellStyle name="40% - 强调文字颜色 1 2 2 2 2" xfId="429"/>
    <cellStyle name="20% - 强调文字颜色 1 224 2" xfId="430"/>
    <cellStyle name="20% - 强调文字颜色 1 219 2" xfId="431"/>
    <cellStyle name="20% - 强调文字颜色 1 174 2" xfId="432"/>
    <cellStyle name="20% - 强调文字颜色 1 169 2" xfId="433"/>
    <cellStyle name="40% - 强调文字颜色 2 241 2" xfId="434"/>
    <cellStyle name="40% - 强调文字颜色 2 236 2" xfId="435"/>
    <cellStyle name="40% - 强调文字颜色 2 191 2" xfId="436"/>
    <cellStyle name="40% - 强调文字颜色 2 186 2" xfId="437"/>
    <cellStyle name="40% - 强调文字颜色 1 2 2 4 2" xfId="438"/>
    <cellStyle name="20% - 强调文字颜色 1 231 2" xfId="439"/>
    <cellStyle name="20% - 强调文字颜色 1 226 2" xfId="440"/>
    <cellStyle name="20% - 强调文字颜色 1 181 2" xfId="441"/>
    <cellStyle name="20% - 强调文字颜色 1 176 2" xfId="442"/>
    <cellStyle name="20% - 强调文字颜色 6 2 2 3" xfId="443"/>
    <cellStyle name="20% - 强调文字颜色 1 22" xfId="444"/>
    <cellStyle name="20% - 强调文字颜色 1 17" xfId="445"/>
    <cellStyle name="20% - 强调文字颜色 1 271" xfId="446"/>
    <cellStyle name="20% - 强调文字颜色 1 266" xfId="447"/>
    <cellStyle name="20% - 强调文字颜色 6 2 2 3 2" xfId="448"/>
    <cellStyle name="20% - 强调文字颜色 1 22 2" xfId="449"/>
    <cellStyle name="20% - 强调文字颜色 1 17 2" xfId="450"/>
    <cellStyle name="40% - 强调文字颜色 2 240" xfId="451"/>
    <cellStyle name="40% - 强调文字颜色 2 235" xfId="452"/>
    <cellStyle name="40% - 强调文字颜色 2 190" xfId="453"/>
    <cellStyle name="40% - 强调文字颜色 2 185" xfId="454"/>
    <cellStyle name="40% - 强调文字颜色 1 2 2 3" xfId="455"/>
    <cellStyle name="20% - 强调文字颜色 1 230" xfId="456"/>
    <cellStyle name="20% - 强调文字颜色 1 225" xfId="457"/>
    <cellStyle name="20% - 强调文字颜色 1 180" xfId="458"/>
    <cellStyle name="20% - 强调文字颜色 1 175" xfId="459"/>
    <cellStyle name="40% - 强调文字颜色 2 241" xfId="460"/>
    <cellStyle name="40% - 强调文字颜色 2 236" xfId="461"/>
    <cellStyle name="40% - 强调文字颜色 2 191" xfId="462"/>
    <cellStyle name="40% - 强调文字颜色 2 186" xfId="463"/>
    <cellStyle name="40% - 强调文字颜色 1 2 2 4" xfId="464"/>
    <cellStyle name="20% - 强调文字颜色 1 231" xfId="465"/>
    <cellStyle name="20% - 强调文字颜色 1 226" xfId="466"/>
    <cellStyle name="20% - 强调文字颜色 1 181" xfId="467"/>
    <cellStyle name="20% - 强调文字颜色 1 176" xfId="468"/>
    <cellStyle name="40% - 强调文字颜色 2 6 2" xfId="469"/>
    <cellStyle name="40% - 强调文字颜色 2 242" xfId="470"/>
    <cellStyle name="40% - 强调文字颜色 2 237" xfId="471"/>
    <cellStyle name="40% - 强调文字颜色 2 192" xfId="472"/>
    <cellStyle name="40% - 强调文字颜色 2 187" xfId="473"/>
    <cellStyle name="40% - 强调文字颜色 1 2 2 5" xfId="474"/>
    <cellStyle name="20% - 强调文字颜色 1 232" xfId="475"/>
    <cellStyle name="20% - 强调文字颜色 1 227" xfId="476"/>
    <cellStyle name="20% - 强调文字颜色 1 182" xfId="477"/>
    <cellStyle name="20% - 强调文字颜色 1 177" xfId="478"/>
    <cellStyle name="20% - 强调文字颜色 3 12 2" xfId="479"/>
    <cellStyle name="20% - 强调文字颜色 1 2 7 2" xfId="480"/>
    <cellStyle name="40% - 强调文字颜色 2 242 2" xfId="481"/>
    <cellStyle name="40% - 强调文字颜色 2 237 2" xfId="482"/>
    <cellStyle name="40% - 强调文字颜色 2 192 2" xfId="483"/>
    <cellStyle name="40% - 强调文字颜色 2 187 2" xfId="484"/>
    <cellStyle name="40% - 强调文字颜色 1 2 2 5 2" xfId="485"/>
    <cellStyle name="20% - 强调文字颜色 1 232 2" xfId="486"/>
    <cellStyle name="20% - 强调文字颜色 1 227 2" xfId="487"/>
    <cellStyle name="20% - 强调文字颜色 1 182 2" xfId="488"/>
    <cellStyle name="20% - 强调文字颜色 1 177 2" xfId="489"/>
    <cellStyle name="40% - 强调文字颜色 2 243" xfId="490"/>
    <cellStyle name="40% - 强调文字颜色 2 238" xfId="491"/>
    <cellStyle name="40% - 强调文字颜色 2 193" xfId="492"/>
    <cellStyle name="40% - 强调文字颜色 2 188" xfId="493"/>
    <cellStyle name="40% - 强调文字颜色 1 2 2 6" xfId="494"/>
    <cellStyle name="20% - 强调文字颜色 1 233" xfId="495"/>
    <cellStyle name="20% - 强调文字颜色 1 228" xfId="496"/>
    <cellStyle name="20% - 强调文字颜色 1 183" xfId="497"/>
    <cellStyle name="20% - 强调文字颜色 1 178" xfId="498"/>
    <cellStyle name="强调文字颜色 1 3 2 2 3" xfId="499"/>
    <cellStyle name="20% - 强调文字颜色 1 233 2" xfId="500"/>
    <cellStyle name="20% - 强调文字颜色 1 228 2" xfId="501"/>
    <cellStyle name="20% - 强调文字颜色 1 183 2" xfId="502"/>
    <cellStyle name="20% - 强调文字颜色 1 178 2" xfId="503"/>
    <cellStyle name="强调文字颜色 1 3 2 3 3" xfId="504"/>
    <cellStyle name="20% - 强调文字颜色 1 234 2" xfId="505"/>
    <cellStyle name="20% - 强调文字颜色 1 229 2" xfId="506"/>
    <cellStyle name="20% - 强调文字颜色 1 184 2" xfId="507"/>
    <cellStyle name="20% - 强调文字颜色 1 179 2" xfId="508"/>
    <cellStyle name="20% - 强调文字颜色 6 2 2 4" xfId="509"/>
    <cellStyle name="20% - 强调文字颜色 1 23" xfId="510"/>
    <cellStyle name="20% - 强调文字颜色 1 18" xfId="511"/>
    <cellStyle name="20% - 强调文字颜色 6 2 2 4 2" xfId="512"/>
    <cellStyle name="20% - 强调文字颜色 1 23 2" xfId="513"/>
    <cellStyle name="20% - 强调文字颜色 1 18 2" xfId="514"/>
    <cellStyle name="20% - 强调文字颜色 1 240" xfId="515"/>
    <cellStyle name="20% - 强调文字颜色 1 235" xfId="516"/>
    <cellStyle name="20% - 强调文字颜色 1 190" xfId="517"/>
    <cellStyle name="20% - 强调文字颜色 1 185" xfId="518"/>
    <cellStyle name="强调文字颜色 1 3 2 4 3" xfId="519"/>
    <cellStyle name="20% - 强调文字颜色 1 240 2" xfId="520"/>
    <cellStyle name="20% - 强调文字颜色 1 235 2" xfId="521"/>
    <cellStyle name="20% - 强调文字颜色 1 190 2" xfId="522"/>
    <cellStyle name="20% - 强调文字颜色 1 185 2" xfId="523"/>
    <cellStyle name="20% - 强调文字颜色 1 241" xfId="524"/>
    <cellStyle name="20% - 强调文字颜色 1 236" xfId="525"/>
    <cellStyle name="20% - 强调文字颜色 1 191" xfId="526"/>
    <cellStyle name="20% - 强调文字颜色 1 186" xfId="527"/>
    <cellStyle name="20% - 强调文字颜色 2 103 2" xfId="528"/>
    <cellStyle name="20% - 强调文字颜色 4 105" xfId="529"/>
    <cellStyle name="20% - 强调文字颜色 4 110" xfId="530"/>
    <cellStyle name="20% - 强调文字颜色 1 241 2" xfId="531"/>
    <cellStyle name="20% - 强调文字颜色 1 236 2" xfId="532"/>
    <cellStyle name="20% - 强调文字颜色 1 191 2" xfId="533"/>
    <cellStyle name="20% - 强调文字颜色 1 186 2" xfId="534"/>
    <cellStyle name="20% - 强调文字颜色 1 242" xfId="535"/>
    <cellStyle name="20% - 强调文字颜色 1 237" xfId="536"/>
    <cellStyle name="20% - 强调文字颜色 1 192" xfId="537"/>
    <cellStyle name="20% - 强调文字颜色 1 187" xfId="538"/>
    <cellStyle name="20% - 强调文字颜色 1 6 2" xfId="539"/>
    <cellStyle name="20% - 强调文字颜色 1 243" xfId="540"/>
    <cellStyle name="20% - 强调文字颜色 1 238" xfId="541"/>
    <cellStyle name="20% - 强调文字颜色 1 193" xfId="542"/>
    <cellStyle name="20% - 强调文字颜色 1 188" xfId="543"/>
    <cellStyle name="20% - 强调文字颜色 4 255" xfId="544"/>
    <cellStyle name="20% - 强调文字颜色 4 260" xfId="545"/>
    <cellStyle name="20% - 强调文字颜色 1 243 2" xfId="546"/>
    <cellStyle name="20% - 强调文字颜色 1 238 2" xfId="547"/>
    <cellStyle name="20% - 强调文字颜色 1 193 2" xfId="548"/>
    <cellStyle name="20% - 强调文字颜色 1 188 2" xfId="549"/>
    <cellStyle name="20% - 强调文字颜色 1 244" xfId="550"/>
    <cellStyle name="20% - 强调文字颜色 1 239" xfId="551"/>
    <cellStyle name="20% - 强调文字颜色 1 194" xfId="552"/>
    <cellStyle name="20% - 强调文字颜色 1 189" xfId="553"/>
    <cellStyle name="20% - 强调文字颜色 1 244 2" xfId="554"/>
    <cellStyle name="20% - 强调文字颜色 1 239 2" xfId="555"/>
    <cellStyle name="20% - 强调文字颜色 1 194 2" xfId="556"/>
    <cellStyle name="20% - 强调文字颜色 1 189 2" xfId="557"/>
    <cellStyle name="20% - 强调文字颜色 6 2 2 5" xfId="558"/>
    <cellStyle name="20% - 强调文字颜色 4 98 2" xfId="559"/>
    <cellStyle name="20% - 强调文字颜色 1 24" xfId="560"/>
    <cellStyle name="20% - 强调文字颜色 1 19" xfId="561"/>
    <cellStyle name="20% - 强调文字颜色 6 2 2 5 2" xfId="562"/>
    <cellStyle name="20% - 强调文字颜色 1 24 2" xfId="563"/>
    <cellStyle name="20% - 强调文字颜色 1 19 2" xfId="564"/>
    <cellStyle name="20% - 强调文字颜色 1 250" xfId="565"/>
    <cellStyle name="20% - 强调文字颜色 1 245" xfId="566"/>
    <cellStyle name="20% - 强调文字颜色 1 195" xfId="567"/>
    <cellStyle name="20% - 强调文字颜色 1 251 2" xfId="568"/>
    <cellStyle name="20% - 强调文字颜色 1 246 2" xfId="569"/>
    <cellStyle name="20% - 强调文字颜色 1 196 2" xfId="570"/>
    <cellStyle name="20% - 强调文字颜色 1 252" xfId="571"/>
    <cellStyle name="20% - 强调文字颜色 1 247" xfId="572"/>
    <cellStyle name="20% - 强调文字颜色 1 197" xfId="573"/>
    <cellStyle name="20% - 强调文字颜色 1 253" xfId="574"/>
    <cellStyle name="20% - 强调文字颜色 1 248" xfId="575"/>
    <cellStyle name="20% - 强调文字颜色 1 198" xfId="576"/>
    <cellStyle name="20% - 强调文字颜色 4 269 2" xfId="577"/>
    <cellStyle name="20% - 强调文字颜色 4 274 2" xfId="578"/>
    <cellStyle name="20% - 强调文字颜色 1 254" xfId="579"/>
    <cellStyle name="20% - 强调文字颜色 1 249" xfId="580"/>
    <cellStyle name="20% - 强调文字颜色 1 199" xfId="581"/>
    <cellStyle name="20% - 强调文字颜色 1 2" xfId="582"/>
    <cellStyle name="20% - 强调文字颜色 1 2 2" xfId="583"/>
    <cellStyle name="40% - 强调文字颜色 1 165" xfId="584"/>
    <cellStyle name="40% - 强调文字颜色 1 170" xfId="585"/>
    <cellStyle name="40% - 强调文字颜色 1 215" xfId="586"/>
    <cellStyle name="40% - 强调文字颜色 1 220" xfId="587"/>
    <cellStyle name="20% - 强调文字颜色 1 2 2 2" xfId="588"/>
    <cellStyle name="40% - 强调文字颜色 1 165 2" xfId="589"/>
    <cellStyle name="40% - 强调文字颜色 1 170 2" xfId="590"/>
    <cellStyle name="40% - 强调文字颜色 1 215 2" xfId="591"/>
    <cellStyle name="40% - 强调文字颜色 1 220 2" xfId="592"/>
    <cellStyle name="20% - 强调文字颜色 1 2 2 2 2" xfId="593"/>
    <cellStyle name="20% - 强调文字颜色 5 128 2" xfId="594"/>
    <cellStyle name="20% - 强调文字颜色 5 133 2" xfId="595"/>
    <cellStyle name="20% - 强调文字颜色 1 2 2 2 3" xfId="596"/>
    <cellStyle name="40% - 强调文字颜色 1 166" xfId="597"/>
    <cellStyle name="40% - 强调文字颜色 1 171" xfId="598"/>
    <cellStyle name="40% - 强调文字颜色 1 216" xfId="599"/>
    <cellStyle name="40% - 强调文字颜色 1 221" xfId="600"/>
    <cellStyle name="20% - 强调文字颜色 1 2 2 3" xfId="601"/>
    <cellStyle name="40% - 强调文字颜色 1 167 2" xfId="602"/>
    <cellStyle name="40% - 强调文字颜色 1 172 2" xfId="603"/>
    <cellStyle name="40% - 强调文字颜色 1 217 2" xfId="604"/>
    <cellStyle name="40% - 强调文字颜色 1 222 2" xfId="605"/>
    <cellStyle name="20% - 强调文字颜色 1 2 2 4 2" xfId="606"/>
    <cellStyle name="40% - 强调文字颜色 1 168" xfId="607"/>
    <cellStyle name="40% - 强调文字颜色 1 173" xfId="608"/>
    <cellStyle name="40% - 强调文字颜色 1 218" xfId="609"/>
    <cellStyle name="40% - 强调文字颜色 1 223" xfId="610"/>
    <cellStyle name="20% - 强调文字颜色 1 2 2 5" xfId="611"/>
    <cellStyle name="40% - 强调文字颜色 1 168 2" xfId="612"/>
    <cellStyle name="40% - 强调文字颜色 1 173 2" xfId="613"/>
    <cellStyle name="40% - 强调文字颜色 1 218 2" xfId="614"/>
    <cellStyle name="40% - 强调文字颜色 1 223 2" xfId="615"/>
    <cellStyle name="20% - 强调文字颜色 1 2 2 5 2" xfId="616"/>
    <cellStyle name="注释 84" xfId="617"/>
    <cellStyle name="注释 79" xfId="618"/>
    <cellStyle name="20% - 强调文字颜色 5 136 2" xfId="619"/>
    <cellStyle name="20% - 强调文字颜色 5 141 2" xfId="620"/>
    <cellStyle name="20% - 强调文字颜色 1 2 2 5 3" xfId="621"/>
    <cellStyle name="40% - 强调文字颜色 1 169" xfId="622"/>
    <cellStyle name="40% - 强调文字颜色 1 174" xfId="623"/>
    <cellStyle name="40% - 强调文字颜色 1 219" xfId="624"/>
    <cellStyle name="40% - 强调文字颜色 1 224" xfId="625"/>
    <cellStyle name="20% - 强调文字颜色 4 76 2" xfId="626"/>
    <cellStyle name="20% - 强调文字颜色 4 81 2" xfId="627"/>
    <cellStyle name="20% - 强调文字颜色 1 2 2 6" xfId="628"/>
    <cellStyle name="20% - 强调文字颜色 1 2 3" xfId="629"/>
    <cellStyle name="20% - 强调文字颜色 1 2 3 2" xfId="630"/>
    <cellStyle name="20% - 强调文字颜色 1 2 3 2 2" xfId="631"/>
    <cellStyle name="20% - 强调文字颜色 1 2 3 3" xfId="632"/>
    <cellStyle name="20% - 强调文字颜色 1 2 3 3 2" xfId="633"/>
    <cellStyle name="注释 3 2 4 2" xfId="634"/>
    <cellStyle name="20% - 强调文字颜色 5 179 2" xfId="635"/>
    <cellStyle name="20% - 强调文字颜色 5 184 2" xfId="636"/>
    <cellStyle name="20% - 强调文字颜色 5 229 2" xfId="637"/>
    <cellStyle name="20% - 强调文字颜色 5 234 2" xfId="638"/>
    <cellStyle name="20% - 强调文字颜色 1 2 3 3 3" xfId="639"/>
    <cellStyle name="20% - 强调文字颜色 6 128 2" xfId="640"/>
    <cellStyle name="20% - 强调文字颜色 6 133 2" xfId="641"/>
    <cellStyle name="20% - 强调文字颜色 1 3 2 2 3" xfId="642"/>
    <cellStyle name="20% - 强调文字颜色 1 2 3 5" xfId="643"/>
    <cellStyle name="20% - 强调文字颜色 1 2 4" xfId="644"/>
    <cellStyle name="20% - 强调文字颜色 1 2 4 2" xfId="645"/>
    <cellStyle name="20% - 强调文字颜色 1 2 4 3" xfId="646"/>
    <cellStyle name="20% - 强调文字颜色 3 10" xfId="647"/>
    <cellStyle name="20% - 强调文字颜色 1 2 5" xfId="648"/>
    <cellStyle name="20% - 强调文字颜色 3 10 2" xfId="649"/>
    <cellStyle name="20% - 强调文字颜色 1 2 5 2" xfId="650"/>
    <cellStyle name="20% - 强调文字颜色 3 11" xfId="651"/>
    <cellStyle name="20% - 强调文字颜色 1 2 6" xfId="652"/>
    <cellStyle name="20% - 强调文字颜色 3 12" xfId="653"/>
    <cellStyle name="20% - 强调文字颜色 1 2 7" xfId="654"/>
    <cellStyle name="20% - 强调文字颜色 1 2 8" xfId="655"/>
    <cellStyle name="20% - 强调文字颜色 4 265 2" xfId="656"/>
    <cellStyle name="20% - 强调文字颜色 4 270 2" xfId="657"/>
    <cellStyle name="20% - 强调文字颜色 3 13" xfId="658"/>
    <cellStyle name="20% - 强调文字颜色 6 2 2 6" xfId="659"/>
    <cellStyle name="20% - 强调文字颜色 1 30" xfId="660"/>
    <cellStyle name="20% - 强调文字颜色 1 25" xfId="661"/>
    <cellStyle name="20% - 强调文字颜色 1 30 2" xfId="662"/>
    <cellStyle name="20% - 强调文字颜色 1 25 2" xfId="663"/>
    <cellStyle name="20% - 强调文字颜色 3 48 2" xfId="664"/>
    <cellStyle name="20% - 强调文字颜色 3 53 2" xfId="665"/>
    <cellStyle name="20% - 强调文字颜色 1 260" xfId="666"/>
    <cellStyle name="20% - 强调文字颜色 1 255" xfId="667"/>
    <cellStyle name="20% - 强调文字颜色 1 3 3 2" xfId="668"/>
    <cellStyle name="20% - 强调文字颜色 1 262" xfId="669"/>
    <cellStyle name="20% - 强调文字颜色 1 257" xfId="670"/>
    <cellStyle name="20% - 强调文字颜色 1 3 3 4" xfId="671"/>
    <cellStyle name="20% - 强调文字颜色 1 260 2" xfId="672"/>
    <cellStyle name="20% - 强调文字颜色 1 255 2" xfId="673"/>
    <cellStyle name="20% - 强调文字颜色 1 3 3 2 2" xfId="674"/>
    <cellStyle name="20% - 强调文字颜色 1 261 2" xfId="675"/>
    <cellStyle name="20% - 强调文字颜色 1 256 2" xfId="676"/>
    <cellStyle name="20% - 强调文字颜色 1 3 3 3 2" xfId="677"/>
    <cellStyle name="20% - 强调文字颜色 1 262 2" xfId="678"/>
    <cellStyle name="20% - 强调文字颜色 1 257 2" xfId="679"/>
    <cellStyle name="20% - 强调文字颜色 1 263" xfId="680"/>
    <cellStyle name="20% - 强调文字颜色 1 258" xfId="681"/>
    <cellStyle name="20% - 强调文字颜色 1 3 3 5" xfId="682"/>
    <cellStyle name="20% - 强调文字颜色 1 263 2" xfId="683"/>
    <cellStyle name="20% - 强调文字颜色 1 258 2" xfId="684"/>
    <cellStyle name="20% - 强调文字颜色 1 264" xfId="685"/>
    <cellStyle name="20% - 强调文字颜色 1 259" xfId="686"/>
    <cellStyle name="20% - 强调文字颜色 1 264 2" xfId="687"/>
    <cellStyle name="20% - 强调文字颜色 1 259 2" xfId="688"/>
    <cellStyle name="20% - 强调文字颜色 1 26" xfId="689"/>
    <cellStyle name="20% - 强调文字颜色 1 31" xfId="690"/>
    <cellStyle name="20% - 强调文字颜色 1 26 2" xfId="691"/>
    <cellStyle name="20% - 强调文字颜色 1 31 2" xfId="692"/>
    <cellStyle name="20% - 强调文字颜色 1 270" xfId="693"/>
    <cellStyle name="20% - 强调文字颜色 1 265" xfId="694"/>
    <cellStyle name="20% - 强调文字颜色 1 270 2" xfId="695"/>
    <cellStyle name="20% - 强调文字颜色 1 265 2" xfId="696"/>
    <cellStyle name="20% - 强调文字颜色 1 271 2" xfId="697"/>
    <cellStyle name="20% - 强调文字颜色 1 266 2" xfId="698"/>
    <cellStyle name="20% - 强调文字颜色 3 159 2" xfId="699"/>
    <cellStyle name="20% - 强调文字颜色 3 164 2" xfId="700"/>
    <cellStyle name="20% - 强调文字颜色 3 209 2" xfId="701"/>
    <cellStyle name="20% - 强调文字颜色 3 214 2" xfId="702"/>
    <cellStyle name="20% - 强调文字颜色 1 272" xfId="703"/>
    <cellStyle name="20% - 强调文字颜色 1 267" xfId="704"/>
    <cellStyle name="20% - 强调文字颜色 1 272 2" xfId="705"/>
    <cellStyle name="20% - 强调文字颜色 1 267 2" xfId="706"/>
    <cellStyle name="20% - 强调文字颜色 1 273" xfId="707"/>
    <cellStyle name="20% - 强调文字颜色 1 268" xfId="708"/>
    <cellStyle name="20% - 强调文字颜色 1 273 2" xfId="709"/>
    <cellStyle name="20% - 强调文字颜色 1 268 2" xfId="710"/>
    <cellStyle name="40% - 强调文字颜色 1 2 3 2" xfId="711"/>
    <cellStyle name="20% - 强调文字颜色 1 274" xfId="712"/>
    <cellStyle name="20% - 强调文字颜色 1 269" xfId="713"/>
    <cellStyle name="40% - 强调文字颜色 1 2 3 2 2" xfId="714"/>
    <cellStyle name="20% - 强调文字颜色 1 274 2" xfId="715"/>
    <cellStyle name="20% - 强调文字颜色 1 269 2" xfId="716"/>
    <cellStyle name="20% - 强调文字颜色 3 135 2" xfId="717"/>
    <cellStyle name="20% - 强调文字颜色 3 140 2" xfId="718"/>
    <cellStyle name="20% - 强调文字颜色 1 27" xfId="719"/>
    <cellStyle name="20% - 强调文字颜色 1 32" xfId="720"/>
    <cellStyle name="20% - 强调文字颜色 1 27 2" xfId="721"/>
    <cellStyle name="20% - 强调文字颜色 1 32 2" xfId="722"/>
    <cellStyle name="40% - 强调文字颜色 1 2 3 3" xfId="723"/>
    <cellStyle name="20% - 强调文字颜色 1 275" xfId="724"/>
    <cellStyle name="40% - 强调文字颜色 1 2 3 3 2" xfId="725"/>
    <cellStyle name="20% - 强调文字颜色 1 275 2" xfId="726"/>
    <cellStyle name="40% - 强调文字颜色 1 2 3 4" xfId="727"/>
    <cellStyle name="20% - 强调文字颜色 1 276" xfId="728"/>
    <cellStyle name="20% - 强调文字颜色 1 276 2" xfId="729"/>
    <cellStyle name="40% - 强调文字颜色 2 7 2" xfId="730"/>
    <cellStyle name="40% - 强调文字颜色 1 2 3 5" xfId="731"/>
    <cellStyle name="超链接 6" xfId="732"/>
    <cellStyle name="20% - 强调文字颜色 5 2 2 2 2" xfId="733"/>
    <cellStyle name="20% - 强调文字颜色 1 277" xfId="734"/>
    <cellStyle name="20% - 强调文字颜色 1 277 2" xfId="735"/>
    <cellStyle name="20% - 强调文字颜色 1 28" xfId="736"/>
    <cellStyle name="20% - 强调文字颜色 1 33" xfId="737"/>
    <cellStyle name="20% - 强调文字颜色 1 28 2" xfId="738"/>
    <cellStyle name="20% - 强调文字颜色 1 33 2" xfId="739"/>
    <cellStyle name="20% - 强调文字颜色 1 29" xfId="740"/>
    <cellStyle name="20% - 强调文字颜色 1 34" xfId="741"/>
    <cellStyle name="20% - 强调文字颜色 1 29 2" xfId="742"/>
    <cellStyle name="20% - 强调文字颜色 1 34 2" xfId="743"/>
    <cellStyle name="强调文字颜色 2 2 2 2" xfId="744"/>
    <cellStyle name="20% - 强调文字颜色 1 3" xfId="745"/>
    <cellStyle name="20% - 强调文字颜色 3 47" xfId="746"/>
    <cellStyle name="20% - 强调文字颜色 3 52" xfId="747"/>
    <cellStyle name="强调文字颜色 2 2 2 2 2" xfId="748"/>
    <cellStyle name="20% - 强调文字颜色 1 3 2" xfId="749"/>
    <cellStyle name="20% - 强调文字颜色 6 129 2" xfId="750"/>
    <cellStyle name="20% - 强调文字颜色 6 134 2" xfId="751"/>
    <cellStyle name="20% - 强调文字颜色 1 3 2 3 3" xfId="752"/>
    <cellStyle name="20% - 强调文字颜色 3 48" xfId="753"/>
    <cellStyle name="20% - 强调文字颜色 3 53" xfId="754"/>
    <cellStyle name="强调文字颜色 2 2 2 2 3" xfId="755"/>
    <cellStyle name="20% - 强调文字颜色 1 3 3" xfId="756"/>
    <cellStyle name="20% - 强调文字颜色 6 179 2" xfId="757"/>
    <cellStyle name="20% - 强调文字颜色 6 184 2" xfId="758"/>
    <cellStyle name="20% - 强调文字颜色 6 229 2" xfId="759"/>
    <cellStyle name="20% - 强调文字颜色 6 234 2" xfId="760"/>
    <cellStyle name="20% - 强调文字颜色 1 3 3 3 3" xfId="761"/>
    <cellStyle name="20% - 强调文字颜色 3 49" xfId="762"/>
    <cellStyle name="20% - 强调文字颜色 3 54" xfId="763"/>
    <cellStyle name="20% - 强调文字颜色 1 3 4" xfId="764"/>
    <cellStyle name="20% - 强调文字颜色 4 15" xfId="765"/>
    <cellStyle name="20% - 强调文字颜色 4 20" xfId="766"/>
    <cellStyle name="20% - 强调文字颜色 3 49 2" xfId="767"/>
    <cellStyle name="20% - 强调文字颜色 3 54 2" xfId="768"/>
    <cellStyle name="20% - 强调文字颜色 1 3 4 2" xfId="769"/>
    <cellStyle name="20% - 强调文字颜色 3 55" xfId="770"/>
    <cellStyle name="20% - 强调文字颜色 3 60" xfId="771"/>
    <cellStyle name="20% - 强调文字颜色 1 3 5" xfId="772"/>
    <cellStyle name="20% - 强调文字颜色 4 65" xfId="773"/>
    <cellStyle name="20% - 强调文字颜色 4 70" xfId="774"/>
    <cellStyle name="20% - 强调文字颜色 3 55 2" xfId="775"/>
    <cellStyle name="20% - 强调文字颜色 3 60 2" xfId="776"/>
    <cellStyle name="20% - 强调文字颜色 1 3 5 2" xfId="777"/>
    <cellStyle name="20% - 强调文字颜色 3 56" xfId="778"/>
    <cellStyle name="20% - 强调文字颜色 3 61" xfId="779"/>
    <cellStyle name="20% - 强调文字颜色 1 3 6" xfId="780"/>
    <cellStyle name="20% - 强调文字颜色 3 56 2" xfId="781"/>
    <cellStyle name="20% - 强调文字颜色 3 61 2" xfId="782"/>
    <cellStyle name="20% - 强调文字颜色 1 3 6 2" xfId="783"/>
    <cellStyle name="20% - 强调文字颜色 3 57" xfId="784"/>
    <cellStyle name="20% - 强调文字颜色 3 62" xfId="785"/>
    <cellStyle name="20% - 强调文字颜色 1 3 7" xfId="786"/>
    <cellStyle name="20% - 强调文字颜色 3 57 2" xfId="787"/>
    <cellStyle name="20% - 强调文字颜色 3 62 2" xfId="788"/>
    <cellStyle name="20% - 强调文字颜色 1 3 7 2" xfId="789"/>
    <cellStyle name="20% - 强调文字颜色 1 3 8" xfId="790"/>
    <cellStyle name="20% - 强调文字颜色 4 266 2" xfId="791"/>
    <cellStyle name="20% - 强调文字颜色 4 271 2" xfId="792"/>
    <cellStyle name="20% - 强调文字颜色 3 58" xfId="793"/>
    <cellStyle name="20% - 强调文字颜色 3 63" xfId="794"/>
    <cellStyle name="好 3 2 2 2" xfId="795"/>
    <cellStyle name="20% - 强调文字颜色 1 35" xfId="796"/>
    <cellStyle name="20% - 强调文字颜色 1 40" xfId="797"/>
    <cellStyle name="20% - 强调文字颜色 1 35 2" xfId="798"/>
    <cellStyle name="20% - 强调文字颜色 1 40 2" xfId="799"/>
    <cellStyle name="20% - 强调文字颜色 4 2" xfId="800"/>
    <cellStyle name="好 3 2 2 3" xfId="801"/>
    <cellStyle name="20% - 强调文字颜色 1 36" xfId="802"/>
    <cellStyle name="20% - 强调文字颜色 1 41" xfId="803"/>
    <cellStyle name="20% - 强调文字颜色 4 2 2" xfId="804"/>
    <cellStyle name="20% - 强调文字颜色 1 36 2" xfId="805"/>
    <cellStyle name="20% - 强调文字颜色 1 41 2" xfId="806"/>
    <cellStyle name="强调文字颜色 2 2 5 2" xfId="807"/>
    <cellStyle name="20% - 强调文字颜色 4 3" xfId="808"/>
    <cellStyle name="20% - 强调文字颜色 1 37" xfId="809"/>
    <cellStyle name="20% - 强调文字颜色 1 42" xfId="810"/>
    <cellStyle name="20% - 强调文字颜色 4 3 2" xfId="811"/>
    <cellStyle name="20% - 强调文字颜色 1 37 2" xfId="812"/>
    <cellStyle name="20% - 强调文字颜色 1 42 2" xfId="813"/>
    <cellStyle name="强调文字颜色 2 2 5 3" xfId="814"/>
    <cellStyle name="20% - 强调文字颜色 4 4" xfId="815"/>
    <cellStyle name="20% - 强调文字颜色 1 38" xfId="816"/>
    <cellStyle name="20% - 强调文字颜色 1 43" xfId="817"/>
    <cellStyle name="20% - 强调文字颜色 4 4 2" xfId="818"/>
    <cellStyle name="20% - 强调文字颜色 1 38 2" xfId="819"/>
    <cellStyle name="20% - 强调文字颜色 1 43 2" xfId="820"/>
    <cellStyle name="20% - 强调文字颜色 4 5" xfId="821"/>
    <cellStyle name="20% - 强调文字颜色 1 39" xfId="822"/>
    <cellStyle name="20% - 强调文字颜色 1 44" xfId="823"/>
    <cellStyle name="20% - 强调文字颜色 4 137" xfId="824"/>
    <cellStyle name="20% - 强调文字颜色 4 142" xfId="825"/>
    <cellStyle name="20% - 强调文字颜色 4 5 2" xfId="826"/>
    <cellStyle name="20% - 强调文字颜色 1 39 2" xfId="827"/>
    <cellStyle name="20% - 强调文字颜色 1 44 2" xfId="828"/>
    <cellStyle name="强调文字颜色 2 2 2 3" xfId="829"/>
    <cellStyle name="20% - 强调文字颜色 1 4" xfId="830"/>
    <cellStyle name="20% - 强调文字颜色 3 97" xfId="831"/>
    <cellStyle name="强调文字颜色 2 2 2 3 2" xfId="832"/>
    <cellStyle name="20% - 强调文字颜色 1 4 2" xfId="833"/>
    <cellStyle name="20% - 强调文字颜色 4 6" xfId="834"/>
    <cellStyle name="20% - 强调文字颜色 1 45" xfId="835"/>
    <cellStyle name="20% - 强调文字颜色 1 50" xfId="836"/>
    <cellStyle name="注释 2 2 7" xfId="837"/>
    <cellStyle name="20% - 强调文字颜色 4 187" xfId="838"/>
    <cellStyle name="20% - 强调文字颜色 4 192" xfId="839"/>
    <cellStyle name="20% - 强调文字颜色 4 237" xfId="840"/>
    <cellStyle name="20% - 强调文字颜色 4 242" xfId="841"/>
    <cellStyle name="20% - 强调文字颜色 4 6 2" xfId="842"/>
    <cellStyle name="20% - 强调文字颜色 1 45 2" xfId="843"/>
    <cellStyle name="20% - 强调文字颜色 1 50 2" xfId="844"/>
    <cellStyle name="20% - 强调文字颜色 4 7" xfId="845"/>
    <cellStyle name="20% - 强调文字颜色 1 46" xfId="846"/>
    <cellStyle name="20% - 强调文字颜色 1 51" xfId="847"/>
    <cellStyle name="20% - 强调文字颜色 4 7 2" xfId="848"/>
    <cellStyle name="20% - 强调文字颜色 1 46 2" xfId="849"/>
    <cellStyle name="20% - 强调文字颜色 1 51 2" xfId="850"/>
    <cellStyle name="20% - 强调文字颜色 4 8" xfId="851"/>
    <cellStyle name="20% - 强调文字颜色 1 47" xfId="852"/>
    <cellStyle name="20% - 强调文字颜色 1 52" xfId="853"/>
    <cellStyle name="20% - 强调文字颜色 4 8 2" xfId="854"/>
    <cellStyle name="20% - 强调文字颜色 1 47 2" xfId="855"/>
    <cellStyle name="20% - 强调文字颜色 1 52 2" xfId="856"/>
    <cellStyle name="20% - 强调文字颜色 4 9" xfId="857"/>
    <cellStyle name="20% - 强调文字颜色 2 2 2 5 2" xfId="858"/>
    <cellStyle name="20% - 强调文字颜色 1 48" xfId="859"/>
    <cellStyle name="20% - 强调文字颜色 1 53" xfId="860"/>
    <cellStyle name="20% - 强调文字颜色 4 9 2" xfId="861"/>
    <cellStyle name="20% - 强调文字颜色 1 48 2" xfId="862"/>
    <cellStyle name="20% - 强调文字颜色 1 53 2" xfId="863"/>
    <cellStyle name="20% - 强调文字颜色 2 2 2 5 3" xfId="864"/>
    <cellStyle name="20% - 强调文字颜色 1 49" xfId="865"/>
    <cellStyle name="20% - 强调文字颜色 1 54" xfId="866"/>
    <cellStyle name="20% - 强调文字颜色 1 49 2" xfId="867"/>
    <cellStyle name="20% - 强调文字颜色 1 54 2" xfId="868"/>
    <cellStyle name="强调文字颜色 2 2 2 4" xfId="869"/>
    <cellStyle name="20% - 强调文字颜色 1 5" xfId="870"/>
    <cellStyle name="20% - 强调文字颜色 1 55" xfId="871"/>
    <cellStyle name="20% - 强调文字颜色 1 60" xfId="872"/>
    <cellStyle name="20% - 强调文字颜色 1 55 2" xfId="873"/>
    <cellStyle name="20% - 强调文字颜色 1 60 2" xfId="874"/>
    <cellStyle name="20% - 强调文字颜色 1 56" xfId="875"/>
    <cellStyle name="20% - 强调文字颜色 1 61" xfId="876"/>
    <cellStyle name="20% - 强调文字颜色 1 56 2" xfId="877"/>
    <cellStyle name="20% - 强调文字颜色 1 61 2" xfId="878"/>
    <cellStyle name="20% - 强调文字颜色 1 57" xfId="879"/>
    <cellStyle name="20% - 强调文字颜色 1 62" xfId="880"/>
    <cellStyle name="20% - 强调文字颜色 1 57 2" xfId="881"/>
    <cellStyle name="20% - 强调文字颜色 1 62 2" xfId="882"/>
    <cellStyle name="20% - 强调文字颜色 4 196 2" xfId="883"/>
    <cellStyle name="20% - 强调文字颜色 4 246 2" xfId="884"/>
    <cellStyle name="20% - 强调文字颜色 4 251 2" xfId="885"/>
    <cellStyle name="20% - 强调文字颜色 1 58" xfId="886"/>
    <cellStyle name="20% - 强调文字颜色 1 63" xfId="887"/>
    <cellStyle name="20% - 强调文字颜色 1 58 2" xfId="888"/>
    <cellStyle name="20% - 强调文字颜色 1 63 2" xfId="889"/>
    <cellStyle name="20% - 强调文字颜色 1 59" xfId="890"/>
    <cellStyle name="20% - 强调文字颜色 1 64" xfId="891"/>
    <cellStyle name="20% - 强调文字颜色 1 59 2" xfId="892"/>
    <cellStyle name="20% - 强调文字颜色 1 64 2" xfId="893"/>
    <cellStyle name="强调文字颜色 2 2 2 5" xfId="894"/>
    <cellStyle name="20% - 强调文字颜色 1 6" xfId="895"/>
    <cellStyle name="20% - 强调文字颜色 3 25 2" xfId="896"/>
    <cellStyle name="20% - 强调文字颜色 3 30 2" xfId="897"/>
    <cellStyle name="20% - 强调文字颜色 1 65" xfId="898"/>
    <cellStyle name="20% - 强调文字颜色 1 70" xfId="899"/>
    <cellStyle name="20% - 强调文字颜色 1 65 2" xfId="900"/>
    <cellStyle name="20% - 强调文字颜色 1 70 2" xfId="901"/>
    <cellStyle name="20% - 强调文字颜色 6 2 3 2" xfId="902"/>
    <cellStyle name="20% - 强调文字颜色 1 66" xfId="903"/>
    <cellStyle name="20% - 强调文字颜色 1 71" xfId="904"/>
    <cellStyle name="20% - 强调文字颜色 6 2 3 2 2" xfId="905"/>
    <cellStyle name="20% - 强调文字颜色 1 66 2" xfId="906"/>
    <cellStyle name="20% - 强调文字颜色 1 71 2" xfId="907"/>
    <cellStyle name="20% - 强调文字颜色 6 2 3 3" xfId="908"/>
    <cellStyle name="20% - 强调文字颜色 1 67" xfId="909"/>
    <cellStyle name="20% - 强调文字颜色 1 72" xfId="910"/>
    <cellStyle name="20% - 强调文字颜色 6 2 3 3 2" xfId="911"/>
    <cellStyle name="20% - 强调文字颜色 1 67 2" xfId="912"/>
    <cellStyle name="20% - 强调文字颜色 1 72 2" xfId="913"/>
    <cellStyle name="20% - 强调文字颜色 6 2 3 4" xfId="914"/>
    <cellStyle name="20% - 强调文字颜色 1 68" xfId="915"/>
    <cellStyle name="20% - 强调文字颜色 1 73" xfId="916"/>
    <cellStyle name="20% - 强调文字颜色 1 68 2" xfId="917"/>
    <cellStyle name="20% - 强调文字颜色 1 73 2" xfId="918"/>
    <cellStyle name="20% - 强调文字颜色 6 2 3 5" xfId="919"/>
    <cellStyle name="20% - 强调文字颜色 4 99 2" xfId="920"/>
    <cellStyle name="20% - 强调文字颜色 1 69" xfId="921"/>
    <cellStyle name="20% - 强调文字颜色 1 74" xfId="922"/>
    <cellStyle name="20% - 强调文字颜色 1 69 2" xfId="923"/>
    <cellStyle name="20% - 强调文字颜色 1 74 2" xfId="924"/>
    <cellStyle name="强调文字颜色 2 2 2 6" xfId="925"/>
    <cellStyle name="20% - 强调文字颜色 1 7" xfId="926"/>
    <cellStyle name="20% - 强调文字颜色 1 7 2" xfId="927"/>
    <cellStyle name="20% - 强调文字颜色 1 75" xfId="928"/>
    <cellStyle name="20% - 强调文字颜色 1 80" xfId="929"/>
    <cellStyle name="20% - 强调文字颜色 1 75 2" xfId="930"/>
    <cellStyle name="20% - 强调文字颜色 1 80 2" xfId="931"/>
    <cellStyle name="20% - 强调文字颜色 1 76" xfId="932"/>
    <cellStyle name="20% - 强调文字颜色 1 81" xfId="933"/>
    <cellStyle name="20% - 强调文字颜色 1 76 2" xfId="934"/>
    <cellStyle name="20% - 强调文字颜色 1 81 2" xfId="935"/>
    <cellStyle name="20% - 强调文字颜色 3 136 2" xfId="936"/>
    <cellStyle name="20% - 强调文字颜色 3 141 2" xfId="937"/>
    <cellStyle name="20% - 强调文字颜色 1 77" xfId="938"/>
    <cellStyle name="20% - 强调文字颜色 1 82" xfId="939"/>
    <cellStyle name="20% - 强调文字颜色 1 77 2" xfId="940"/>
    <cellStyle name="20% - 强调文字颜色 1 82 2" xfId="941"/>
    <cellStyle name="20% - 强调文字颜色 1 78" xfId="942"/>
    <cellStyle name="20% - 强调文字颜色 1 83" xfId="943"/>
    <cellStyle name="20% - 强调文字颜色 1 78 2" xfId="944"/>
    <cellStyle name="20% - 强调文字颜色 1 83 2" xfId="945"/>
    <cellStyle name="20% - 强调文字颜色 1 79 2" xfId="946"/>
    <cellStyle name="20% - 强调文字颜色 1 84 2" xfId="947"/>
    <cellStyle name="20% - 强调文字颜色 1 8" xfId="948"/>
    <cellStyle name="20% - 强调文字颜色 4 47" xfId="949"/>
    <cellStyle name="20% - 强调文字颜色 4 52" xfId="950"/>
    <cellStyle name="20% - 强调文字颜色 1 8 2" xfId="951"/>
    <cellStyle name="好 3 2 3 2" xfId="952"/>
    <cellStyle name="20% - 强调文字颜色 1 85" xfId="953"/>
    <cellStyle name="20% - 强调文字颜色 1 90" xfId="954"/>
    <cellStyle name="20% - 强调文字颜色 1 85 2" xfId="955"/>
    <cellStyle name="20% - 强调文字颜色 1 90 2" xfId="956"/>
    <cellStyle name="20% - 强调文字颜色 5 2" xfId="957"/>
    <cellStyle name="好 3 2 3 3" xfId="958"/>
    <cellStyle name="20% - 强调文字颜色 1 86" xfId="959"/>
    <cellStyle name="20% - 强调文字颜色 1 91" xfId="960"/>
    <cellStyle name="20% - 强调文字颜色 5 2 2" xfId="961"/>
    <cellStyle name="20% - 强调文字颜色 1 86 2" xfId="962"/>
    <cellStyle name="20% - 强调文字颜色 1 91 2" xfId="963"/>
    <cellStyle name="强调文字颜色 2 2 6 2" xfId="964"/>
    <cellStyle name="20% - 强调文字颜色 5 3" xfId="965"/>
    <cellStyle name="20% - 强调文字颜色 1 87" xfId="966"/>
    <cellStyle name="20% - 强调文字颜色 1 92" xfId="967"/>
    <cellStyle name="20% - 强调文字颜色 5 3 2" xfId="968"/>
    <cellStyle name="20% - 强调文字颜色 1 87 2" xfId="969"/>
    <cellStyle name="20% - 强调文字颜色 1 92 2" xfId="970"/>
    <cellStyle name="强调文字颜色 2 2 6 3" xfId="971"/>
    <cellStyle name="20% - 强调文字颜色 5 4" xfId="972"/>
    <cellStyle name="20% - 强调文字颜色 1 88" xfId="973"/>
    <cellStyle name="20% - 强调文字颜色 1 93" xfId="974"/>
    <cellStyle name="20% - 强调文字颜色 5 4 2" xfId="975"/>
    <cellStyle name="20% - 强调文字颜色 1 88 2" xfId="976"/>
    <cellStyle name="20% - 强调文字颜色 1 93 2" xfId="977"/>
    <cellStyle name="20% - 强调文字颜色 5 5" xfId="978"/>
    <cellStyle name="20% - 强调文字颜色 1 89" xfId="979"/>
    <cellStyle name="20% - 强调文字颜色 1 94" xfId="980"/>
    <cellStyle name="20% - 强调文字颜色 5 137" xfId="981"/>
    <cellStyle name="20% - 强调文字颜色 5 142" xfId="982"/>
    <cellStyle name="20% - 强调文字颜色 5 5 2" xfId="983"/>
    <cellStyle name="20% - 强调文字颜色 1 89 2" xfId="984"/>
    <cellStyle name="20% - 强调文字颜色 1 94 2" xfId="985"/>
    <cellStyle name="20% - 强调文字颜色 2 2 2 2 2" xfId="986"/>
    <cellStyle name="20% - 强调文字颜色 1 9" xfId="987"/>
    <cellStyle name="20% - 强调文字颜色 4 97" xfId="988"/>
    <cellStyle name="20% - 强调文字颜色 1 9 2" xfId="989"/>
    <cellStyle name="20% - 强调文字颜色 5 6" xfId="990"/>
    <cellStyle name="20% - 强调文字颜色 1 95" xfId="991"/>
    <cellStyle name="20% - 强调文字颜色 5 187" xfId="992"/>
    <cellStyle name="20% - 强调文字颜色 5 192" xfId="993"/>
    <cellStyle name="20% - 强调文字颜色 5 237" xfId="994"/>
    <cellStyle name="20% - 强调文字颜色 5 242" xfId="995"/>
    <cellStyle name="20% - 强调文字颜色 5 6 2" xfId="996"/>
    <cellStyle name="20% - 强调文字颜色 1 95 2" xfId="997"/>
    <cellStyle name="20% - 强调文字颜色 5 7" xfId="998"/>
    <cellStyle name="20% - 强调文字颜色 1 96" xfId="999"/>
    <cellStyle name="20% - 强调文字颜色 5 7 2" xfId="1000"/>
    <cellStyle name="20% - 强调文字颜色 1 96 2" xfId="1001"/>
    <cellStyle name="20% - 强调文字颜色 5 8" xfId="1002"/>
    <cellStyle name="20% - 强调文字颜色 1 97" xfId="1003"/>
    <cellStyle name="20% - 强调文字颜色 5 8 2" xfId="1004"/>
    <cellStyle name="20% - 强调文字颜色 1 97 2" xfId="1005"/>
    <cellStyle name="20% - 强调文字颜色 5 9" xfId="1006"/>
    <cellStyle name="20% - 强调文字颜色 1 98" xfId="1007"/>
    <cellStyle name="20% - 强调文字颜色 5 9 2" xfId="1008"/>
    <cellStyle name="20% - 强调文字颜色 1 98 2" xfId="1009"/>
    <cellStyle name="20% - 强调文字颜色 1 99" xfId="1010"/>
    <cellStyle name="20% - 强调文字颜色 1 99 2" xfId="1011"/>
    <cellStyle name="20% - 强调文字颜色 2 10" xfId="1012"/>
    <cellStyle name="20% - 强调文字颜色 2 10 2" xfId="1013"/>
    <cellStyle name="20% - 强调文字颜色 2 100" xfId="1014"/>
    <cellStyle name="20% - 强调文字颜色 3 46" xfId="1015"/>
    <cellStyle name="20% - 强调文字颜色 3 51" xfId="1016"/>
    <cellStyle name="20% - 强调文字颜色 2 100 2" xfId="1017"/>
    <cellStyle name="20% - 强调文字颜色 2 101" xfId="1018"/>
    <cellStyle name="20% - 强调文字颜色 2 17 2" xfId="1019"/>
    <cellStyle name="20% - 强调文字颜色 2 22 2" xfId="1020"/>
    <cellStyle name="20% - 强调文字颜色 3 96" xfId="1021"/>
    <cellStyle name="20% - 强调文字颜色 2 101 2" xfId="1022"/>
    <cellStyle name="20% - 强调文字颜色 2 102" xfId="1023"/>
    <cellStyle name="20% - 强调文字颜色 2 103" xfId="1024"/>
    <cellStyle name="20% - 强调文字颜色 2 104" xfId="1025"/>
    <cellStyle name="20% - 强调文字颜色 2 104 2" xfId="1026"/>
    <cellStyle name="注释 223" xfId="1027"/>
    <cellStyle name="注释 218" xfId="1028"/>
    <cellStyle name="注释 173" xfId="1029"/>
    <cellStyle name="注释 168" xfId="1030"/>
    <cellStyle name="20% - 强调文字颜色 3 96 2" xfId="1031"/>
    <cellStyle name="20% - 强调文字颜色 2 105" xfId="1032"/>
    <cellStyle name="20% - 强调文字颜色 2 110" xfId="1033"/>
    <cellStyle name="20% - 强调文字颜色 4 46" xfId="1034"/>
    <cellStyle name="20% - 强调文字颜色 4 51" xfId="1035"/>
    <cellStyle name="20% - 强调文字颜色 2 105 2" xfId="1036"/>
    <cellStyle name="20% - 强调文字颜色 2 110 2" xfId="1037"/>
    <cellStyle name="20% - 强调文字颜色 2 106" xfId="1038"/>
    <cellStyle name="20% - 强调文字颜色 2 111" xfId="1039"/>
    <cellStyle name="20% - 强调文字颜色 4 96" xfId="1040"/>
    <cellStyle name="20% - 强调文字颜色 2 106 2" xfId="1041"/>
    <cellStyle name="20% - 强调文字颜色 2 111 2" xfId="1042"/>
    <cellStyle name="20% - 强调文字颜色 2 107" xfId="1043"/>
    <cellStyle name="20% - 强调文字颜色 2 112" xfId="1044"/>
    <cellStyle name="20% - 强调文字颜色 2 107 2" xfId="1045"/>
    <cellStyle name="20% - 强调文字颜色 2 112 2" xfId="1046"/>
    <cellStyle name="20% - 强调文字颜色 2 108" xfId="1047"/>
    <cellStyle name="20% - 强调文字颜色 2 113" xfId="1048"/>
    <cellStyle name="20% - 强调文字颜色 2 108 2" xfId="1049"/>
    <cellStyle name="20% - 强调文字颜色 2 113 2" xfId="1050"/>
    <cellStyle name="20% - 强调文字颜色 2 109" xfId="1051"/>
    <cellStyle name="20% - 强调文字颜色 2 114" xfId="1052"/>
    <cellStyle name="20% - 强调文字颜色 2 109 2" xfId="1053"/>
    <cellStyle name="20% - 强调文字颜色 2 114 2" xfId="1054"/>
    <cellStyle name="20% - 强调文字颜色 2 11" xfId="1055"/>
    <cellStyle name="标题 4 3 2 3" xfId="1056"/>
    <cellStyle name="20% - 强调文字颜色 2 11 2" xfId="1057"/>
    <cellStyle name="20% - 强调文字颜色 2 115" xfId="1058"/>
    <cellStyle name="20% - 强调文字颜色 2 120" xfId="1059"/>
    <cellStyle name="20% - 强调文字颜色 5 46" xfId="1060"/>
    <cellStyle name="20% - 强调文字颜色 5 51" xfId="1061"/>
    <cellStyle name="20% - 强调文字颜色 2 115 2" xfId="1062"/>
    <cellStyle name="20% - 强调文字颜色 2 120 2" xfId="1063"/>
    <cellStyle name="20% - 强调文字颜色 2 116" xfId="1064"/>
    <cellStyle name="20% - 强调文字颜色 2 121" xfId="1065"/>
    <cellStyle name="20% - 强调文字颜色 5 96" xfId="1066"/>
    <cellStyle name="20% - 强调文字颜色 2 116 2" xfId="1067"/>
    <cellStyle name="20% - 强调文字颜色 2 121 2" xfId="1068"/>
    <cellStyle name="20% - 强调文字颜色 3 257 2" xfId="1069"/>
    <cellStyle name="20% - 强调文字颜色 3 262 2" xfId="1070"/>
    <cellStyle name="20% - 强调文字颜色 2 117" xfId="1071"/>
    <cellStyle name="20% - 强调文字颜色 2 122" xfId="1072"/>
    <cellStyle name="20% - 强调文字颜色 2 117 2" xfId="1073"/>
    <cellStyle name="20% - 强调文字颜色 2 122 2" xfId="1074"/>
    <cellStyle name="20% - 强调文字颜色 2 118" xfId="1075"/>
    <cellStyle name="20% - 强调文字颜色 2 123" xfId="1076"/>
    <cellStyle name="20% - 强调文字颜色 2 118 2" xfId="1077"/>
    <cellStyle name="20% - 强调文字颜色 2 123 2" xfId="1078"/>
    <cellStyle name="20% - 强调文字颜色 2 119" xfId="1079"/>
    <cellStyle name="20% - 强调文字颜色 2 124" xfId="1080"/>
    <cellStyle name="20% - 强调文字颜色 2 119 2" xfId="1081"/>
    <cellStyle name="20% - 强调文字颜色 2 124 2" xfId="1082"/>
    <cellStyle name="20% - 强调文字颜色 2 12" xfId="1083"/>
    <cellStyle name="标题 4 3 3 3" xfId="1084"/>
    <cellStyle name="20% - 强调文字颜色 2 12 2" xfId="1085"/>
    <cellStyle name="20% - 强调文字颜色 2 125" xfId="1086"/>
    <cellStyle name="20% - 强调文字颜色 2 130" xfId="1087"/>
    <cellStyle name="20% - 强调文字颜色 6 46" xfId="1088"/>
    <cellStyle name="20% - 强调文字颜色 6 51" xfId="1089"/>
    <cellStyle name="20% - 强调文字颜色 2 125 2" xfId="1090"/>
    <cellStyle name="20% - 强调文字颜色 2 130 2" xfId="1091"/>
    <cellStyle name="20% - 强调文字颜色 2 126" xfId="1092"/>
    <cellStyle name="20% - 强调文字颜色 2 131" xfId="1093"/>
    <cellStyle name="20% - 强调文字颜色 6 96" xfId="1094"/>
    <cellStyle name="20% - 强调文字颜色 2 126 2" xfId="1095"/>
    <cellStyle name="20% - 强调文字颜色 2 131 2" xfId="1096"/>
    <cellStyle name="20% - 强调文字颜色 2 127" xfId="1097"/>
    <cellStyle name="20% - 强调文字颜色 2 132" xfId="1098"/>
    <cellStyle name="20% - 强调文字颜色 2 127 2" xfId="1099"/>
    <cellStyle name="20% - 强调文字颜色 2 132 2" xfId="1100"/>
    <cellStyle name="20% - 强调文字颜色 2 128" xfId="1101"/>
    <cellStyle name="20% - 强调文字颜色 2 133" xfId="1102"/>
    <cellStyle name="20% - 强调文字颜色 2 128 2" xfId="1103"/>
    <cellStyle name="20% - 强调文字颜色 2 133 2" xfId="1104"/>
    <cellStyle name="20% - 强调文字颜色 2 129" xfId="1105"/>
    <cellStyle name="20% - 强调文字颜色 2 134" xfId="1106"/>
    <cellStyle name="20% - 强调文字颜色 2 129 2" xfId="1107"/>
    <cellStyle name="20% - 强调文字颜色 2 134 2" xfId="1108"/>
    <cellStyle name="20% - 强调文字颜色 4 255 2" xfId="1109"/>
    <cellStyle name="20% - 强调文字颜色 4 260 2" xfId="1110"/>
    <cellStyle name="20% - 强调文字颜色 2 13" xfId="1111"/>
    <cellStyle name="标题 4 3 4 3" xfId="1112"/>
    <cellStyle name="20% - 强调文字颜色 2 13 2" xfId="1113"/>
    <cellStyle name="20% - 强调文字颜色 2 135" xfId="1114"/>
    <cellStyle name="20% - 强调文字颜色 2 140" xfId="1115"/>
    <cellStyle name="20% - 强调文字颜色 2 135 2" xfId="1116"/>
    <cellStyle name="20% - 强调文字颜色 2 140 2" xfId="1117"/>
    <cellStyle name="20% - 强调文字颜色 2 136" xfId="1118"/>
    <cellStyle name="20% - 强调文字颜色 2 141" xfId="1119"/>
    <cellStyle name="20% - 强调文字颜色 2 147 2" xfId="1120"/>
    <cellStyle name="20% - 强调文字颜色 2 152 2" xfId="1121"/>
    <cellStyle name="20% - 强调文字颜色 2 202 2" xfId="1122"/>
    <cellStyle name="20% - 强调文字颜色 2 136 2" xfId="1123"/>
    <cellStyle name="20% - 强调文字颜色 2 141 2" xfId="1124"/>
    <cellStyle name="20% - 强调文字颜色 2 137" xfId="1125"/>
    <cellStyle name="20% - 强调文字颜色 2 142" xfId="1126"/>
    <cellStyle name="20% - 强调文字颜色 2 5 2" xfId="1127"/>
    <cellStyle name="20% - 强调文字颜色 2 137 2" xfId="1128"/>
    <cellStyle name="20% - 强调文字颜色 2 142 2" xfId="1129"/>
    <cellStyle name="20% - 强调文字颜色 2 138" xfId="1130"/>
    <cellStyle name="20% - 强调文字颜色 2 143" xfId="1131"/>
    <cellStyle name="20% - 强调文字颜色 2 138 2" xfId="1132"/>
    <cellStyle name="20% - 强调文字颜色 2 143 2" xfId="1133"/>
    <cellStyle name="20% - 强调文字颜色 2 139" xfId="1134"/>
    <cellStyle name="20% - 强调文字颜色 2 144" xfId="1135"/>
    <cellStyle name="20% - 强调文字颜色 2 139 2" xfId="1136"/>
    <cellStyle name="20% - 强调文字颜色 2 144 2" xfId="1137"/>
    <cellStyle name="20% - 强调文字颜色 2 14" xfId="1138"/>
    <cellStyle name="20% - 强调文字颜色 2 14 2" xfId="1139"/>
    <cellStyle name="20% - 强调文字颜色 2 145" xfId="1140"/>
    <cellStyle name="20% - 强调文字颜色 2 150" xfId="1141"/>
    <cellStyle name="20% - 强调文字颜色 2 200" xfId="1142"/>
    <cellStyle name="20% - 强调文字颜色 2 145 2" xfId="1143"/>
    <cellStyle name="20% - 强调文字颜色 2 150 2" xfId="1144"/>
    <cellStyle name="20% - 强调文字颜色 2 200 2" xfId="1145"/>
    <cellStyle name="20% - 强调文字颜色 2 146" xfId="1146"/>
    <cellStyle name="20% - 强调文字颜色 2 151" xfId="1147"/>
    <cellStyle name="20% - 强调文字颜色 2 18 2" xfId="1148"/>
    <cellStyle name="20% - 强调文字颜色 2 201" xfId="1149"/>
    <cellStyle name="20% - 强调文字颜色 2 23 2" xfId="1150"/>
    <cellStyle name="20% - 强调文字颜色 2 146 2" xfId="1151"/>
    <cellStyle name="20% - 强调文字颜色 2 151 2" xfId="1152"/>
    <cellStyle name="20% - 强调文字颜色 2 201 2" xfId="1153"/>
    <cellStyle name="20% - 强调文字颜色 2 147" xfId="1154"/>
    <cellStyle name="20% - 强调文字颜色 2 152" xfId="1155"/>
    <cellStyle name="20% - 强调文字颜色 2 202" xfId="1156"/>
    <cellStyle name="20% - 强调文字颜色 2 148" xfId="1157"/>
    <cellStyle name="20% - 强调文字颜色 2 153" xfId="1158"/>
    <cellStyle name="20% - 强调文字颜色 2 203" xfId="1159"/>
    <cellStyle name="20% - 强调文字颜色 2 148 2" xfId="1160"/>
    <cellStyle name="20% - 强调文字颜色 2 153 2" xfId="1161"/>
    <cellStyle name="20% - 强调文字颜色 2 186" xfId="1162"/>
    <cellStyle name="20% - 强调文字颜色 2 191" xfId="1163"/>
    <cellStyle name="20% - 强调文字颜色 2 203 2" xfId="1164"/>
    <cellStyle name="20% - 强调文字颜色 2 236" xfId="1165"/>
    <cellStyle name="20% - 强调文字颜色 2 241" xfId="1166"/>
    <cellStyle name="20% - 强调文字颜色 2 149" xfId="1167"/>
    <cellStyle name="20% - 强调文字颜色 2 154" xfId="1168"/>
    <cellStyle name="20% - 强调文字颜色 2 204" xfId="1169"/>
    <cellStyle name="20% - 强调文字颜色 2 149 2" xfId="1170"/>
    <cellStyle name="20% - 强调文字颜色 2 154 2" xfId="1171"/>
    <cellStyle name="20% - 强调文字颜色 2 204 2" xfId="1172"/>
    <cellStyle name="20% - 强调文字颜色 3 29 2" xfId="1173"/>
    <cellStyle name="20% - 强调文字颜色 3 34 2" xfId="1174"/>
    <cellStyle name="20% - 强调文字颜色 2 15" xfId="1175"/>
    <cellStyle name="20% - 强调文字颜色 2 20" xfId="1176"/>
    <cellStyle name="20% - 强调文字颜色 2 15 2" xfId="1177"/>
    <cellStyle name="20% - 强调文字颜色 2 2 6" xfId="1178"/>
    <cellStyle name="20% - 强调文字颜色 2 20 2" xfId="1179"/>
    <cellStyle name="注释 273" xfId="1180"/>
    <cellStyle name="注释 268" xfId="1181"/>
    <cellStyle name="20% - 强调文字颜色 3 97 2" xfId="1182"/>
    <cellStyle name="20% - 强调文字颜色 2 155" xfId="1183"/>
    <cellStyle name="20% - 强调文字颜色 2 160" xfId="1184"/>
    <cellStyle name="20% - 强调文字颜色 2 205" xfId="1185"/>
    <cellStyle name="20% - 强调文字颜色 2 210" xfId="1186"/>
    <cellStyle name="20% - 强调文字颜色 2 155 2" xfId="1187"/>
    <cellStyle name="20% - 强调文字颜色 2 160 2" xfId="1188"/>
    <cellStyle name="20% - 强调文字颜色 2 205 2" xfId="1189"/>
    <cellStyle name="20% - 强调文字颜色 2 210 2" xfId="1190"/>
    <cellStyle name="20% - 强调文字颜色 2 156" xfId="1191"/>
    <cellStyle name="20% - 强调文字颜色 2 161" xfId="1192"/>
    <cellStyle name="20% - 强调文字颜色 2 206" xfId="1193"/>
    <cellStyle name="20% - 强调文字颜色 2 211" xfId="1194"/>
    <cellStyle name="20% - 强调文字颜色 2 156 2" xfId="1195"/>
    <cellStyle name="20% - 强调文字颜色 2 161 2" xfId="1196"/>
    <cellStyle name="20% - 强调文字颜色 2 206 2" xfId="1197"/>
    <cellStyle name="20% - 强调文字颜色 2 211 2" xfId="1198"/>
    <cellStyle name="20% - 强调文字颜色 2 157" xfId="1199"/>
    <cellStyle name="20% - 强调文字颜色 2 162" xfId="1200"/>
    <cellStyle name="20% - 强调文字颜色 2 207" xfId="1201"/>
    <cellStyle name="20% - 强调文字颜色 2 212" xfId="1202"/>
    <cellStyle name="20% - 强调文字颜色 2 157 2" xfId="1203"/>
    <cellStyle name="20% - 强调文字颜色 2 162 2" xfId="1204"/>
    <cellStyle name="20% - 强调文字颜色 2 207 2" xfId="1205"/>
    <cellStyle name="20% - 强调文字颜色 2 212 2" xfId="1206"/>
    <cellStyle name="20% - 强调文字颜色 2 158" xfId="1207"/>
    <cellStyle name="20% - 强调文字颜色 2 163" xfId="1208"/>
    <cellStyle name="20% - 强调文字颜色 2 208" xfId="1209"/>
    <cellStyle name="20% - 强调文字颜色 2 213" xfId="1210"/>
    <cellStyle name="20% - 强调文字颜色 2 158 2" xfId="1211"/>
    <cellStyle name="20% - 强调文字颜色 2 163 2" xfId="1212"/>
    <cellStyle name="20% - 强调文字颜色 2 208 2" xfId="1213"/>
    <cellStyle name="20% - 强调文字颜色 2 213 2" xfId="1214"/>
    <cellStyle name="20% - 强调文字颜色 2 159" xfId="1215"/>
    <cellStyle name="20% - 强调文字颜色 2 164" xfId="1216"/>
    <cellStyle name="20% - 强调文字颜色 2 209" xfId="1217"/>
    <cellStyle name="20% - 强调文字颜色 2 214" xfId="1218"/>
    <cellStyle name="20% - 强调文字颜色 2 159 2" xfId="1219"/>
    <cellStyle name="20% - 强调文字颜色 2 164 2" xfId="1220"/>
    <cellStyle name="20% - 强调文字颜色 2 209 2" xfId="1221"/>
    <cellStyle name="20% - 强调文字颜色 2 214 2" xfId="1222"/>
    <cellStyle name="20% - 强调文字颜色 6 2 7 2" xfId="1223"/>
    <cellStyle name="20% - 强调文字颜色 2 16" xfId="1224"/>
    <cellStyle name="20% - 强调文字颜色 2 21" xfId="1225"/>
    <cellStyle name="20% - 强调文字颜色 2 165" xfId="1226"/>
    <cellStyle name="20% - 强调文字颜色 2 170" xfId="1227"/>
    <cellStyle name="20% - 强调文字颜色 2 215" xfId="1228"/>
    <cellStyle name="20% - 强调文字颜色 2 220" xfId="1229"/>
    <cellStyle name="20% - 强调文字颜色 2 165 2" xfId="1230"/>
    <cellStyle name="20% - 强调文字颜色 2 170 2" xfId="1231"/>
    <cellStyle name="20% - 强调文字颜色 2 215 2" xfId="1232"/>
    <cellStyle name="20% - 强调文字颜色 2 220 2" xfId="1233"/>
    <cellStyle name="20% - 强调文字颜色 2 166" xfId="1234"/>
    <cellStyle name="20% - 强调文字颜色 2 171" xfId="1235"/>
    <cellStyle name="20% - 强调文字颜色 2 216" xfId="1236"/>
    <cellStyle name="20% - 强调文字颜色 2 221" xfId="1237"/>
    <cellStyle name="20% - 强调文字颜色 2 166 2" xfId="1238"/>
    <cellStyle name="20% - 强调文字颜色 2 171 2" xfId="1239"/>
    <cellStyle name="20% - 强调文字颜色 2 216 2" xfId="1240"/>
    <cellStyle name="20% - 强调文字颜色 2 221 2" xfId="1241"/>
    <cellStyle name="20% - 强调文字颜色 3 258 2" xfId="1242"/>
    <cellStyle name="20% - 强调文字颜色 3 263 2" xfId="1243"/>
    <cellStyle name="20% - 强调文字颜色 2 167" xfId="1244"/>
    <cellStyle name="20% - 强调文字颜色 2 172" xfId="1245"/>
    <cellStyle name="20% - 强调文字颜色 2 217" xfId="1246"/>
    <cellStyle name="20% - 强调文字颜色 2 222" xfId="1247"/>
    <cellStyle name="20% - 强调文字颜色 2 167 2" xfId="1248"/>
    <cellStyle name="20% - 强调文字颜色 2 172 2" xfId="1249"/>
    <cellStyle name="20% - 强调文字颜色 2 217 2" xfId="1250"/>
    <cellStyle name="20% - 强调文字颜色 2 222 2" xfId="1251"/>
    <cellStyle name="20% - 强调文字颜色 6 10 2" xfId="1252"/>
    <cellStyle name="20% - 强调文字颜色 2 168" xfId="1253"/>
    <cellStyle name="20% - 强调文字颜色 2 173" xfId="1254"/>
    <cellStyle name="20% - 强调文字颜色 2 218" xfId="1255"/>
    <cellStyle name="20% - 强调文字颜色 2 223" xfId="1256"/>
    <cellStyle name="20% - 强调文字颜色 2 168 2" xfId="1257"/>
    <cellStyle name="20% - 强调文字颜色 2 173 2" xfId="1258"/>
    <cellStyle name="20% - 强调文字颜色 2 218 2" xfId="1259"/>
    <cellStyle name="20% - 强调文字颜色 2 223 2" xfId="1260"/>
    <cellStyle name="20% - 强调文字颜色 2 169" xfId="1261"/>
    <cellStyle name="20% - 强调文字颜色 2 174" xfId="1262"/>
    <cellStyle name="20% - 强调文字颜色 2 219" xfId="1263"/>
    <cellStyle name="20% - 强调文字颜色 2 224" xfId="1264"/>
    <cellStyle name="20% - 强调文字颜色 2 169 2" xfId="1265"/>
    <cellStyle name="20% - 强调文字颜色 2 174 2" xfId="1266"/>
    <cellStyle name="20% - 强调文字颜色 2 219 2" xfId="1267"/>
    <cellStyle name="20% - 强调文字颜色 2 224 2" xfId="1268"/>
    <cellStyle name="20% - 强调文字颜色 2 17" xfId="1269"/>
    <cellStyle name="20% - 强调文字颜色 2 22" xfId="1270"/>
    <cellStyle name="20% - 强调文字颜色 2 175" xfId="1271"/>
    <cellStyle name="20% - 强调文字颜色 2 180" xfId="1272"/>
    <cellStyle name="20% - 强调文字颜色 2 225" xfId="1273"/>
    <cellStyle name="20% - 强调文字颜色 2 230" xfId="1274"/>
    <cellStyle name="20% - 强调文字颜色 2 175 2" xfId="1275"/>
    <cellStyle name="20% - 强调文字颜色 2 180 2" xfId="1276"/>
    <cellStyle name="20% - 强调文字颜色 2 225 2" xfId="1277"/>
    <cellStyle name="20% - 强调文字颜色 2 230 2" xfId="1278"/>
    <cellStyle name="20% - 强调文字颜色 2 176" xfId="1279"/>
    <cellStyle name="20% - 强调文字颜色 2 181" xfId="1280"/>
    <cellStyle name="20% - 强调文字颜色 2 226" xfId="1281"/>
    <cellStyle name="20% - 强调文字颜色 2 231" xfId="1282"/>
    <cellStyle name="20% - 强调文字颜色 2 176 2" xfId="1283"/>
    <cellStyle name="20% - 强调文字颜色 2 181 2" xfId="1284"/>
    <cellStyle name="20% - 强调文字颜色 2 226 2" xfId="1285"/>
    <cellStyle name="20% - 强调文字颜色 2 231 2" xfId="1286"/>
    <cellStyle name="20% - 强调文字颜色 2 177" xfId="1287"/>
    <cellStyle name="20% - 强调文字颜色 2 182" xfId="1288"/>
    <cellStyle name="20% - 强调文字颜色 2 227" xfId="1289"/>
    <cellStyle name="20% - 强调文字颜色 2 232" xfId="1290"/>
    <cellStyle name="20% - 强调文字颜色 2 177 2" xfId="1291"/>
    <cellStyle name="20% - 强调文字颜色 2 182 2" xfId="1292"/>
    <cellStyle name="20% - 强调文字颜色 2 227 2" xfId="1293"/>
    <cellStyle name="20% - 强调文字颜色 2 232 2" xfId="1294"/>
    <cellStyle name="20% - 强调文字颜色 2 178" xfId="1295"/>
    <cellStyle name="20% - 强调文字颜色 2 183" xfId="1296"/>
    <cellStyle name="20% - 强调文字颜色 2 228" xfId="1297"/>
    <cellStyle name="20% - 强调文字颜色 2 233" xfId="1298"/>
    <cellStyle name="20% - 强调文字颜色 2 178 2" xfId="1299"/>
    <cellStyle name="20% - 强调文字颜色 2 183 2" xfId="1300"/>
    <cellStyle name="20% - 强调文字颜色 2 228 2" xfId="1301"/>
    <cellStyle name="20% - 强调文字颜色 2 233 2" xfId="1302"/>
    <cellStyle name="20% - 强调文字颜色 2 179" xfId="1303"/>
    <cellStyle name="20% - 强调文字颜色 2 184" xfId="1304"/>
    <cellStyle name="20% - 强调文字颜色 2 229" xfId="1305"/>
    <cellStyle name="20% - 强调文字颜色 2 234" xfId="1306"/>
    <cellStyle name="20% - 强调文字颜色 2 179 2" xfId="1307"/>
    <cellStyle name="20% - 强调文字颜色 2 184 2" xfId="1308"/>
    <cellStyle name="20% - 强调文字颜色 2 229 2" xfId="1309"/>
    <cellStyle name="20% - 强调文字颜色 2 234 2" xfId="1310"/>
    <cellStyle name="20% - 强调文字颜色 2 18" xfId="1311"/>
    <cellStyle name="20% - 强调文字颜色 2 23" xfId="1312"/>
    <cellStyle name="20% - 强调文字颜色 2 185" xfId="1313"/>
    <cellStyle name="20% - 强调文字颜色 2 190" xfId="1314"/>
    <cellStyle name="20% - 强调文字颜色 2 235" xfId="1315"/>
    <cellStyle name="20% - 强调文字颜色 2 240" xfId="1316"/>
    <cellStyle name="20% - 强调文字颜色 2 185 2" xfId="1317"/>
    <cellStyle name="20% - 强调文字颜色 2 190 2" xfId="1318"/>
    <cellStyle name="20% - 强调文字颜色 2 235 2" xfId="1319"/>
    <cellStyle name="20% - 强调文字颜色 2 240 2" xfId="1320"/>
    <cellStyle name="20% - 强调文字颜色 2 186 2" xfId="1321"/>
    <cellStyle name="20% - 强调文字颜色 2 191 2" xfId="1322"/>
    <cellStyle name="20% - 强调文字颜色 2 236 2" xfId="1323"/>
    <cellStyle name="20% - 强调文字颜色 2 241 2" xfId="1324"/>
    <cellStyle name="20% - 强调文字颜色 2 187" xfId="1325"/>
    <cellStyle name="20% - 强调文字颜色 2 192" xfId="1326"/>
    <cellStyle name="20% - 强调文字颜色 2 237" xfId="1327"/>
    <cellStyle name="20% - 强调文字颜色 2 242" xfId="1328"/>
    <cellStyle name="20% - 强调文字颜色 2 6 2" xfId="1329"/>
    <cellStyle name="20% - 强调文字颜色 2 187 2" xfId="1330"/>
    <cellStyle name="20% - 强调文字颜色 2 192 2" xfId="1331"/>
    <cellStyle name="20% - 强调文字颜色 2 237 2" xfId="1332"/>
    <cellStyle name="20% - 强调文字颜色 2 242 2" xfId="1333"/>
    <cellStyle name="60% - 强调文字颜色 1 2 2 2" xfId="1334"/>
    <cellStyle name="20% - 强调文字颜色 2 188" xfId="1335"/>
    <cellStyle name="20% - 强调文字颜色 2 193" xfId="1336"/>
    <cellStyle name="20% - 强调文字颜色 2 238" xfId="1337"/>
    <cellStyle name="20% - 强调文字颜色 2 243" xfId="1338"/>
    <cellStyle name="60% - 强调文字颜色 1 2 2 2 2" xfId="1339"/>
    <cellStyle name="20% - 强调文字颜色 2 188 2" xfId="1340"/>
    <cellStyle name="20% - 强调文字颜色 2 193 2" xfId="1341"/>
    <cellStyle name="20% - 强调文字颜色 2 238 2" xfId="1342"/>
    <cellStyle name="20% - 强调文字颜色 2 243 2" xfId="1343"/>
    <cellStyle name="60% - 强调文字颜色 1 2 2 3" xfId="1344"/>
    <cellStyle name="20% - 强调文字颜色 2 189" xfId="1345"/>
    <cellStyle name="20% - 强调文字颜色 2 194" xfId="1346"/>
    <cellStyle name="20% - 强调文字颜色 2 239" xfId="1347"/>
    <cellStyle name="20% - 强调文字颜色 2 244" xfId="1348"/>
    <cellStyle name="60% - 强调文字颜色 1 2 2 3 2" xfId="1349"/>
    <cellStyle name="20% - 强调文字颜色 2 189 2" xfId="1350"/>
    <cellStyle name="20% - 强调文字颜色 2 194 2" xfId="1351"/>
    <cellStyle name="20% - 强调文字颜色 2 239 2" xfId="1352"/>
    <cellStyle name="20% - 强调文字颜色 2 244 2" xfId="1353"/>
    <cellStyle name="20% - 强调文字颜色 2 19" xfId="1354"/>
    <cellStyle name="20% - 强调文字颜色 2 24" xfId="1355"/>
    <cellStyle name="60% - 强调文字颜色 1 2 2 5" xfId="1356"/>
    <cellStyle name="20% - 强调文字颜色 2 19 2" xfId="1357"/>
    <cellStyle name="20% - 强调文字颜色 2 196" xfId="1358"/>
    <cellStyle name="20% - 强调文字颜色 2 24 2" xfId="1359"/>
    <cellStyle name="20% - 强调文字颜色 2 246" xfId="1360"/>
    <cellStyle name="20% - 强调文字颜色 2 251" xfId="1361"/>
    <cellStyle name="60% - 强调文字颜色 1 2 2 4" xfId="1362"/>
    <cellStyle name="20% - 强调文字颜色 2 195" xfId="1363"/>
    <cellStyle name="20% - 强调文字颜色 2 245" xfId="1364"/>
    <cellStyle name="20% - 强调文字颜色 2 250" xfId="1365"/>
    <cellStyle name="60% - 强调文字颜色 1 2 2 4 2" xfId="1366"/>
    <cellStyle name="20% - 强调文字颜色 2 195 2" xfId="1367"/>
    <cellStyle name="20% - 强调文字颜色 2 245 2" xfId="1368"/>
    <cellStyle name="20% - 强调文字颜色 2 250 2" xfId="1369"/>
    <cellStyle name="20% - 强调文字颜色 2 196 2" xfId="1370"/>
    <cellStyle name="20% - 强调文字颜色 2 246 2" xfId="1371"/>
    <cellStyle name="20% - 强调文字颜色 2 251 2" xfId="1372"/>
    <cellStyle name="20% - 强调文字颜色 2 197" xfId="1373"/>
    <cellStyle name="20% - 强调文字颜色 2 247" xfId="1374"/>
    <cellStyle name="20% - 强调文字颜色 2 252" xfId="1375"/>
    <cellStyle name="20% - 强调文字颜色 2 197 2" xfId="1376"/>
    <cellStyle name="20% - 强调文字颜色 2 247 2" xfId="1377"/>
    <cellStyle name="20% - 强调文字颜色 2 252 2" xfId="1378"/>
    <cellStyle name="20% - 强调文字颜色 3 136" xfId="1379"/>
    <cellStyle name="20% - 强调文字颜色 3 141" xfId="1380"/>
    <cellStyle name="20% - 强调文字颜色 2 198" xfId="1381"/>
    <cellStyle name="20% - 强调文字颜色 2 248" xfId="1382"/>
    <cellStyle name="20% - 强调文字颜色 2 253" xfId="1383"/>
    <cellStyle name="20% - 强调文字颜色 2 198 2" xfId="1384"/>
    <cellStyle name="20% - 强调文字颜色 2 248 2" xfId="1385"/>
    <cellStyle name="20% - 强调文字颜色 2 253 2" xfId="1386"/>
    <cellStyle name="20% - 强调文字颜色 3 186" xfId="1387"/>
    <cellStyle name="20% - 强调文字颜色 3 191" xfId="1388"/>
    <cellStyle name="20% - 强调文字颜色 3 236" xfId="1389"/>
    <cellStyle name="20% - 强调文字颜色 3 241" xfId="1390"/>
    <cellStyle name="20% - 强调文字颜色 2 199" xfId="1391"/>
    <cellStyle name="20% - 强调文字颜色 2 249" xfId="1392"/>
    <cellStyle name="20% - 强调文字颜色 2 254" xfId="1393"/>
    <cellStyle name="20% - 强调文字颜色 2 199 2" xfId="1394"/>
    <cellStyle name="20% - 强调文字颜色 2 249 2" xfId="1395"/>
    <cellStyle name="20% - 强调文字颜色 2 254 2" xfId="1396"/>
    <cellStyle name="20% - 强调文字颜色 2 2" xfId="1397"/>
    <cellStyle name="20% - 强调文字颜色 2 2 2" xfId="1398"/>
    <cellStyle name="20% - 强调文字颜色 2 2 2 2" xfId="1399"/>
    <cellStyle name="20% - 强调文字颜色 2 2 2 2 3" xfId="1400"/>
    <cellStyle name="20% - 强调文字颜色 2 2 2 3" xfId="1401"/>
    <cellStyle name="20% - 强调文字颜色 2 9" xfId="1402"/>
    <cellStyle name="20% - 强调文字颜色 2 2 2 3 2" xfId="1403"/>
    <cellStyle name="20% - 强调文字颜色 2 2 2 3 3" xfId="1404"/>
    <cellStyle name="20% - 强调文字颜色 2 2 2 4" xfId="1405"/>
    <cellStyle name="20% - 强调文字颜色 3 9" xfId="1406"/>
    <cellStyle name="20% - 强调文字颜色 2 2 2 4 2" xfId="1407"/>
    <cellStyle name="20% - 强调文字颜色 2 2 2 5" xfId="1408"/>
    <cellStyle name="20% - 强调文字颜色 2 2 2 6" xfId="1409"/>
    <cellStyle name="20% - 强调文字颜色 2 2 3" xfId="1410"/>
    <cellStyle name="20% - 强调文字颜色 2 2 3 2" xfId="1411"/>
    <cellStyle name="20% - 强调文字颜色 2 2 3 2 2" xfId="1412"/>
    <cellStyle name="20% - 强调文字颜色 2 2 3 3" xfId="1413"/>
    <cellStyle name="20% - 强调文字颜色 2 2 3 3 2" xfId="1414"/>
    <cellStyle name="20% - 强调文字颜色 2 2 3 3 3" xfId="1415"/>
    <cellStyle name="20% - 强调文字颜色 2 2 3 4" xfId="1416"/>
    <cellStyle name="20% - 强调文字颜色 2 2 3 5" xfId="1417"/>
    <cellStyle name="20% - 强调文字颜色 2 2 4" xfId="1418"/>
    <cellStyle name="20% - 强调文字颜色 2 2 4 2" xfId="1419"/>
    <cellStyle name="20% - 强调文字颜色 2 2 4 3" xfId="1420"/>
    <cellStyle name="20% - 强调文字颜色 2 2 5" xfId="1421"/>
    <cellStyle name="20% - 强调文字颜色 2 2 5 2" xfId="1422"/>
    <cellStyle name="20% - 强调文字颜色 2 2 6 2" xfId="1423"/>
    <cellStyle name="20% - 强调文字颜色 2 2 6 3" xfId="1424"/>
    <cellStyle name="20% - 强调文字颜色 2 2 7" xfId="1425"/>
    <cellStyle name="20% - 强调文字颜色 2 2 7 2" xfId="1426"/>
    <cellStyle name="20% - 强调文字颜色 2 2 8" xfId="1427"/>
    <cellStyle name="20% - 强调文字颜色 2 25" xfId="1428"/>
    <cellStyle name="20% - 强调文字颜色 2 30" xfId="1429"/>
    <cellStyle name="20% - 强调文字颜色 2 25 2" xfId="1430"/>
    <cellStyle name="20% - 强调文字颜色 2 30 2" xfId="1431"/>
    <cellStyle name="20% - 强调文字颜色 3 98 2" xfId="1432"/>
    <cellStyle name="20% - 强调文字颜色 2 255" xfId="1433"/>
    <cellStyle name="20% - 强调文字颜色 2 260" xfId="1434"/>
    <cellStyle name="20% - 强调文字颜色 2 255 2" xfId="1435"/>
    <cellStyle name="20% - 强调文字颜色 2 260 2" xfId="1436"/>
    <cellStyle name="20% - 强调文字颜色 2 256" xfId="1437"/>
    <cellStyle name="20% - 强调文字颜色 2 261" xfId="1438"/>
    <cellStyle name="20% - 强调文字颜色 2 256 2" xfId="1439"/>
    <cellStyle name="20% - 强调文字颜色 2 261 2" xfId="1440"/>
    <cellStyle name="20% - 强调文字颜色 2 257" xfId="1441"/>
    <cellStyle name="20% - 强调文字颜色 2 262" xfId="1442"/>
    <cellStyle name="20% - 强调文字颜色 2 257 2" xfId="1443"/>
    <cellStyle name="20% - 强调文字颜色 2 262 2" xfId="1444"/>
    <cellStyle name="20% - 强调文字颜色 2 258" xfId="1445"/>
    <cellStyle name="20% - 强调文字颜色 2 263" xfId="1446"/>
    <cellStyle name="20% - 强调文字颜色 2 258 2" xfId="1447"/>
    <cellStyle name="20% - 强调文字颜色 2 263 2" xfId="1448"/>
    <cellStyle name="20% - 强调文字颜色 2 259" xfId="1449"/>
    <cellStyle name="20% - 强调文字颜色 2 264" xfId="1450"/>
    <cellStyle name="20% - 强调文字颜色 2 259 2" xfId="1451"/>
    <cellStyle name="20% - 强调文字颜色 2 264 2" xfId="1452"/>
    <cellStyle name="20% - 强调文字颜色 2 26" xfId="1453"/>
    <cellStyle name="20% - 强调文字颜色 2 31" xfId="1454"/>
    <cellStyle name="20% - 强调文字颜色 2 26 2" xfId="1455"/>
    <cellStyle name="20% - 强调文字颜色 2 31 2" xfId="1456"/>
    <cellStyle name="20% - 强调文字颜色 2 265" xfId="1457"/>
    <cellStyle name="20% - 强调文字颜色 2 270" xfId="1458"/>
    <cellStyle name="20% - 强调文字颜色 2 265 2" xfId="1459"/>
    <cellStyle name="20% - 强调文字颜色 2 270 2" xfId="1460"/>
    <cellStyle name="20% - 强调文字颜色 2 266" xfId="1461"/>
    <cellStyle name="20% - 强调文字颜色 2 271" xfId="1462"/>
    <cellStyle name="20% - 强调文字颜色 2 266 2" xfId="1463"/>
    <cellStyle name="20% - 强调文字颜色 2 271 2" xfId="1464"/>
    <cellStyle name="20% - 强调文字颜色 3 259 2" xfId="1465"/>
    <cellStyle name="20% - 强调文字颜色 3 264 2" xfId="1466"/>
    <cellStyle name="20% - 强调文字颜色 2 267" xfId="1467"/>
    <cellStyle name="20% - 强调文字颜色 2 272" xfId="1468"/>
    <cellStyle name="20% - 强调文字颜色 2 267 2" xfId="1469"/>
    <cellStyle name="20% - 强调文字颜色 2 272 2" xfId="1470"/>
    <cellStyle name="20% - 强调文字颜色 6 11 2" xfId="1471"/>
    <cellStyle name="20% - 强调文字颜色 2 268" xfId="1472"/>
    <cellStyle name="20% - 强调文字颜色 2 273" xfId="1473"/>
    <cellStyle name="20% - 强调文字颜色 2 268 2" xfId="1474"/>
    <cellStyle name="20% - 强调文字颜色 2 273 2" xfId="1475"/>
    <cellStyle name="20% - 强调文字颜色 2 269" xfId="1476"/>
    <cellStyle name="20% - 强调文字颜色 2 274" xfId="1477"/>
    <cellStyle name="20% - 强调文字颜色 2 269 2" xfId="1478"/>
    <cellStyle name="20% - 强调文字颜色 2 274 2" xfId="1479"/>
    <cellStyle name="20% - 强调文字颜色 3 145 2" xfId="1480"/>
    <cellStyle name="20% - 强调文字颜色 3 150 2" xfId="1481"/>
    <cellStyle name="20% - 强调文字颜色 3 200 2" xfId="1482"/>
    <cellStyle name="20% - 强调文字颜色 2 27" xfId="1483"/>
    <cellStyle name="20% - 强调文字颜色 2 32" xfId="1484"/>
    <cellStyle name="20% - 强调文字颜色 2 27 2" xfId="1485"/>
    <cellStyle name="20% - 强调文字颜色 2 32 2" xfId="1486"/>
    <cellStyle name="20% - 强调文字颜色 2 275" xfId="1487"/>
    <cellStyle name="20% - 强调文字颜色 2 275 2" xfId="1488"/>
    <cellStyle name="20% - 强调文字颜色 2 276" xfId="1489"/>
    <cellStyle name="20% - 强调文字颜色 2 276 2" xfId="1490"/>
    <cellStyle name="20% - 强调文字颜色 5 2 3 2 2" xfId="1491"/>
    <cellStyle name="20% - 强调文字颜色 2 277" xfId="1492"/>
    <cellStyle name="20% - 强调文字颜色 2 277 2" xfId="1493"/>
    <cellStyle name="20% - 强调文字颜色 2 28" xfId="1494"/>
    <cellStyle name="20% - 强调文字颜色 2 33" xfId="1495"/>
    <cellStyle name="20% - 强调文字颜色 2 28 2" xfId="1496"/>
    <cellStyle name="20% - 强调文字颜色 2 33 2" xfId="1497"/>
    <cellStyle name="20% - 强调文字颜色 2 29" xfId="1498"/>
    <cellStyle name="20% - 强调文字颜色 2 34" xfId="1499"/>
    <cellStyle name="20% - 强调文字颜色 2 29 2" xfId="1500"/>
    <cellStyle name="20% - 强调文字颜色 2 34 2" xfId="1501"/>
    <cellStyle name="强调文字颜色 2 2 3 2" xfId="1502"/>
    <cellStyle name="20% - 强调文字颜色 2 3" xfId="1503"/>
    <cellStyle name="强调文字颜色 2 2 3 2 2" xfId="1504"/>
    <cellStyle name="20% - 强调文字颜色 2 3 2" xfId="1505"/>
    <cellStyle name="20% - 强调文字颜色 2 3 2 2" xfId="1506"/>
    <cellStyle name="20% - 强调文字颜色 2 3 2 2 2" xfId="1507"/>
    <cellStyle name="20% - 强调文字颜色 2 3 2 2 3" xfId="1508"/>
    <cellStyle name="20% - 强调文字颜色 2 3 2 3" xfId="1509"/>
    <cellStyle name="20% - 强调文字颜色 2 3 2 3 2" xfId="1510"/>
    <cellStyle name="20% - 强调文字颜色 2 3 2 3 3" xfId="1511"/>
    <cellStyle name="20% - 强调文字颜色 2 3 2 4" xfId="1512"/>
    <cellStyle name="20% - 强调文字颜色 2 3 2 4 2" xfId="1513"/>
    <cellStyle name="20% - 强调文字颜色 2 3 2 5" xfId="1514"/>
    <cellStyle name="20% - 强调文字颜色 2 3 2 5 2" xfId="1515"/>
    <cellStyle name="20% - 强调文字颜色 2 3 2 5 3" xfId="1516"/>
    <cellStyle name="20% - 强调文字颜色 2 3 2 6" xfId="1517"/>
    <cellStyle name="强调文字颜色 2 2 3 2 3" xfId="1518"/>
    <cellStyle name="20% - 强调文字颜色 2 3 3" xfId="1519"/>
    <cellStyle name="20% - 强调文字颜色 2 3 3 2" xfId="1520"/>
    <cellStyle name="20% - 强调文字颜色 2 3 3 2 2" xfId="1521"/>
    <cellStyle name="20% - 强调文字颜色 2 3 3 3" xfId="1522"/>
    <cellStyle name="20% - 强调文字颜色 2 3 3 3 2" xfId="1523"/>
    <cellStyle name="20% - 强调文字颜色 2 3 3 3 3" xfId="1524"/>
    <cellStyle name="20% - 强调文字颜色 2 3 3 4" xfId="1525"/>
    <cellStyle name="20% - 强调文字颜色 2 3 3 5" xfId="1526"/>
    <cellStyle name="20% - 强调文字颜色 2 3 4" xfId="1527"/>
    <cellStyle name="40% - 强调文字颜色 1 2 6" xfId="1528"/>
    <cellStyle name="20% - 强调文字颜色 2 3 4 2" xfId="1529"/>
    <cellStyle name="40% - 强调文字颜色 1 2 7" xfId="1530"/>
    <cellStyle name="20% - 强调文字颜色 2 3 4 3" xfId="1531"/>
    <cellStyle name="20% - 强调文字颜色 2 3 5" xfId="1532"/>
    <cellStyle name="20% - 强调文字颜色 2 3 5 2" xfId="1533"/>
    <cellStyle name="40% - 强调文字颜色 1 101" xfId="1534"/>
    <cellStyle name="20% - 强调文字颜色 2 3 6 2" xfId="1535"/>
    <cellStyle name="40% - 强调文字颜色 1 102" xfId="1536"/>
    <cellStyle name="20% - 强调文字颜色 2 3 6 3" xfId="1537"/>
    <cellStyle name="20% - 强调文字颜色 2 3 7" xfId="1538"/>
    <cellStyle name="40% - 强调文字颜色 1 146" xfId="1539"/>
    <cellStyle name="40% - 强调文字颜色 1 151" xfId="1540"/>
    <cellStyle name="40% - 强调文字颜色 1 201" xfId="1541"/>
    <cellStyle name="20% - 强调文字颜色 2 3 7 2" xfId="1542"/>
    <cellStyle name="20% - 强调文字颜色 2 3 8" xfId="1543"/>
    <cellStyle name="20% - 强调文字颜色 2 35" xfId="1544"/>
    <cellStyle name="20% - 强调文字颜色 2 40" xfId="1545"/>
    <cellStyle name="20% - 强调文字颜色 2 35 2" xfId="1546"/>
    <cellStyle name="20% - 强调文字颜色 2 40 2" xfId="1547"/>
    <cellStyle name="20% - 强调文字颜色 2 36" xfId="1548"/>
    <cellStyle name="20% - 强调文字颜色 2 41" xfId="1549"/>
    <cellStyle name="20% - 强调文字颜色 2 36 2" xfId="1550"/>
    <cellStyle name="20% - 强调文字颜色 2 41 2" xfId="1551"/>
    <cellStyle name="20% - 强调文字颜色 2 37" xfId="1552"/>
    <cellStyle name="20% - 强调文字颜色 2 42" xfId="1553"/>
    <cellStyle name="20% - 强调文字颜色 2 37 2" xfId="1554"/>
    <cellStyle name="20% - 强调文字颜色 2 42 2" xfId="1555"/>
    <cellStyle name="20% - 强调文字颜色 2 38" xfId="1556"/>
    <cellStyle name="20% - 强调文字颜色 2 43" xfId="1557"/>
    <cellStyle name="20% - 强调文字颜色 2 38 2" xfId="1558"/>
    <cellStyle name="20% - 强调文字颜色 2 43 2" xfId="1559"/>
    <cellStyle name="20% - 强调文字颜色 2 39" xfId="1560"/>
    <cellStyle name="20% - 强调文字颜色 2 44" xfId="1561"/>
    <cellStyle name="20% - 强调文字颜色 2 39 2" xfId="1562"/>
    <cellStyle name="20% - 强调文字颜色 2 44 2" xfId="1563"/>
    <cellStyle name="强调文字颜色 2 2 3 3" xfId="1564"/>
    <cellStyle name="20% - 强调文字颜色 2 4" xfId="1565"/>
    <cellStyle name="20% - 强调文字颜色 2 45" xfId="1566"/>
    <cellStyle name="20% - 强调文字颜色 2 50" xfId="1567"/>
    <cellStyle name="20% - 强调文字颜色 2 45 2" xfId="1568"/>
    <cellStyle name="20% - 强调文字颜色 2 50 2" xfId="1569"/>
    <cellStyle name="20% - 强调文字颜色 2 46" xfId="1570"/>
    <cellStyle name="20% - 强调文字颜色 2 51" xfId="1571"/>
    <cellStyle name="20% - 强调文字颜色 2 46 2" xfId="1572"/>
    <cellStyle name="20% - 强调文字颜色 2 51 2" xfId="1573"/>
    <cellStyle name="20% - 强调文字颜色 2 47" xfId="1574"/>
    <cellStyle name="20% - 强调文字颜色 2 52" xfId="1575"/>
    <cellStyle name="20% - 强调文字颜色 2 47 2" xfId="1576"/>
    <cellStyle name="20% - 强调文字颜色 2 52 2" xfId="1577"/>
    <cellStyle name="20% - 强调文字颜色 2 48" xfId="1578"/>
    <cellStyle name="20% - 强调文字颜色 2 53" xfId="1579"/>
    <cellStyle name="20% - 强调文字颜色 2 48 2" xfId="1580"/>
    <cellStyle name="20% - 强调文字颜色 2 53 2" xfId="1581"/>
    <cellStyle name="20% - 强调文字颜色 2 49" xfId="1582"/>
    <cellStyle name="20% - 强调文字颜色 2 54" xfId="1583"/>
    <cellStyle name="20% - 强调文字颜色 2 49 2" xfId="1584"/>
    <cellStyle name="20% - 强调文字颜色 2 54 2" xfId="1585"/>
    <cellStyle name="强调文字颜色 2 2 3 4" xfId="1586"/>
    <cellStyle name="20% - 强调文字颜色 2 5" xfId="1587"/>
    <cellStyle name="20% - 强调文字颜色 2 55" xfId="1588"/>
    <cellStyle name="20% - 强调文字颜色 2 60" xfId="1589"/>
    <cellStyle name="20% - 强调文字颜色 2 55 2" xfId="1590"/>
    <cellStyle name="20% - 强调文字颜色 2 60 2" xfId="1591"/>
    <cellStyle name="20% - 强调文字颜色 2 56" xfId="1592"/>
    <cellStyle name="20% - 强调文字颜色 2 61" xfId="1593"/>
    <cellStyle name="标题 4 4 2 3" xfId="1594"/>
    <cellStyle name="20% - 强调文字颜色 2 56 2" xfId="1595"/>
    <cellStyle name="20% - 强调文字颜色 2 61 2" xfId="1596"/>
    <cellStyle name="20% - 强调文字颜色 2 57" xfId="1597"/>
    <cellStyle name="20% - 强调文字颜色 2 62" xfId="1598"/>
    <cellStyle name="20% - 强调文字颜色 2 57 2" xfId="1599"/>
    <cellStyle name="20% - 强调文字颜色 2 62 2" xfId="1600"/>
    <cellStyle name="20% - 强调文字颜色 4 256 2" xfId="1601"/>
    <cellStyle name="20% - 强调文字颜色 4 261 2" xfId="1602"/>
    <cellStyle name="20% - 强调文字颜色 2 58" xfId="1603"/>
    <cellStyle name="20% - 强调文字颜色 2 63" xfId="1604"/>
    <cellStyle name="20% - 强调文字颜色 2 58 2" xfId="1605"/>
    <cellStyle name="20% - 强调文字颜色 2 63 2" xfId="1606"/>
    <cellStyle name="20% - 强调文字颜色 2 59" xfId="1607"/>
    <cellStyle name="20% - 强调文字颜色 2 64" xfId="1608"/>
    <cellStyle name="20% - 强调文字颜色 2 59 2" xfId="1609"/>
    <cellStyle name="20% - 强调文字颜色 2 64 2" xfId="1610"/>
    <cellStyle name="20% - 强调文字颜色 2 6" xfId="1611"/>
    <cellStyle name="20% - 强调文字颜色 3 35 2" xfId="1612"/>
    <cellStyle name="20% - 强调文字颜色 3 40 2" xfId="1613"/>
    <cellStyle name="20% - 强调文字颜色 2 65" xfId="1614"/>
    <cellStyle name="20% - 强调文字颜色 2 70" xfId="1615"/>
    <cellStyle name="20% - 强调文字颜色 2 65 2" xfId="1616"/>
    <cellStyle name="20% - 强调文字颜色 2 70 2" xfId="1617"/>
    <cellStyle name="20% - 强调文字颜色 3 2 6" xfId="1618"/>
    <cellStyle name="20% - 强调文字颜色 2 66" xfId="1619"/>
    <cellStyle name="20% - 强调文字颜色 2 71" xfId="1620"/>
    <cellStyle name="20% - 强调文字颜色 4 2 2 4" xfId="1621"/>
    <cellStyle name="20% - 强调文字颜色 2 66 2" xfId="1622"/>
    <cellStyle name="20% - 强调文字颜色 2 71 2" xfId="1623"/>
    <cellStyle name="20% - 强调文字颜色 3 3 6" xfId="1624"/>
    <cellStyle name="20% - 强调文字颜色 2 67" xfId="1625"/>
    <cellStyle name="20% - 强调文字颜色 2 72" xfId="1626"/>
    <cellStyle name="20% - 强调文字颜色 4 2 3 4" xfId="1627"/>
    <cellStyle name="20% - 强调文字颜色 2 67 2" xfId="1628"/>
    <cellStyle name="20% - 强调文字颜色 2 72 2" xfId="1629"/>
    <cellStyle name="20% - 强调文字颜色 3 101" xfId="1630"/>
    <cellStyle name="20% - 强调文字颜色 2 68" xfId="1631"/>
    <cellStyle name="20% - 强调文字颜色 2 73" xfId="1632"/>
    <cellStyle name="20% - 强调文字颜色 2 68 2" xfId="1633"/>
    <cellStyle name="20% - 强调文字颜色 2 73 2" xfId="1634"/>
    <cellStyle name="20% - 强调文字颜色 3 146" xfId="1635"/>
    <cellStyle name="20% - 强调文字颜色 3 151" xfId="1636"/>
    <cellStyle name="20% - 强调文字颜色 3 201" xfId="1637"/>
    <cellStyle name="20% - 强调文字颜色 2 69" xfId="1638"/>
    <cellStyle name="20% - 强调文字颜色 2 74" xfId="1639"/>
    <cellStyle name="60% - 强调文字颜色 1 3 2 5" xfId="1640"/>
    <cellStyle name="20% - 强调文字颜色 2 69 2" xfId="1641"/>
    <cellStyle name="20% - 强调文字颜色 2 74 2" xfId="1642"/>
    <cellStyle name="20% - 强调文字颜色 3 196" xfId="1643"/>
    <cellStyle name="20% - 强调文字颜色 3 246" xfId="1644"/>
    <cellStyle name="20% - 强调文字颜色 3 251" xfId="1645"/>
    <cellStyle name="20% - 强调文字颜色 2 7" xfId="1646"/>
    <cellStyle name="20% - 强调文字颜色 2 7 2" xfId="1647"/>
    <cellStyle name="40% - 强调文字颜色 3 3 2 2 2" xfId="1648"/>
    <cellStyle name="20% - 强调文字颜色 2 75" xfId="1649"/>
    <cellStyle name="20% - 强调文字颜色 2 80" xfId="1650"/>
    <cellStyle name="20% - 强调文字颜色 2 75 2" xfId="1651"/>
    <cellStyle name="20% - 强调文字颜色 2 80 2" xfId="1652"/>
    <cellStyle name="40% - 强调文字颜色 3 3 2 2 3" xfId="1653"/>
    <cellStyle name="20% - 强调文字颜色 2 76" xfId="1654"/>
    <cellStyle name="20% - 强调文字颜色 2 81" xfId="1655"/>
    <cellStyle name="20% - 强调文字颜色 2 76 2" xfId="1656"/>
    <cellStyle name="20% - 强调文字颜色 2 81 2" xfId="1657"/>
    <cellStyle name="20% - 强调文字颜色 3 146 2" xfId="1658"/>
    <cellStyle name="20% - 强调文字颜色 3 151 2" xfId="1659"/>
    <cellStyle name="20% - 强调文字颜色 3 201 2" xfId="1660"/>
    <cellStyle name="20% - 强调文字颜色 2 77" xfId="1661"/>
    <cellStyle name="20% - 强调文字颜色 2 82" xfId="1662"/>
    <cellStyle name="20% - 强调文字颜色 2 77 2" xfId="1663"/>
    <cellStyle name="20% - 强调文字颜色 2 82 2" xfId="1664"/>
    <cellStyle name="20% - 强调文字颜色 2 78" xfId="1665"/>
    <cellStyle name="20% - 强调文字颜色 2 83" xfId="1666"/>
    <cellStyle name="20% - 强调文字颜色 2 78 2" xfId="1667"/>
    <cellStyle name="20% - 强调文字颜色 2 83 2" xfId="1668"/>
    <cellStyle name="20% - 强调文字颜色 2 79" xfId="1669"/>
    <cellStyle name="20% - 强调文字颜色 2 84" xfId="1670"/>
    <cellStyle name="20% - 强调文字颜色 2 79 2" xfId="1671"/>
    <cellStyle name="20% - 强调文字颜色 2 84 2" xfId="1672"/>
    <cellStyle name="20% - 强调文字颜色 2 8" xfId="1673"/>
    <cellStyle name="20% - 强调文字颜色 2 8 2" xfId="1674"/>
    <cellStyle name="20% - 强调文字颜色 2 86" xfId="1675"/>
    <cellStyle name="20% - 强调文字颜色 2 91" xfId="1676"/>
    <cellStyle name="20% - 强调文字颜色 2 86 2" xfId="1677"/>
    <cellStyle name="20% - 强调文字颜色 2 91 2" xfId="1678"/>
    <cellStyle name="20% - 强调文字颜色 2 87" xfId="1679"/>
    <cellStyle name="20% - 强调文字颜色 2 92" xfId="1680"/>
    <cellStyle name="20% - 强调文字颜色 2 87 2" xfId="1681"/>
    <cellStyle name="20% - 强调文字颜色 2 92 2" xfId="1682"/>
    <cellStyle name="20% - 强调文字颜色 2 88" xfId="1683"/>
    <cellStyle name="20% - 强调文字颜色 2 93" xfId="1684"/>
    <cellStyle name="20% - 强调文字颜色 2 88 2" xfId="1685"/>
    <cellStyle name="20% - 强调文字颜色 2 93 2" xfId="1686"/>
    <cellStyle name="20% - 强调文字颜色 2 89" xfId="1687"/>
    <cellStyle name="20% - 强调文字颜色 2 94" xfId="1688"/>
    <cellStyle name="20% - 强调文字颜色 2 89 2" xfId="1689"/>
    <cellStyle name="20% - 强调文字颜色 2 94 2" xfId="1690"/>
    <cellStyle name="20% - 强调文字颜色 2 9 2" xfId="1691"/>
    <cellStyle name="20% - 强调文字颜色 2 95" xfId="1692"/>
    <cellStyle name="20% - 强调文字颜色 2 95 2" xfId="1693"/>
    <cellStyle name="20% - 强调文字颜色 2 96" xfId="1694"/>
    <cellStyle name="20% - 强调文字颜色 2 96 2" xfId="1695"/>
    <cellStyle name="20% - 强调文字颜色 2 97" xfId="1696"/>
    <cellStyle name="20% - 强调文字颜色 2 97 2" xfId="1697"/>
    <cellStyle name="20% - 强调文字颜色 2 98" xfId="1698"/>
    <cellStyle name="20% - 强调文字颜色 2 98 2" xfId="1699"/>
    <cellStyle name="20% - 强调文字颜色 2 99" xfId="1700"/>
    <cellStyle name="20% - 强调文字颜色 2 99 2" xfId="1701"/>
    <cellStyle name="20% - 强调文字颜色 4 2 3 3" xfId="1702"/>
    <cellStyle name="20% - 强调文字颜色 3 100" xfId="1703"/>
    <cellStyle name="20% - 强调文字颜色 4 2 3 3 2" xfId="1704"/>
    <cellStyle name="20% - 强调文字颜色 3 100 2" xfId="1705"/>
    <cellStyle name="20% - 强调文字颜色 3 101 2" xfId="1706"/>
    <cellStyle name="20% - 强调文字颜色 4 2 3 5" xfId="1707"/>
    <cellStyle name="20% - 强调文字颜色 3 102" xfId="1708"/>
    <cellStyle name="20% - 强调文字颜色 3 102 2" xfId="1709"/>
    <cellStyle name="20% - 强调文字颜色 3 103" xfId="1710"/>
    <cellStyle name="20% - 强调文字颜色 3 103 2" xfId="1711"/>
    <cellStyle name="60% - 强调文字颜色 2 2" xfId="1712"/>
    <cellStyle name="20% - 强调文字颜色 3 104" xfId="1713"/>
    <cellStyle name="60% - 强调文字颜色 2 2 2" xfId="1714"/>
    <cellStyle name="20% - 强调文字颜色 3 104 2" xfId="1715"/>
    <cellStyle name="60% - 强调文字颜色 2 3 2" xfId="1716"/>
    <cellStyle name="20% - 强调文字颜色 3 105 2" xfId="1717"/>
    <cellStyle name="20% - 强调文字颜色 3 110 2" xfId="1718"/>
    <cellStyle name="输出 2 2 4 2" xfId="1719"/>
    <cellStyle name="20% - 强调文字颜色 6 109 2" xfId="1720"/>
    <cellStyle name="20% - 强调文字颜色 6 114 2" xfId="1721"/>
    <cellStyle name="20% - 强调文字颜色 3 106" xfId="1722"/>
    <cellStyle name="20% - 强调文字颜色 3 111" xfId="1723"/>
    <cellStyle name="20% - 强调文字颜色 3 106 2" xfId="1724"/>
    <cellStyle name="20% - 强调文字颜色 3 111 2" xfId="1725"/>
    <cellStyle name="20% - 强调文字颜色 3 107" xfId="1726"/>
    <cellStyle name="20% - 强调文字颜色 3 112" xfId="1727"/>
    <cellStyle name="40% - 强调文字颜色 1 127" xfId="1728"/>
    <cellStyle name="40% - 强调文字颜色 1 132" xfId="1729"/>
    <cellStyle name="20% - 强调文字颜色 3 107 2" xfId="1730"/>
    <cellStyle name="20% - 强调文字颜色 3 112 2" xfId="1731"/>
    <cellStyle name="20% - 强调文字颜色 3 108" xfId="1732"/>
    <cellStyle name="20% - 强调文字颜色 3 113" xfId="1733"/>
    <cellStyle name="40% - 强调文字颜色 1 177" xfId="1734"/>
    <cellStyle name="40% - 强调文字颜色 1 182" xfId="1735"/>
    <cellStyle name="40% - 强调文字颜色 1 227" xfId="1736"/>
    <cellStyle name="40% - 强调文字颜色 1 232" xfId="1737"/>
    <cellStyle name="20% - 强调文字颜色 3 108 2" xfId="1738"/>
    <cellStyle name="20% - 强调文字颜色 3 113 2" xfId="1739"/>
    <cellStyle name="20% - 强调文字颜色 3 109" xfId="1740"/>
    <cellStyle name="20% - 强调文字颜色 3 114" xfId="1741"/>
    <cellStyle name="20% - 强调文字颜色 3 109 2" xfId="1742"/>
    <cellStyle name="20% - 强调文字颜色 3 114 2" xfId="1743"/>
    <cellStyle name="20% - 强调文字颜色 3 115" xfId="1744"/>
    <cellStyle name="20% - 强调文字颜色 3 120" xfId="1745"/>
    <cellStyle name="20% - 强调文字颜色 3 115 2" xfId="1746"/>
    <cellStyle name="20% - 强调文字颜色 3 120 2" xfId="1747"/>
    <cellStyle name="20% - 强调文字颜色 3 116" xfId="1748"/>
    <cellStyle name="20% - 强调文字颜色 3 121" xfId="1749"/>
    <cellStyle name="20% - 强调文字颜色 3 116 2" xfId="1750"/>
    <cellStyle name="20% - 强调文字颜色 3 121 2" xfId="1751"/>
    <cellStyle name="20% - 强调文字颜色 3 117" xfId="1752"/>
    <cellStyle name="20% - 强调文字颜色 3 122" xfId="1753"/>
    <cellStyle name="20% - 强调文字颜色 3 117 2" xfId="1754"/>
    <cellStyle name="20% - 强调文字颜色 3 122 2" xfId="1755"/>
    <cellStyle name="20% - 强调文字颜色 6 49 2" xfId="1756"/>
    <cellStyle name="20% - 强调文字颜色 6 54 2" xfId="1757"/>
    <cellStyle name="20% - 强调文字颜色 3 118" xfId="1758"/>
    <cellStyle name="20% - 强调文字颜色 3 123" xfId="1759"/>
    <cellStyle name="20% - 强调文字颜色 3 118 2" xfId="1760"/>
    <cellStyle name="20% - 强调文字颜色 3 123 2" xfId="1761"/>
    <cellStyle name="20% - 强调文字颜色 3 119" xfId="1762"/>
    <cellStyle name="20% - 强调文字颜色 3 124" xfId="1763"/>
    <cellStyle name="20% - 强调文字颜色 3 119 2" xfId="1764"/>
    <cellStyle name="20% - 强调文字颜色 3 124 2" xfId="1765"/>
    <cellStyle name="解释性文本 2 5 2" xfId="1766"/>
    <cellStyle name="20% - 强调文字颜色 3 125" xfId="1767"/>
    <cellStyle name="20% - 强调文字颜色 3 130" xfId="1768"/>
    <cellStyle name="20% - 强调文字颜色 3 125 2" xfId="1769"/>
    <cellStyle name="20% - 强调文字颜色 3 130 2" xfId="1770"/>
    <cellStyle name="20% - 强调文字颜色 3 126" xfId="1771"/>
    <cellStyle name="20% - 强调文字颜色 3 131" xfId="1772"/>
    <cellStyle name="20% - 强调文字颜色 3 126 2" xfId="1773"/>
    <cellStyle name="20% - 强调文字颜色 3 131 2" xfId="1774"/>
    <cellStyle name="20% - 强调文字颜色 3 127" xfId="1775"/>
    <cellStyle name="20% - 强调文字颜色 3 132" xfId="1776"/>
    <cellStyle name="20% - 强调文字颜色 3 127 2" xfId="1777"/>
    <cellStyle name="20% - 强调文字颜色 3 132 2" xfId="1778"/>
    <cellStyle name="20% - 强调文字颜色 3 128" xfId="1779"/>
    <cellStyle name="20% - 强调文字颜色 3 133" xfId="1780"/>
    <cellStyle name="20% - 强调文字颜色 3 128 2" xfId="1781"/>
    <cellStyle name="20% - 强调文字颜色 3 133 2" xfId="1782"/>
    <cellStyle name="20% - 强调文字颜色 3 129" xfId="1783"/>
    <cellStyle name="20% - 强调文字颜色 3 134" xfId="1784"/>
    <cellStyle name="20% - 强调文字颜色 3 129 2" xfId="1785"/>
    <cellStyle name="20% - 强调文字颜色 3 134 2" xfId="1786"/>
    <cellStyle name="20% - 强调文字颜色 3 13 2" xfId="1787"/>
    <cellStyle name="20% - 强调文字颜色 3 135" xfId="1788"/>
    <cellStyle name="20% - 强调文字颜色 3 140" xfId="1789"/>
    <cellStyle name="20% - 强调文字颜色 3 137" xfId="1790"/>
    <cellStyle name="20% - 强调文字颜色 3 142" xfId="1791"/>
    <cellStyle name="20% - 强调文字颜色 3 5 2" xfId="1792"/>
    <cellStyle name="20% - 强调文字颜色 3 137 2" xfId="1793"/>
    <cellStyle name="20% - 强调文字颜色 3 142 2" xfId="1794"/>
    <cellStyle name="20% - 强调文字颜色 3 138" xfId="1795"/>
    <cellStyle name="20% - 强调文字颜色 3 143" xfId="1796"/>
    <cellStyle name="20% - 强调文字颜色 3 138 2" xfId="1797"/>
    <cellStyle name="20% - 强调文字颜色 3 143 2" xfId="1798"/>
    <cellStyle name="20% - 强调文字颜色 4 2 4 2" xfId="1799"/>
    <cellStyle name="20% - 强调文字颜色 3 139" xfId="1800"/>
    <cellStyle name="20% - 强调文字颜色 3 144" xfId="1801"/>
    <cellStyle name="20% - 强调文字颜色 3 139 2" xfId="1802"/>
    <cellStyle name="20% - 强调文字颜色 3 144 2" xfId="1803"/>
    <cellStyle name="20% - 强调文字颜色 3 14" xfId="1804"/>
    <cellStyle name="40% - 强调文字颜色 1 16" xfId="1805"/>
    <cellStyle name="40% - 强调文字颜色 1 21" xfId="1806"/>
    <cellStyle name="20% - 强调文字颜色 3 14 2" xfId="1807"/>
    <cellStyle name="20% - 强调文字颜色 4 2 4 3" xfId="1808"/>
    <cellStyle name="20% - 强调文字颜色 3 145" xfId="1809"/>
    <cellStyle name="20% - 强调文字颜色 3 150" xfId="1810"/>
    <cellStyle name="20% - 强调文字颜色 3 200" xfId="1811"/>
    <cellStyle name="20% - 强调文字颜色 3 147" xfId="1812"/>
    <cellStyle name="20% - 强调文字颜色 3 152" xfId="1813"/>
    <cellStyle name="20% - 强调文字颜色 3 202" xfId="1814"/>
    <cellStyle name="20% - 强调文字颜色 3 147 2" xfId="1815"/>
    <cellStyle name="20% - 强调文字颜色 3 152 2" xfId="1816"/>
    <cellStyle name="20% - 强调文字颜色 3 202 2" xfId="1817"/>
    <cellStyle name="20% - 强调文字颜色 3 148" xfId="1818"/>
    <cellStyle name="20% - 强调文字颜色 3 153" xfId="1819"/>
    <cellStyle name="20% - 强调文字颜色 3 203" xfId="1820"/>
    <cellStyle name="20% - 强调文字颜色 3 148 2" xfId="1821"/>
    <cellStyle name="20% - 强调文字颜色 3 153 2" xfId="1822"/>
    <cellStyle name="20% - 强调文字颜色 3 203 2" xfId="1823"/>
    <cellStyle name="60% - 强调文字颜色 3 2" xfId="1824"/>
    <cellStyle name="20% - 强调文字颜色 3 149" xfId="1825"/>
    <cellStyle name="20% - 强调文字颜色 3 154" xfId="1826"/>
    <cellStyle name="20% - 强调文字颜色 3 204" xfId="1827"/>
    <cellStyle name="60% - 强调文字颜色 3 2 2" xfId="1828"/>
    <cellStyle name="20% - 强调文字颜色 3 149 2" xfId="1829"/>
    <cellStyle name="20% - 强调文字颜色 3 154 2" xfId="1830"/>
    <cellStyle name="20% - 强调文字颜色 3 204 2" xfId="1831"/>
    <cellStyle name="20% - 强调文字颜色 3 39 2" xfId="1832"/>
    <cellStyle name="20% - 强调文字颜色 3 44 2" xfId="1833"/>
    <cellStyle name="20% - 强调文字颜色 3 15" xfId="1834"/>
    <cellStyle name="20% - 强调文字颜色 3 20" xfId="1835"/>
    <cellStyle name="20% - 强调文字颜色 3 15 2" xfId="1836"/>
    <cellStyle name="20% - 强调文字颜色 3 20 2" xfId="1837"/>
    <cellStyle name="20% - 强调文字颜色 3 27" xfId="1838"/>
    <cellStyle name="20% - 强调文字颜色 3 32" xfId="1839"/>
    <cellStyle name="60% - 强调文字颜色 3 3 2" xfId="1840"/>
    <cellStyle name="20% - 强调文字颜色 3 155 2" xfId="1841"/>
    <cellStyle name="20% - 强调文字颜色 3 160 2" xfId="1842"/>
    <cellStyle name="20% - 强调文字颜色 3 205 2" xfId="1843"/>
    <cellStyle name="20% - 强调文字颜色 3 210 2" xfId="1844"/>
    <cellStyle name="20% - 强调文字颜色 6 115 2" xfId="1845"/>
    <cellStyle name="20% - 强调文字颜色 6 120 2" xfId="1846"/>
    <cellStyle name="20% - 强调文字颜色 3 156" xfId="1847"/>
    <cellStyle name="20% - 强调文字颜色 3 161" xfId="1848"/>
    <cellStyle name="20% - 强调文字颜色 3 206" xfId="1849"/>
    <cellStyle name="20% - 强调文字颜色 3 211" xfId="1850"/>
    <cellStyle name="20% - 强调文字颜色 3 77" xfId="1851"/>
    <cellStyle name="20% - 强调文字颜色 3 82" xfId="1852"/>
    <cellStyle name="20% - 强调文字颜色 3 156 2" xfId="1853"/>
    <cellStyle name="20% - 强调文字颜色 3 161 2" xfId="1854"/>
    <cellStyle name="20% - 强调文字颜色 3 206 2" xfId="1855"/>
    <cellStyle name="20% - 强调文字颜色 3 211 2" xfId="1856"/>
    <cellStyle name="20% - 强调文字颜色 3 157" xfId="1857"/>
    <cellStyle name="20% - 强调文字颜色 3 162" xfId="1858"/>
    <cellStyle name="20% - 强调文字颜色 3 207" xfId="1859"/>
    <cellStyle name="20% - 强调文字颜色 3 212" xfId="1860"/>
    <cellStyle name="20% - 强调文字颜色 3 158" xfId="1861"/>
    <cellStyle name="20% - 强调文字颜色 3 163" xfId="1862"/>
    <cellStyle name="20% - 强调文字颜色 3 208" xfId="1863"/>
    <cellStyle name="20% - 强调文字颜色 3 213" xfId="1864"/>
    <cellStyle name="20% - 强调文字颜色 3 159" xfId="1865"/>
    <cellStyle name="20% - 强调文字颜色 3 164" xfId="1866"/>
    <cellStyle name="20% - 强调文字颜色 3 209" xfId="1867"/>
    <cellStyle name="20% - 强调文字颜色 3 214" xfId="1868"/>
    <cellStyle name="20% - 强调文字颜色 3 16" xfId="1869"/>
    <cellStyle name="20% - 强调文字颜色 3 21" xfId="1870"/>
    <cellStyle name="20% - 强调文字颜色 3 16 2" xfId="1871"/>
    <cellStyle name="20% - 强调文字颜色 3 21 2" xfId="1872"/>
    <cellStyle name="20% - 强调文字颜色 3 165" xfId="1873"/>
    <cellStyle name="20% - 强调文字颜色 3 170" xfId="1874"/>
    <cellStyle name="20% - 强调文字颜色 3 215" xfId="1875"/>
    <cellStyle name="20% - 强调文字颜色 3 220" xfId="1876"/>
    <cellStyle name="20% - 强调文字颜色 4 27" xfId="1877"/>
    <cellStyle name="20% - 强调文字颜色 4 32" xfId="1878"/>
    <cellStyle name="20% - 强调文字颜色 3 165 2" xfId="1879"/>
    <cellStyle name="20% - 强调文字颜色 3 170 2" xfId="1880"/>
    <cellStyle name="20% - 强调文字颜色 3 215 2" xfId="1881"/>
    <cellStyle name="20% - 强调文字颜色 3 220 2" xfId="1882"/>
    <cellStyle name="20% - 强调文字颜色 3 166" xfId="1883"/>
    <cellStyle name="20% - 强调文字颜色 3 171" xfId="1884"/>
    <cellStyle name="20% - 强调文字颜色 3 216" xfId="1885"/>
    <cellStyle name="20% - 强调文字颜色 3 221" xfId="1886"/>
    <cellStyle name="20% - 强调文字颜色 4 77" xfId="1887"/>
    <cellStyle name="20% - 强调文字颜色 4 82" xfId="1888"/>
    <cellStyle name="20% - 强调文字颜色 3 166 2" xfId="1889"/>
    <cellStyle name="20% - 强调文字颜色 3 171 2" xfId="1890"/>
    <cellStyle name="20% - 强调文字颜色 3 216 2" xfId="1891"/>
    <cellStyle name="20% - 强调文字颜色 3 221 2" xfId="1892"/>
    <cellStyle name="20% - 强调文字颜色 3 167" xfId="1893"/>
    <cellStyle name="20% - 强调文字颜色 3 172" xfId="1894"/>
    <cellStyle name="20% - 强调文字颜色 3 217" xfId="1895"/>
    <cellStyle name="20% - 强调文字颜色 3 222" xfId="1896"/>
    <cellStyle name="20% - 强调文字颜色 3 167 2" xfId="1897"/>
    <cellStyle name="20% - 强调文字颜色 3 172 2" xfId="1898"/>
    <cellStyle name="20% - 强调文字颜色 3 217 2" xfId="1899"/>
    <cellStyle name="20% - 强调文字颜色 3 222 2" xfId="1900"/>
    <cellStyle name="20% - 强调文字颜色 6 55 2" xfId="1901"/>
    <cellStyle name="20% - 强调文字颜色 6 60 2" xfId="1902"/>
    <cellStyle name="20% - 强调文字颜色 3 168" xfId="1903"/>
    <cellStyle name="20% - 强调文字颜色 3 173" xfId="1904"/>
    <cellStyle name="20% - 强调文字颜色 3 218" xfId="1905"/>
    <cellStyle name="20% - 强调文字颜色 3 223" xfId="1906"/>
    <cellStyle name="20% - 强调文字颜色 3 168 2" xfId="1907"/>
    <cellStyle name="20% - 强调文字颜色 3 173 2" xfId="1908"/>
    <cellStyle name="20% - 强调文字颜色 3 218 2" xfId="1909"/>
    <cellStyle name="20% - 强调文字颜色 3 223 2" xfId="1910"/>
    <cellStyle name="20% - 强调文字颜色 3 169" xfId="1911"/>
    <cellStyle name="20% - 强调文字颜色 3 174" xfId="1912"/>
    <cellStyle name="20% - 强调文字颜色 3 219" xfId="1913"/>
    <cellStyle name="20% - 强调文字颜色 3 224" xfId="1914"/>
    <cellStyle name="20% - 强调文字颜色 3 169 2" xfId="1915"/>
    <cellStyle name="20% - 强调文字颜色 3 174 2" xfId="1916"/>
    <cellStyle name="20% - 强调文字颜色 3 219 2" xfId="1917"/>
    <cellStyle name="20% - 强调文字颜色 3 224 2" xfId="1918"/>
    <cellStyle name="20% - 强调文字颜色 3 17" xfId="1919"/>
    <cellStyle name="20% - 强调文字颜色 3 22" xfId="1920"/>
    <cellStyle name="20% - 强调文字颜色 3 17 2" xfId="1921"/>
    <cellStyle name="20% - 强调文字颜色 3 22 2" xfId="1922"/>
    <cellStyle name="20% - 强调文字颜色 3 175" xfId="1923"/>
    <cellStyle name="20% - 强调文字颜色 3 180" xfId="1924"/>
    <cellStyle name="20% - 强调文字颜色 3 225" xfId="1925"/>
    <cellStyle name="20% - 强调文字颜色 3 230" xfId="1926"/>
    <cellStyle name="20% - 强调文字颜色 5 27" xfId="1927"/>
    <cellStyle name="20% - 强调文字颜色 5 32" xfId="1928"/>
    <cellStyle name="20% - 强调文字颜色 3 175 2" xfId="1929"/>
    <cellStyle name="20% - 强调文字颜色 3 180 2" xfId="1930"/>
    <cellStyle name="20% - 强调文字颜色 3 225 2" xfId="1931"/>
    <cellStyle name="20% - 强调文字颜色 3 230 2" xfId="1932"/>
    <cellStyle name="20% - 强调文字颜色 3 176" xfId="1933"/>
    <cellStyle name="20% - 强调文字颜色 3 181" xfId="1934"/>
    <cellStyle name="20% - 强调文字颜色 3 226" xfId="1935"/>
    <cellStyle name="20% - 强调文字颜色 3 231" xfId="1936"/>
    <cellStyle name="20% - 强调文字颜色 5 77" xfId="1937"/>
    <cellStyle name="20% - 强调文字颜色 5 82" xfId="1938"/>
    <cellStyle name="20% - 强调文字颜色 3 176 2" xfId="1939"/>
    <cellStyle name="20% - 强调文字颜色 3 181 2" xfId="1940"/>
    <cellStyle name="20% - 强调文字颜色 3 226 2" xfId="1941"/>
    <cellStyle name="20% - 强调文字颜色 3 231 2" xfId="1942"/>
    <cellStyle name="20% - 强调文字颜色 3 177" xfId="1943"/>
    <cellStyle name="20% - 强调文字颜色 3 182" xfId="1944"/>
    <cellStyle name="20% - 强调文字颜色 3 227" xfId="1945"/>
    <cellStyle name="20% - 强调文字颜色 3 232" xfId="1946"/>
    <cellStyle name="20% - 强调文字颜色 3 177 2" xfId="1947"/>
    <cellStyle name="20% - 强调文字颜色 3 182 2" xfId="1948"/>
    <cellStyle name="20% - 强调文字颜色 3 227 2" xfId="1949"/>
    <cellStyle name="20% - 强调文字颜色 3 232 2" xfId="1950"/>
    <cellStyle name="20% - 强调文字颜色 3 178" xfId="1951"/>
    <cellStyle name="20% - 强调文字颜色 3 183" xfId="1952"/>
    <cellStyle name="20% - 强调文字颜色 3 228" xfId="1953"/>
    <cellStyle name="20% - 强调文字颜色 3 233" xfId="1954"/>
    <cellStyle name="20% - 强调文字颜色 3 178 2" xfId="1955"/>
    <cellStyle name="20% - 强调文字颜色 3 183 2" xfId="1956"/>
    <cellStyle name="20% - 强调文字颜色 3 228 2" xfId="1957"/>
    <cellStyle name="20% - 强调文字颜色 3 233 2" xfId="1958"/>
    <cellStyle name="20% - 强调文字颜色 3 179" xfId="1959"/>
    <cellStyle name="20% - 强调文字颜色 3 184" xfId="1960"/>
    <cellStyle name="20% - 强调文字颜色 3 229" xfId="1961"/>
    <cellStyle name="20% - 强调文字颜色 3 234" xfId="1962"/>
    <cellStyle name="20% - 强调文字颜色 3 179 2" xfId="1963"/>
    <cellStyle name="20% - 强调文字颜色 3 184 2" xfId="1964"/>
    <cellStyle name="20% - 强调文字颜色 3 229 2" xfId="1965"/>
    <cellStyle name="20% - 强调文字颜色 3 234 2" xfId="1966"/>
    <cellStyle name="20% - 强调文字颜色 5 3 3 3 2" xfId="1967"/>
    <cellStyle name="20% - 强调文字颜色 3 18" xfId="1968"/>
    <cellStyle name="20% - 强调文字颜色 3 23" xfId="1969"/>
    <cellStyle name="20% - 强调文字颜色 3 18 2" xfId="1970"/>
    <cellStyle name="20% - 强调文字颜色 3 23 2" xfId="1971"/>
    <cellStyle name="20% - 强调文字颜色 3 185" xfId="1972"/>
    <cellStyle name="20% - 强调文字颜色 3 190" xfId="1973"/>
    <cellStyle name="20% - 强调文字颜色 3 235" xfId="1974"/>
    <cellStyle name="20% - 强调文字颜色 3 240" xfId="1975"/>
    <cellStyle name="20% - 强调文字颜色 6 27" xfId="1976"/>
    <cellStyle name="20% - 强调文字颜色 6 32" xfId="1977"/>
    <cellStyle name="20% - 强调文字颜色 3 185 2" xfId="1978"/>
    <cellStyle name="20% - 强调文字颜色 3 190 2" xfId="1979"/>
    <cellStyle name="20% - 强调文字颜色 3 235 2" xfId="1980"/>
    <cellStyle name="20% - 强调文字颜色 3 240 2" xfId="1981"/>
    <cellStyle name="20% - 强调文字颜色 6 77" xfId="1982"/>
    <cellStyle name="20% - 强调文字颜色 6 82" xfId="1983"/>
    <cellStyle name="20% - 强调文字颜色 3 186 2" xfId="1984"/>
    <cellStyle name="20% - 强调文字颜色 3 191 2" xfId="1985"/>
    <cellStyle name="20% - 强调文字颜色 3 236 2" xfId="1986"/>
    <cellStyle name="20% - 强调文字颜色 3 241 2" xfId="1987"/>
    <cellStyle name="20% - 强调文字颜色 3 187" xfId="1988"/>
    <cellStyle name="20% - 强调文字颜色 3 192" xfId="1989"/>
    <cellStyle name="20% - 强调文字颜色 3 237" xfId="1990"/>
    <cellStyle name="20% - 强调文字颜色 3 242" xfId="1991"/>
    <cellStyle name="20% - 强调文字颜色 3 6 2" xfId="1992"/>
    <cellStyle name="20% - 强调文字颜色 3 187 2" xfId="1993"/>
    <cellStyle name="20% - 强调文字颜色 3 192 2" xfId="1994"/>
    <cellStyle name="20% - 强调文字颜色 3 237 2" xfId="1995"/>
    <cellStyle name="20% - 强调文字颜色 3 242 2" xfId="1996"/>
    <cellStyle name="60% - 强调文字颜色 1 3 2 2" xfId="1997"/>
    <cellStyle name="20% - 强调文字颜色 3 188" xfId="1998"/>
    <cellStyle name="20% - 强调文字颜色 3 193" xfId="1999"/>
    <cellStyle name="20% - 强调文字颜色 3 238" xfId="2000"/>
    <cellStyle name="20% - 强调文字颜色 3 243" xfId="2001"/>
    <cellStyle name="60% - 强调文字颜色 1 3 2 2 2" xfId="2002"/>
    <cellStyle name="20% - 强调文字颜色 3 188 2" xfId="2003"/>
    <cellStyle name="20% - 强调文字颜色 3 193 2" xfId="2004"/>
    <cellStyle name="20% - 强调文字颜色 3 238 2" xfId="2005"/>
    <cellStyle name="20% - 强调文字颜色 3 243 2" xfId="2006"/>
    <cellStyle name="20% - 强调文字颜色 4 2 5 2" xfId="2007"/>
    <cellStyle name="60% - 强调文字颜色 1 3 2 3" xfId="2008"/>
    <cellStyle name="20% - 强调文字颜色 3 189" xfId="2009"/>
    <cellStyle name="20% - 强调文字颜色 3 194" xfId="2010"/>
    <cellStyle name="20% - 强调文字颜色 3 239" xfId="2011"/>
    <cellStyle name="20% - 强调文字颜色 3 244" xfId="2012"/>
    <cellStyle name="60% - 强调文字颜色 1 3 2 3 2" xfId="2013"/>
    <cellStyle name="20% - 强调文字颜色 3 189 2" xfId="2014"/>
    <cellStyle name="20% - 强调文字颜色 3 194 2" xfId="2015"/>
    <cellStyle name="20% - 强调文字颜色 3 239 2" xfId="2016"/>
    <cellStyle name="20% - 强调文字颜色 3 244 2" xfId="2017"/>
    <cellStyle name="20% - 强调文字颜色 5 3 3 3 3" xfId="2018"/>
    <cellStyle name="20% - 强调文字颜色 3 19" xfId="2019"/>
    <cellStyle name="20% - 强调文字颜色 3 24" xfId="2020"/>
    <cellStyle name="60% - 强调文字颜色 1 3 2 4" xfId="2021"/>
    <cellStyle name="20% - 强调文字颜色 3 195" xfId="2022"/>
    <cellStyle name="20% - 强调文字颜色 3 245" xfId="2023"/>
    <cellStyle name="20% - 强调文字颜色 3 250" xfId="2024"/>
    <cellStyle name="60% - 强调文字颜色 1 3 2 4 2" xfId="2025"/>
    <cellStyle name="20% - 强调文字颜色 3 195 2" xfId="2026"/>
    <cellStyle name="20% - 强调文字颜色 3 245 2" xfId="2027"/>
    <cellStyle name="20% - 强调文字颜色 3 250 2" xfId="2028"/>
    <cellStyle name="20% - 强调文字颜色 3 196 2" xfId="2029"/>
    <cellStyle name="20% - 强调文字颜色 3 246 2" xfId="2030"/>
    <cellStyle name="20% - 强调文字颜色 3 251 2" xfId="2031"/>
    <cellStyle name="20% - 强调文字颜色 3 197" xfId="2032"/>
    <cellStyle name="20% - 强调文字颜色 3 247" xfId="2033"/>
    <cellStyle name="20% - 强调文字颜色 3 252" xfId="2034"/>
    <cellStyle name="20% - 强调文字颜色 3 197 2" xfId="2035"/>
    <cellStyle name="20% - 强调文字颜色 3 247 2" xfId="2036"/>
    <cellStyle name="20% - 强调文字颜色 3 252 2" xfId="2037"/>
    <cellStyle name="20% - 强调文字颜色 3 198" xfId="2038"/>
    <cellStyle name="20% - 强调文字颜色 3 248" xfId="2039"/>
    <cellStyle name="20% - 强调文字颜色 3 253" xfId="2040"/>
    <cellStyle name="20% - 强调文字颜色 3 198 2" xfId="2041"/>
    <cellStyle name="20% - 强调文字颜色 3 248 2" xfId="2042"/>
    <cellStyle name="20% - 强调文字颜色 3 253 2" xfId="2043"/>
    <cellStyle name="60% - 强调文字颜色 4 2" xfId="2044"/>
    <cellStyle name="20% - 强调文字颜色 3 199" xfId="2045"/>
    <cellStyle name="20% - 强调文字颜色 3 249" xfId="2046"/>
    <cellStyle name="20% - 强调文字颜色 3 254" xfId="2047"/>
    <cellStyle name="60% - 强调文字颜色 4 2 2" xfId="2048"/>
    <cellStyle name="20% - 强调文字颜色 3 199 2" xfId="2049"/>
    <cellStyle name="20% - 强调文字颜色 3 249 2" xfId="2050"/>
    <cellStyle name="20% - 强调文字颜色 3 254 2" xfId="2051"/>
    <cellStyle name="20% - 强调文字颜色 3 2" xfId="2052"/>
    <cellStyle name="60% - 强调文字颜色 1 2 2 3 3" xfId="2053"/>
    <cellStyle name="20% - 强调文字颜色 3 2 2" xfId="2054"/>
    <cellStyle name="20% - 强调文字颜色 3 2 2 2" xfId="2055"/>
    <cellStyle name="20% - 强调文字颜色 3 2 2 2 2" xfId="2056"/>
    <cellStyle name="20% - 强调文字颜色 3 2 2 2 3" xfId="2057"/>
    <cellStyle name="20% - 强调文字颜色 5 29 2" xfId="2058"/>
    <cellStyle name="20% - 强调文字颜色 5 34 2" xfId="2059"/>
    <cellStyle name="20% - 强调文字颜色 3 2 2 3" xfId="2060"/>
    <cellStyle name="20% - 强调文字颜色 3 2 2 3 2" xfId="2061"/>
    <cellStyle name="20% - 强调文字颜色 3 2 2 3 3" xfId="2062"/>
    <cellStyle name="20% - 强调文字颜色 3 2 2 4" xfId="2063"/>
    <cellStyle name="20% - 强调文字颜色 3 2 8" xfId="2064"/>
    <cellStyle name="20% - 强调文字颜色 3 2 2 4 2" xfId="2065"/>
    <cellStyle name="20% - 强调文字颜色 3 2 2 5" xfId="2066"/>
    <cellStyle name="20% - 强调文字颜色 4 2 2 6" xfId="2067"/>
    <cellStyle name="20% - 强调文字颜色 3 3 8" xfId="2068"/>
    <cellStyle name="20% - 强调文字颜色 3 2 2 5 2" xfId="2069"/>
    <cellStyle name="20% - 强调文字颜色 3 2 2 5 3" xfId="2070"/>
    <cellStyle name="20% - 强调文字颜色 3 2 2 6" xfId="2071"/>
    <cellStyle name="20% - 强调文字颜色 3 2 3" xfId="2072"/>
    <cellStyle name="20% - 强调文字颜色 3 2 3 2" xfId="2073"/>
    <cellStyle name="20% - 强调文字颜色 3 2 3 2 2" xfId="2074"/>
    <cellStyle name="20% - 强调文字颜色 5 35 2" xfId="2075"/>
    <cellStyle name="20% - 强调文字颜色 5 40 2" xfId="2076"/>
    <cellStyle name="20% - 强调文字颜色 3 2 3 3" xfId="2077"/>
    <cellStyle name="20% - 强调文字颜色 3 2 3 3 2" xfId="2078"/>
    <cellStyle name="20% - 强调文字颜色 3 2 3 3 3" xfId="2079"/>
    <cellStyle name="20% - 强调文字颜色 3 2 3 4" xfId="2080"/>
    <cellStyle name="20% - 强调文字颜色 3 2 3 5" xfId="2081"/>
    <cellStyle name="20% - 强调文字颜色 3 2 4" xfId="2082"/>
    <cellStyle name="20% - 强调文字颜色 3 2 4 2" xfId="2083"/>
    <cellStyle name="20% - 强调文字颜色 5 36 2" xfId="2084"/>
    <cellStyle name="20% - 强调文字颜色 5 41 2" xfId="2085"/>
    <cellStyle name="20% - 强调文字颜色 3 2 4 3" xfId="2086"/>
    <cellStyle name="20% - 强调文字颜色 3 2 5" xfId="2087"/>
    <cellStyle name="20% - 强调文字颜色 3 2 5 2" xfId="2088"/>
    <cellStyle name="20% - 强调文字颜色 3 2 6 2" xfId="2089"/>
    <cellStyle name="20% - 强调文字颜色 5 38 2" xfId="2090"/>
    <cellStyle name="20% - 强调文字颜色 5 43 2" xfId="2091"/>
    <cellStyle name="20% - 强调文字颜色 3 2 6 3" xfId="2092"/>
    <cellStyle name="20% - 强调文字颜色 3 2 7" xfId="2093"/>
    <cellStyle name="20% - 强调文字颜色 3 2 7 2" xfId="2094"/>
    <cellStyle name="20% - 强调文字颜色 3 25" xfId="2095"/>
    <cellStyle name="20% - 强调文字颜色 3 30" xfId="2096"/>
    <cellStyle name="60% - 强调文字颜色 4 3 2" xfId="2097"/>
    <cellStyle name="20% - 强调文字颜色 3 255 2" xfId="2098"/>
    <cellStyle name="20% - 强调文字颜色 3 260 2" xfId="2099"/>
    <cellStyle name="20% - 强调文字颜色 6 116 2" xfId="2100"/>
    <cellStyle name="20% - 强调文字颜色 6 121 2" xfId="2101"/>
    <cellStyle name="20% - 强调文字颜色 3 256" xfId="2102"/>
    <cellStyle name="20% - 强调文字颜色 3 261" xfId="2103"/>
    <cellStyle name="20% - 强调文字颜色 3 256 2" xfId="2104"/>
    <cellStyle name="20% - 强调文字颜色 3 261 2" xfId="2105"/>
    <cellStyle name="20% - 强调文字颜色 3 257" xfId="2106"/>
    <cellStyle name="20% - 强调文字颜色 3 262" xfId="2107"/>
    <cellStyle name="20% - 强调文字颜色 3 258" xfId="2108"/>
    <cellStyle name="20% - 强调文字颜色 3 263" xfId="2109"/>
    <cellStyle name="20% - 强调文字颜色 3 259" xfId="2110"/>
    <cellStyle name="20% - 强调文字颜色 3 264" xfId="2111"/>
    <cellStyle name="20% - 强调文字颜色 3 26" xfId="2112"/>
    <cellStyle name="20% - 强调文字颜色 3 31" xfId="2113"/>
    <cellStyle name="20% - 强调文字颜色 3 26 2" xfId="2114"/>
    <cellStyle name="20% - 强调文字颜色 3 31 2" xfId="2115"/>
    <cellStyle name="20% - 强调文字颜色 3 265" xfId="2116"/>
    <cellStyle name="20% - 强调文字颜色 3 270" xfId="2117"/>
    <cellStyle name="20% - 强调文字颜色 3 265 2" xfId="2118"/>
    <cellStyle name="20% - 强调文字颜色 3 270 2" xfId="2119"/>
    <cellStyle name="20% - 强调文字颜色 3 266" xfId="2120"/>
    <cellStyle name="20% - 强调文字颜色 3 271" xfId="2121"/>
    <cellStyle name="20% - 强调文字颜色 3 266 2" xfId="2122"/>
    <cellStyle name="20% - 强调文字颜色 3 271 2" xfId="2123"/>
    <cellStyle name="20% - 强调文字颜色 3 267" xfId="2124"/>
    <cellStyle name="20% - 强调文字颜色 3 272" xfId="2125"/>
    <cellStyle name="20% - 强调文字颜色 3 267 2" xfId="2126"/>
    <cellStyle name="20% - 强调文字颜色 3 272 2" xfId="2127"/>
    <cellStyle name="20% - 强调文字颜色 6 56 2" xfId="2128"/>
    <cellStyle name="20% - 强调文字颜色 6 61 2" xfId="2129"/>
    <cellStyle name="20% - 强调文字颜色 3 268" xfId="2130"/>
    <cellStyle name="20% - 强调文字颜色 3 273" xfId="2131"/>
    <cellStyle name="20% - 强调文字颜色 3 268 2" xfId="2132"/>
    <cellStyle name="20% - 强调文字颜色 3 273 2" xfId="2133"/>
    <cellStyle name="20% - 强调文字颜色 3 269" xfId="2134"/>
    <cellStyle name="20% - 强调文字颜色 3 274" xfId="2135"/>
    <cellStyle name="20% - 强调文字颜色 3 269 2" xfId="2136"/>
    <cellStyle name="20% - 强调文字颜色 3 274 2" xfId="2137"/>
    <cellStyle name="20% - 强调文字颜色 3 27 2" xfId="2138"/>
    <cellStyle name="20% - 强调文字颜色 3 32 2" xfId="2139"/>
    <cellStyle name="20% - 强调文字颜色 3 275" xfId="2140"/>
    <cellStyle name="20% - 强调文字颜色 3 275 2" xfId="2141"/>
    <cellStyle name="20% - 强调文字颜色 3 276" xfId="2142"/>
    <cellStyle name="20% - 强调文字颜色 3 276 2" xfId="2143"/>
    <cellStyle name="20% - 强调文字颜色 3 277" xfId="2144"/>
    <cellStyle name="20% - 强调文字颜色 3 277 2" xfId="2145"/>
    <cellStyle name="20% - 强调文字颜色 3 28" xfId="2146"/>
    <cellStyle name="20% - 强调文字颜色 3 33" xfId="2147"/>
    <cellStyle name="20% - 强调文字颜色 3 28 2" xfId="2148"/>
    <cellStyle name="20% - 强调文字颜色 3 33 2" xfId="2149"/>
    <cellStyle name="20% - 强调文字颜色 3 29" xfId="2150"/>
    <cellStyle name="20% - 强调文字颜色 3 34" xfId="2151"/>
    <cellStyle name="强调文字颜色 2 2 4 2" xfId="2152"/>
    <cellStyle name="20% - 强调文字颜色 3 3" xfId="2153"/>
    <cellStyle name="60% - 强调文字颜色 1 2 2 4 3" xfId="2154"/>
    <cellStyle name="20% - 强调文字颜色 3 3 2" xfId="2155"/>
    <cellStyle name="20% - 强调文字颜色 3 3 2 2" xfId="2156"/>
    <cellStyle name="20% - 强调文字颜色 3 3 2 2 2" xfId="2157"/>
    <cellStyle name="20% - 强调文字颜色 3 3 2 2 3" xfId="2158"/>
    <cellStyle name="20% - 强调文字颜色 5 79 2" xfId="2159"/>
    <cellStyle name="20% - 强调文字颜色 5 84 2" xfId="2160"/>
    <cellStyle name="20% - 强调文字颜色 3 3 2 3" xfId="2161"/>
    <cellStyle name="20% - 强调文字颜色 3 3 2 3 2" xfId="2162"/>
    <cellStyle name="20% - 强调文字颜色 3 3 2 3 3" xfId="2163"/>
    <cellStyle name="20% - 强调文字颜色 3 3 2 4" xfId="2164"/>
    <cellStyle name="20% - 强调文字颜色 3 3 2 4 2" xfId="2165"/>
    <cellStyle name="20% - 强调文字颜色 3 3 2 5" xfId="2166"/>
    <cellStyle name="20% - 强调文字颜色 5 2 2 6" xfId="2167"/>
    <cellStyle name="20% - 强调文字颜色 3 3 2 5 2" xfId="2168"/>
    <cellStyle name="20% - 强调文字颜色 3 3 2 5 3" xfId="2169"/>
    <cellStyle name="20% - 强调文字颜色 3 3 2 6" xfId="2170"/>
    <cellStyle name="20% - 强调文字颜色 3 3 3" xfId="2171"/>
    <cellStyle name="20% - 强调文字颜色 3 3 3 2" xfId="2172"/>
    <cellStyle name="20% - 强调文字颜色 3 3 3 2 2" xfId="2173"/>
    <cellStyle name="20% - 强调文字颜色 5 85 2" xfId="2174"/>
    <cellStyle name="20% - 强调文字颜色 5 90 2" xfId="2175"/>
    <cellStyle name="20% - 强调文字颜色 3 3 3 3" xfId="2176"/>
    <cellStyle name="20% - 强调文字颜色 3 3 3 3 2" xfId="2177"/>
    <cellStyle name="20% - 强调文字颜色 3 3 3 3 3" xfId="2178"/>
    <cellStyle name="20% - 强调文字颜色 3 3 3 4" xfId="2179"/>
    <cellStyle name="20% - 强调文字颜色 3 3 3 5" xfId="2180"/>
    <cellStyle name="20% - 强调文字颜色 4 2 2 2" xfId="2181"/>
    <cellStyle name="20% - 强调文字颜色 3 3 4" xfId="2182"/>
    <cellStyle name="20% - 强调文字颜色 4 2 2 2 2" xfId="2183"/>
    <cellStyle name="20% - 强调文字颜色 3 3 4 2" xfId="2184"/>
    <cellStyle name="20% - 强调文字颜色 4 2 2 2 3" xfId="2185"/>
    <cellStyle name="20% - 强调文字颜色 5 86 2" xfId="2186"/>
    <cellStyle name="20% - 强调文字颜色 5 91 2" xfId="2187"/>
    <cellStyle name="20% - 强调文字颜色 3 3 4 3" xfId="2188"/>
    <cellStyle name="20% - 强调文字颜色 4 2 2 3" xfId="2189"/>
    <cellStyle name="20% - 强调文字颜色 3 3 5" xfId="2190"/>
    <cellStyle name="20% - 强调文字颜色 4 2 2 3 2" xfId="2191"/>
    <cellStyle name="20% - 强调文字颜色 3 3 5 2" xfId="2192"/>
    <cellStyle name="20% - 强调文字颜色 4 2 2 4 2" xfId="2193"/>
    <cellStyle name="20% - 强调文字颜色 3 3 6 2" xfId="2194"/>
    <cellStyle name="20% - 强调文字颜色 5 88 2" xfId="2195"/>
    <cellStyle name="20% - 强调文字颜色 5 93 2" xfId="2196"/>
    <cellStyle name="20% - 强调文字颜色 3 3 6 3" xfId="2197"/>
    <cellStyle name="20% - 强调文字颜色 4 2 2 5" xfId="2198"/>
    <cellStyle name="20% - 强调文字颜色 3 3 7" xfId="2199"/>
    <cellStyle name="20% - 强调文字颜色 4 2 2 5 2" xfId="2200"/>
    <cellStyle name="20% - 强调文字颜色 3 3 7 2" xfId="2201"/>
    <cellStyle name="20% - 强调文字颜色 3 35" xfId="2202"/>
    <cellStyle name="20% - 强调文字颜色 3 40" xfId="2203"/>
    <cellStyle name="20% - 强调文字颜色 3 36" xfId="2204"/>
    <cellStyle name="20% - 强调文字颜色 3 41" xfId="2205"/>
    <cellStyle name="20% - 强调文字颜色 3 36 2" xfId="2206"/>
    <cellStyle name="20% - 强调文字颜色 3 41 2" xfId="2207"/>
    <cellStyle name="20% - 强调文字颜色 3 37" xfId="2208"/>
    <cellStyle name="20% - 强调文字颜色 3 42" xfId="2209"/>
    <cellStyle name="20% - 强调文字颜色 3 37 2" xfId="2210"/>
    <cellStyle name="20% - 强调文字颜色 3 42 2" xfId="2211"/>
    <cellStyle name="20% - 强调文字颜色 3 38" xfId="2212"/>
    <cellStyle name="20% - 强调文字颜色 3 43" xfId="2213"/>
    <cellStyle name="20% - 强调文字颜色 3 38 2" xfId="2214"/>
    <cellStyle name="20% - 强调文字颜色 3 43 2" xfId="2215"/>
    <cellStyle name="20% - 强调文字颜色 3 39" xfId="2216"/>
    <cellStyle name="20% - 强调文字颜色 3 44" xfId="2217"/>
    <cellStyle name="强调文字颜色 2 2 4 3" xfId="2218"/>
    <cellStyle name="20% - 强调文字颜色 3 4" xfId="2219"/>
    <cellStyle name="20% - 强调文字颜色 3 4 2" xfId="2220"/>
    <cellStyle name="20% - 强调文字颜色 3 45" xfId="2221"/>
    <cellStyle name="20% - 强调文字颜色 3 50" xfId="2222"/>
    <cellStyle name="20% - 强调文字颜色 3 65" xfId="2223"/>
    <cellStyle name="20% - 强调文字颜色 3 70" xfId="2224"/>
    <cellStyle name="20% - 强调文字颜色 3 45 2" xfId="2225"/>
    <cellStyle name="20% - 强调文字颜色 3 50 2" xfId="2226"/>
    <cellStyle name="20% - 强调文字颜色 3 5" xfId="2227"/>
    <cellStyle name="20% - 强调文字颜色 3 58 2" xfId="2228"/>
    <cellStyle name="20% - 强调文字颜色 3 63 2" xfId="2229"/>
    <cellStyle name="20% - 强调文字颜色 3 59" xfId="2230"/>
    <cellStyle name="20% - 强调文字颜色 3 64" xfId="2231"/>
    <cellStyle name="20% - 强调文字颜色 5 15" xfId="2232"/>
    <cellStyle name="20% - 强调文字颜色 5 20" xfId="2233"/>
    <cellStyle name="20% - 强调文字颜色 3 59 2" xfId="2234"/>
    <cellStyle name="20% - 强调文字颜色 3 64 2" xfId="2235"/>
    <cellStyle name="20% - 强调文字颜色 3 6" xfId="2236"/>
    <cellStyle name="20% - 强调文字颜色 5 65" xfId="2237"/>
    <cellStyle name="20% - 强调文字颜色 5 70" xfId="2238"/>
    <cellStyle name="20% - 强调文字颜色 3 65 2" xfId="2239"/>
    <cellStyle name="20% - 强调文字颜色 3 70 2" xfId="2240"/>
    <cellStyle name="20% - 强调文字颜色 3 66" xfId="2241"/>
    <cellStyle name="20% - 强调文字颜色 3 71" xfId="2242"/>
    <cellStyle name="20% - 强调文字颜色 3 66 2" xfId="2243"/>
    <cellStyle name="20% - 强调文字颜色 3 71 2" xfId="2244"/>
    <cellStyle name="20% - 强调文字颜色 3 67" xfId="2245"/>
    <cellStyle name="20% - 强调文字颜色 3 72" xfId="2246"/>
    <cellStyle name="20% - 强调文字颜色 3 67 2" xfId="2247"/>
    <cellStyle name="20% - 强调文字颜色 3 72 2" xfId="2248"/>
    <cellStyle name="20% - 强调文字颜色 3 68" xfId="2249"/>
    <cellStyle name="20% - 强调文字颜色 3 73" xfId="2250"/>
    <cellStyle name="20% - 强调文字颜色 3 68 2" xfId="2251"/>
    <cellStyle name="20% - 强调文字颜色 3 73 2" xfId="2252"/>
    <cellStyle name="20% - 强调文字颜色 3 69" xfId="2253"/>
    <cellStyle name="20% - 强调文字颜色 3 74" xfId="2254"/>
    <cellStyle name="20% - 强调文字颜色 6 15" xfId="2255"/>
    <cellStyle name="20% - 强调文字颜色 6 20" xfId="2256"/>
    <cellStyle name="20% - 强调文字颜色 3 69 2" xfId="2257"/>
    <cellStyle name="20% - 强调文字颜色 3 74 2" xfId="2258"/>
    <cellStyle name="20% - 强调文字颜色 3 7" xfId="2259"/>
    <cellStyle name="20% - 强调文字颜色 3 7 2" xfId="2260"/>
    <cellStyle name="20% - 强调文字颜色 3 75" xfId="2261"/>
    <cellStyle name="20% - 强调文字颜色 3 80" xfId="2262"/>
    <cellStyle name="20% - 强调文字颜色 6 65" xfId="2263"/>
    <cellStyle name="20% - 强调文字颜色 6 70" xfId="2264"/>
    <cellStyle name="20% - 强调文字颜色 3 75 2" xfId="2265"/>
    <cellStyle name="20% - 强调文字颜色 3 80 2" xfId="2266"/>
    <cellStyle name="20% - 强调文字颜色 3 76" xfId="2267"/>
    <cellStyle name="20% - 强调文字颜色 3 81" xfId="2268"/>
    <cellStyle name="20% - 强调文字颜色 3 76 2" xfId="2269"/>
    <cellStyle name="20% - 强调文字颜色 3 81 2" xfId="2270"/>
    <cellStyle name="20% - 强调文字颜色 3 77 2" xfId="2271"/>
    <cellStyle name="20% - 强调文字颜色 3 82 2" xfId="2272"/>
    <cellStyle name="20% - 强调文字颜色 3 78" xfId="2273"/>
    <cellStyle name="20% - 强调文字颜色 3 83" xfId="2274"/>
    <cellStyle name="20% - 强调文字颜色 3 78 2" xfId="2275"/>
    <cellStyle name="20% - 强调文字颜色 3 83 2" xfId="2276"/>
    <cellStyle name="20% - 强调文字颜色 3 79" xfId="2277"/>
    <cellStyle name="20% - 强调文字颜色 3 84" xfId="2278"/>
    <cellStyle name="20% - 强调文字颜色 3 79 2" xfId="2279"/>
    <cellStyle name="20% - 强调文字颜色 3 84 2" xfId="2280"/>
    <cellStyle name="20% - 强调文字颜色 3 8" xfId="2281"/>
    <cellStyle name="20% - 强调文字颜色 3 8 2" xfId="2282"/>
    <cellStyle name="20% - 强调文字颜色 3 85" xfId="2283"/>
    <cellStyle name="20% - 强调文字颜色 3 90" xfId="2284"/>
    <cellStyle name="20% - 强调文字颜色 3 85 2" xfId="2285"/>
    <cellStyle name="20% - 强调文字颜色 3 90 2" xfId="2286"/>
    <cellStyle name="20% - 强调文字颜色 3 86" xfId="2287"/>
    <cellStyle name="20% - 强调文字颜色 3 91" xfId="2288"/>
    <cellStyle name="20% - 强调文字颜色 3 86 2" xfId="2289"/>
    <cellStyle name="20% - 强调文字颜色 3 91 2" xfId="2290"/>
    <cellStyle name="20% - 强调文字颜色 3 87" xfId="2291"/>
    <cellStyle name="20% - 强调文字颜色 3 92" xfId="2292"/>
    <cellStyle name="20% - 强调文字颜色 3 87 2" xfId="2293"/>
    <cellStyle name="20% - 强调文字颜色 3 92 2" xfId="2294"/>
    <cellStyle name="20% - 强调文字颜色 3 88" xfId="2295"/>
    <cellStyle name="20% - 强调文字颜色 3 93" xfId="2296"/>
    <cellStyle name="20% - 强调文字颜色 3 88 2" xfId="2297"/>
    <cellStyle name="20% - 强调文字颜色 3 93 2" xfId="2298"/>
    <cellStyle name="20% - 强调文字颜色 3 89" xfId="2299"/>
    <cellStyle name="20% - 强调文字颜色 3 94" xfId="2300"/>
    <cellStyle name="20% - 强调文字颜色 3 89 2" xfId="2301"/>
    <cellStyle name="20% - 强调文字颜色 3 94 2" xfId="2302"/>
    <cellStyle name="20% - 强调文字颜色 3 9 2" xfId="2303"/>
    <cellStyle name="20% - 强调文字颜色 3 95" xfId="2304"/>
    <cellStyle name="注释 123" xfId="2305"/>
    <cellStyle name="注释 118" xfId="2306"/>
    <cellStyle name="20% - 强调文字颜色 3 95 2" xfId="2307"/>
    <cellStyle name="20% - 强调文字颜色 3 98" xfId="2308"/>
    <cellStyle name="20% - 强调文字颜色 3 99" xfId="2309"/>
    <cellStyle name="20% - 强调文字颜色 3 99 2" xfId="2310"/>
    <cellStyle name="20% - 强调文字颜色 4 10" xfId="2311"/>
    <cellStyle name="20% - 强调文字颜色 4 10 2" xfId="2312"/>
    <cellStyle name="20% - 强调文字颜色 4 3 3 3" xfId="2313"/>
    <cellStyle name="20% - 强调文字颜色 4 100" xfId="2314"/>
    <cellStyle name="20% - 强调文字颜色 5 189" xfId="2315"/>
    <cellStyle name="20% - 强调文字颜色 5 194" xfId="2316"/>
    <cellStyle name="20% - 强调文字颜色 5 239" xfId="2317"/>
    <cellStyle name="20% - 强调文字颜色 5 244" xfId="2318"/>
    <cellStyle name="40% - 强调文字颜色 6 254" xfId="2319"/>
    <cellStyle name="40% - 强调文字颜色 6 249" xfId="2320"/>
    <cellStyle name="40% - 强调文字颜色 6 199" xfId="2321"/>
    <cellStyle name="20% - 强调文字颜色 4 3 3 3 2" xfId="2322"/>
    <cellStyle name="20% - 强调文字颜色 4 100 2" xfId="2323"/>
    <cellStyle name="20% - 强调文字颜色 4 3 3 4" xfId="2324"/>
    <cellStyle name="20% - 强调文字颜色 4 101" xfId="2325"/>
    <cellStyle name="20% - 强调文字颜色 4 101 2" xfId="2326"/>
    <cellStyle name="20% - 强调文字颜色 4 3 3 5" xfId="2327"/>
    <cellStyle name="20% - 强调文字颜色 4 102" xfId="2328"/>
    <cellStyle name="20% - 强调文字颜色 4 102 2" xfId="2329"/>
    <cellStyle name="20% - 强调文字颜色 4 103" xfId="2330"/>
    <cellStyle name="20% - 强调文字颜色 4 103 2" xfId="2331"/>
    <cellStyle name="20% - 强调文字颜色 4 104" xfId="2332"/>
    <cellStyle name="20% - 强调文字颜色 4 104 2" xfId="2333"/>
    <cellStyle name="20% - 强调文字颜色 4 105 2" xfId="2334"/>
    <cellStyle name="20% - 强调文字颜色 4 110 2" xfId="2335"/>
    <cellStyle name="常规 2 2 2 2" xfId="2336"/>
    <cellStyle name="20% - 强调文字颜色 6 159 2" xfId="2337"/>
    <cellStyle name="20% - 强调文字颜色 6 164 2" xfId="2338"/>
    <cellStyle name="20% - 强调文字颜色 6 209 2" xfId="2339"/>
    <cellStyle name="20% - 强调文字颜色 6 214 2" xfId="2340"/>
    <cellStyle name="20% - 强调文字颜色 4 106" xfId="2341"/>
    <cellStyle name="20% - 强调文字颜色 4 111" xfId="2342"/>
    <cellStyle name="20% - 强调文字颜色 4 106 2" xfId="2343"/>
    <cellStyle name="20% - 强调文字颜色 4 111 2" xfId="2344"/>
    <cellStyle name="20% - 强调文字颜色 4 107" xfId="2345"/>
    <cellStyle name="20% - 强调文字颜色 4 112" xfId="2346"/>
    <cellStyle name="20% - 强调文字颜色 4 107 2" xfId="2347"/>
    <cellStyle name="20% - 强调文字颜色 4 112 2" xfId="2348"/>
    <cellStyle name="20% - 强调文字颜色 4 108 2" xfId="2349"/>
    <cellStyle name="20% - 强调文字颜色 4 113 2" xfId="2350"/>
    <cellStyle name="20% - 强调文字颜色 4 109 2" xfId="2351"/>
    <cellStyle name="20% - 强调文字颜色 4 114 2" xfId="2352"/>
    <cellStyle name="20% - 强调文字颜色 4 11" xfId="2353"/>
    <cellStyle name="20% - 强调文字颜色 4 11 2" xfId="2354"/>
    <cellStyle name="20% - 强调文字颜色 4 115 2" xfId="2355"/>
    <cellStyle name="20% - 强调文字颜色 4 120 2" xfId="2356"/>
    <cellStyle name="20% - 强调文字颜色 4 116 2" xfId="2357"/>
    <cellStyle name="20% - 强调文字颜色 4 121 2" xfId="2358"/>
    <cellStyle name="20% - 强调文字颜色 4 117 2" xfId="2359"/>
    <cellStyle name="20% - 强调文字颜色 4 122 2" xfId="2360"/>
    <cellStyle name="20% - 强调文字颜色 4 118 2" xfId="2361"/>
    <cellStyle name="20% - 强调文字颜色 4 123 2" xfId="2362"/>
    <cellStyle name="40% - 强调文字颜色 5 134" xfId="2363"/>
    <cellStyle name="40% - 强调文字颜色 5 129" xfId="2364"/>
    <cellStyle name="40% - 强调文字颜色 1 136 2" xfId="2365"/>
    <cellStyle name="40% - 强调文字颜色 1 141 2" xfId="2366"/>
    <cellStyle name="20% - 强调文字颜色 4 119" xfId="2367"/>
    <cellStyle name="20% - 强调文字颜色 4 124" xfId="2368"/>
    <cellStyle name="20% - 强调文字颜色 4 119 2" xfId="2369"/>
    <cellStyle name="20% - 强调文字颜色 4 124 2" xfId="2370"/>
    <cellStyle name="20% - 强调文字颜色 4 12" xfId="2371"/>
    <cellStyle name="20% - 强调文字颜色 4 12 2" xfId="2372"/>
    <cellStyle name="20% - 强调文字颜色 5 104 2" xfId="2373"/>
    <cellStyle name="20% - 强调文字颜色 4 125" xfId="2374"/>
    <cellStyle name="20% - 强调文字颜色 4 130" xfId="2375"/>
    <cellStyle name="20% - 强调文字颜色 4 125 2" xfId="2376"/>
    <cellStyle name="20% - 强调文字颜色 4 130 2" xfId="2377"/>
    <cellStyle name="20% - 强调文字颜色 4 126" xfId="2378"/>
    <cellStyle name="20% - 强调文字颜色 4 131" xfId="2379"/>
    <cellStyle name="强调文字颜色 6 2 3" xfId="2380"/>
    <cellStyle name="20% - 强调文字颜色 4 126 2" xfId="2381"/>
    <cellStyle name="20% - 强调文字颜色 4 131 2" xfId="2382"/>
    <cellStyle name="20% - 强调文字颜色 4 127" xfId="2383"/>
    <cellStyle name="20% - 强调文字颜色 4 132" xfId="2384"/>
    <cellStyle name="强调文字颜色 6 3 3" xfId="2385"/>
    <cellStyle name="20% - 强调文字颜色 4 127 2" xfId="2386"/>
    <cellStyle name="20% - 强调文字颜色 4 132 2" xfId="2387"/>
    <cellStyle name="20% - 强调文字颜色 4 128" xfId="2388"/>
    <cellStyle name="20% - 强调文字颜色 4 133" xfId="2389"/>
    <cellStyle name="20% - 强调文字颜色 4 128 2" xfId="2390"/>
    <cellStyle name="20% - 强调文字颜色 4 133 2" xfId="2391"/>
    <cellStyle name="20% - 强调文字颜色 4 129" xfId="2392"/>
    <cellStyle name="20% - 强调文字颜色 4 134" xfId="2393"/>
    <cellStyle name="20% - 强调文字颜色 4 129 2" xfId="2394"/>
    <cellStyle name="20% - 强调文字颜色 4 134 2" xfId="2395"/>
    <cellStyle name="20% - 强调文字颜色 4 275 2" xfId="2396"/>
    <cellStyle name="20% - 强调文字颜色 4 13" xfId="2397"/>
    <cellStyle name="20% - 强调文字颜色 4 13 2" xfId="2398"/>
    <cellStyle name="20% - 强调文字颜色 4 135" xfId="2399"/>
    <cellStyle name="20% - 强调文字颜色 4 140" xfId="2400"/>
    <cellStyle name="20% - 强调文字颜色 4 135 2" xfId="2401"/>
    <cellStyle name="20% - 强调文字颜色 4 140 2" xfId="2402"/>
    <cellStyle name="20% - 强调文字颜色 4 136" xfId="2403"/>
    <cellStyle name="20% - 强调文字颜色 4 141" xfId="2404"/>
    <cellStyle name="20% - 强调文字颜色 6 2 4" xfId="2405"/>
    <cellStyle name="20% - 强调文字颜色 4 136 2" xfId="2406"/>
    <cellStyle name="20% - 强调文字颜色 4 141 2" xfId="2407"/>
    <cellStyle name="20% - 强调文字颜色 6 3 4" xfId="2408"/>
    <cellStyle name="20% - 强调文字颜色 4 137 2" xfId="2409"/>
    <cellStyle name="20% - 强调文字颜色 4 142 2" xfId="2410"/>
    <cellStyle name="20% - 强调文字颜色 4 138" xfId="2411"/>
    <cellStyle name="20% - 强调文字颜色 4 143" xfId="2412"/>
    <cellStyle name="适中 2 6" xfId="2413"/>
    <cellStyle name="20% - 强调文字颜色 4 138 2" xfId="2414"/>
    <cellStyle name="20% - 强调文字颜色 4 143 2" xfId="2415"/>
    <cellStyle name="20% - 强调文字颜色 4 3 4 2" xfId="2416"/>
    <cellStyle name="40% - 强调文字颜色 5 204" xfId="2417"/>
    <cellStyle name="40% - 强调文字颜色 5 154" xfId="2418"/>
    <cellStyle name="40% - 强调文字颜色 5 149" xfId="2419"/>
    <cellStyle name="20% - 强调文字颜色 4 3 2 2 2" xfId="2420"/>
    <cellStyle name="20% - 强调文字颜色 4 139" xfId="2421"/>
    <cellStyle name="20% - 强调文字颜色 4 144" xfId="2422"/>
    <cellStyle name="20% - 强调文字颜色 6 139" xfId="2423"/>
    <cellStyle name="20% - 强调文字颜色 6 144" xfId="2424"/>
    <cellStyle name="适中 3 6" xfId="2425"/>
    <cellStyle name="20% - 强调文字颜色 4 139 2" xfId="2426"/>
    <cellStyle name="20% - 强调文字颜色 4 144 2" xfId="2427"/>
    <cellStyle name="20% - 强调文字颜色 4 14" xfId="2428"/>
    <cellStyle name="20% - 强调文字颜色 4 14 2" xfId="2429"/>
    <cellStyle name="20% - 强调文字颜色 4 3 4 3" xfId="2430"/>
    <cellStyle name="40% - 强调文字颜色 5 210" xfId="2431"/>
    <cellStyle name="40% - 强调文字颜色 5 205" xfId="2432"/>
    <cellStyle name="40% - 强调文字颜色 5 160" xfId="2433"/>
    <cellStyle name="40% - 强调文字颜色 5 155" xfId="2434"/>
    <cellStyle name="20% - 强调文字颜色 4 3 2 2 3" xfId="2435"/>
    <cellStyle name="20% - 强调文字颜色 4 145" xfId="2436"/>
    <cellStyle name="20% - 强调文字颜色 4 150" xfId="2437"/>
    <cellStyle name="20% - 强调文字颜色 4 200" xfId="2438"/>
    <cellStyle name="20% - 强调文字颜色 6 189" xfId="2439"/>
    <cellStyle name="20% - 强调文字颜色 6 194" xfId="2440"/>
    <cellStyle name="20% - 强调文字颜色 6 239" xfId="2441"/>
    <cellStyle name="20% - 强调文字颜色 6 244" xfId="2442"/>
    <cellStyle name="20% - 强调文字颜色 4 145 2" xfId="2443"/>
    <cellStyle name="20% - 强调文字颜色 4 150 2" xfId="2444"/>
    <cellStyle name="20% - 强调文字颜色 4 200 2" xfId="2445"/>
    <cellStyle name="20% - 强调文字颜色 4 146" xfId="2446"/>
    <cellStyle name="20% - 强调文字颜色 4 151" xfId="2447"/>
    <cellStyle name="20% - 强调文字颜色 4 201" xfId="2448"/>
    <cellStyle name="20% - 强调文字颜色 4 146 2" xfId="2449"/>
    <cellStyle name="20% - 强调文字颜色 4 151 2" xfId="2450"/>
    <cellStyle name="20% - 强调文字颜色 4 201 2" xfId="2451"/>
    <cellStyle name="20% - 强调文字颜色 4 147" xfId="2452"/>
    <cellStyle name="20% - 强调文字颜色 4 152" xfId="2453"/>
    <cellStyle name="20% - 强调文字颜色 4 202" xfId="2454"/>
    <cellStyle name="20% - 强调文字颜色 4 147 2" xfId="2455"/>
    <cellStyle name="20% - 强调文字颜色 4 152 2" xfId="2456"/>
    <cellStyle name="20% - 强调文字颜色 4 202 2" xfId="2457"/>
    <cellStyle name="20% - 强调文字颜色 4 148" xfId="2458"/>
    <cellStyle name="20% - 强调文字颜色 4 153" xfId="2459"/>
    <cellStyle name="20% - 强调文字颜色 4 203" xfId="2460"/>
    <cellStyle name="20% - 强调文字颜色 4 148 2" xfId="2461"/>
    <cellStyle name="20% - 强调文字颜色 4 153 2" xfId="2462"/>
    <cellStyle name="20% - 强调文字颜色 4 203 2" xfId="2463"/>
    <cellStyle name="20% - 强调文字颜色 4 149" xfId="2464"/>
    <cellStyle name="20% - 强调文字颜色 4 154" xfId="2465"/>
    <cellStyle name="20% - 强调文字颜色 4 204" xfId="2466"/>
    <cellStyle name="20% - 强调文字颜色 4 149 2" xfId="2467"/>
    <cellStyle name="20% - 强调文字颜色 4 154 2" xfId="2468"/>
    <cellStyle name="20% - 强调文字颜色 4 204 2" xfId="2469"/>
    <cellStyle name="20% - 强调文字颜色 4 15 2" xfId="2470"/>
    <cellStyle name="20% - 强调文字颜色 4 20 2" xfId="2471"/>
    <cellStyle name="20% - 强调文字颜色 4 155 2" xfId="2472"/>
    <cellStyle name="20% - 强调文字颜色 4 160 2" xfId="2473"/>
    <cellStyle name="20% - 强调文字颜色 4 205 2" xfId="2474"/>
    <cellStyle name="20% - 强调文字颜色 4 210 2" xfId="2475"/>
    <cellStyle name="常规 2 2 3 2" xfId="2476"/>
    <cellStyle name="20% - 强调文字颜色 6 165 2" xfId="2477"/>
    <cellStyle name="20% - 强调文字颜色 6 170 2" xfId="2478"/>
    <cellStyle name="20% - 强调文字颜色 6 215 2" xfId="2479"/>
    <cellStyle name="20% - 强调文字颜色 6 220 2" xfId="2480"/>
    <cellStyle name="20% - 强调文字颜色 4 156" xfId="2481"/>
    <cellStyle name="20% - 强调文字颜色 4 161" xfId="2482"/>
    <cellStyle name="20% - 强调文字颜色 4 206" xfId="2483"/>
    <cellStyle name="20% - 强调文字颜色 4 211" xfId="2484"/>
    <cellStyle name="20% - 强调文字颜色 4 156 2" xfId="2485"/>
    <cellStyle name="20% - 强调文字颜色 4 161 2" xfId="2486"/>
    <cellStyle name="20% - 强调文字颜色 4 206 2" xfId="2487"/>
    <cellStyle name="20% - 强调文字颜色 4 211 2" xfId="2488"/>
    <cellStyle name="20% - 强调文字颜色 4 157" xfId="2489"/>
    <cellStyle name="20% - 强调文字颜色 4 162" xfId="2490"/>
    <cellStyle name="20% - 强调文字颜色 4 207" xfId="2491"/>
    <cellStyle name="20% - 强调文字颜色 4 212" xfId="2492"/>
    <cellStyle name="20% - 强调文字颜色 4 157 2" xfId="2493"/>
    <cellStyle name="20% - 强调文字颜色 4 162 2" xfId="2494"/>
    <cellStyle name="20% - 强调文字颜色 4 207 2" xfId="2495"/>
    <cellStyle name="20% - 强调文字颜色 4 212 2" xfId="2496"/>
    <cellStyle name="20% - 强调文字颜色 4 158" xfId="2497"/>
    <cellStyle name="20% - 强调文字颜色 4 163" xfId="2498"/>
    <cellStyle name="20% - 强调文字颜色 4 208" xfId="2499"/>
    <cellStyle name="20% - 强调文字颜色 4 213" xfId="2500"/>
    <cellStyle name="20% - 强调文字颜色 4 158 2" xfId="2501"/>
    <cellStyle name="20% - 强调文字颜色 4 163 2" xfId="2502"/>
    <cellStyle name="20% - 强调文字颜色 4 208 2" xfId="2503"/>
    <cellStyle name="20% - 强调文字颜色 4 213 2" xfId="2504"/>
    <cellStyle name="20% - 强调文字颜色 5 26 2" xfId="2505"/>
    <cellStyle name="20% - 强调文字颜色 5 31 2" xfId="2506"/>
    <cellStyle name="40% - 强调文字颜色 6 32 2" xfId="2507"/>
    <cellStyle name="40% - 强调文字颜色 6 27 2" xfId="2508"/>
    <cellStyle name="20% - 强调文字颜色 4 159" xfId="2509"/>
    <cellStyle name="20% - 强调文字颜色 4 164" xfId="2510"/>
    <cellStyle name="20% - 强调文字颜色 4 209" xfId="2511"/>
    <cellStyle name="20% - 强调文字颜色 4 214" xfId="2512"/>
    <cellStyle name="20% - 强调文字颜色 4 159 2" xfId="2513"/>
    <cellStyle name="20% - 强调文字颜色 4 164 2" xfId="2514"/>
    <cellStyle name="20% - 强调文字颜色 4 209 2" xfId="2515"/>
    <cellStyle name="20% - 强调文字颜色 4 214 2" xfId="2516"/>
    <cellStyle name="20% - 强调文字颜色 4 16 2" xfId="2517"/>
    <cellStyle name="20% - 强调文字颜色 4 21 2" xfId="2518"/>
    <cellStyle name="20% - 强调文字颜色 4 165" xfId="2519"/>
    <cellStyle name="20% - 强调文字颜色 4 170" xfId="2520"/>
    <cellStyle name="20% - 强调文字颜色 4 215" xfId="2521"/>
    <cellStyle name="20% - 强调文字颜色 4 220" xfId="2522"/>
    <cellStyle name="20% - 强调文字颜色 4 165 2" xfId="2523"/>
    <cellStyle name="20% - 强调文字颜色 4 170 2" xfId="2524"/>
    <cellStyle name="20% - 强调文字颜色 4 215 2" xfId="2525"/>
    <cellStyle name="20% - 强调文字颜色 4 220 2" xfId="2526"/>
    <cellStyle name="20% - 强调文字颜色 4 166" xfId="2527"/>
    <cellStyle name="20% - 强调文字颜色 4 171" xfId="2528"/>
    <cellStyle name="20% - 强调文字颜色 4 216" xfId="2529"/>
    <cellStyle name="20% - 强调文字颜色 4 221" xfId="2530"/>
    <cellStyle name="20% - 强调文字颜色 4 166 2" xfId="2531"/>
    <cellStyle name="20% - 强调文字颜色 4 171 2" xfId="2532"/>
    <cellStyle name="20% - 强调文字颜色 4 216 2" xfId="2533"/>
    <cellStyle name="20% - 强调文字颜色 4 221 2" xfId="2534"/>
    <cellStyle name="20% - 强调文字颜色 4 167" xfId="2535"/>
    <cellStyle name="20% - 强调文字颜色 4 172" xfId="2536"/>
    <cellStyle name="20% - 强调文字颜色 4 217" xfId="2537"/>
    <cellStyle name="20% - 强调文字颜色 4 222" xfId="2538"/>
    <cellStyle name="40% - 强调文字颜色 5 232 2" xfId="2539"/>
    <cellStyle name="40% - 强调文字颜色 5 227 2" xfId="2540"/>
    <cellStyle name="40% - 强调文字颜色 5 182 2" xfId="2541"/>
    <cellStyle name="40% - 强调文字颜色 5 177 2" xfId="2542"/>
    <cellStyle name="40% - 强调文字颜色 1 108" xfId="2543"/>
    <cellStyle name="40% - 强调文字颜色 1 113" xfId="2544"/>
    <cellStyle name="20% - 强调文字颜色 4 167 2" xfId="2545"/>
    <cellStyle name="20% - 强调文字颜色 4 172 2" xfId="2546"/>
    <cellStyle name="20% - 强调文字颜色 4 217 2" xfId="2547"/>
    <cellStyle name="20% - 强调文字颜色 4 222 2" xfId="2548"/>
    <cellStyle name="20% - 强调文字颜色 4 168" xfId="2549"/>
    <cellStyle name="20% - 强调文字颜色 4 173" xfId="2550"/>
    <cellStyle name="20% - 强调文字颜色 4 218" xfId="2551"/>
    <cellStyle name="20% - 强调文字颜色 4 223" xfId="2552"/>
    <cellStyle name="40% - 强调文字颜色 5 233 2" xfId="2553"/>
    <cellStyle name="40% - 强调文字颜色 5 228 2" xfId="2554"/>
    <cellStyle name="40% - 强调文字颜色 5 183 2" xfId="2555"/>
    <cellStyle name="40% - 强调文字颜色 5 178 2" xfId="2556"/>
    <cellStyle name="40% - 强调文字颜色 1 158" xfId="2557"/>
    <cellStyle name="40% - 强调文字颜色 1 163" xfId="2558"/>
    <cellStyle name="40% - 强调文字颜色 1 208" xfId="2559"/>
    <cellStyle name="40% - 强调文字颜色 1 213" xfId="2560"/>
    <cellStyle name="20% - 强调文字颜色 4 168 2" xfId="2561"/>
    <cellStyle name="20% - 强调文字颜色 4 173 2" xfId="2562"/>
    <cellStyle name="20% - 强调文字颜色 4 218 2" xfId="2563"/>
    <cellStyle name="20% - 强调文字颜色 4 223 2" xfId="2564"/>
    <cellStyle name="40% - 强调文字颜色 5 234" xfId="2565"/>
    <cellStyle name="40% - 强调文字颜色 5 229" xfId="2566"/>
    <cellStyle name="40% - 强调文字颜色 5 184" xfId="2567"/>
    <cellStyle name="40% - 强调文字颜色 5 179" xfId="2568"/>
    <cellStyle name="40% - 强调文字颜色 1 137 2" xfId="2569"/>
    <cellStyle name="40% - 强调文字颜色 1 142 2" xfId="2570"/>
    <cellStyle name="20% - 强调文字颜色 4 169" xfId="2571"/>
    <cellStyle name="20% - 强调文字颜色 4 174" xfId="2572"/>
    <cellStyle name="20% - 强调文字颜色 4 219" xfId="2573"/>
    <cellStyle name="20% - 强调文字颜色 4 224" xfId="2574"/>
    <cellStyle name="20% - 强调文字颜色 4 169 2" xfId="2575"/>
    <cellStyle name="20% - 强调文字颜色 4 174 2" xfId="2576"/>
    <cellStyle name="20% - 强调文字颜色 4 219 2" xfId="2577"/>
    <cellStyle name="20% - 强调文字颜色 4 224 2" xfId="2578"/>
    <cellStyle name="20% - 强调文字颜色 4 17" xfId="2579"/>
    <cellStyle name="20% - 强调文字颜色 4 22" xfId="2580"/>
    <cellStyle name="20% - 强调文字颜色 4 17 2" xfId="2581"/>
    <cellStyle name="20% - 强调文字颜色 4 22 2" xfId="2582"/>
    <cellStyle name="20% - 强调文字颜色 5 105 2" xfId="2583"/>
    <cellStyle name="20% - 强调文字颜色 5 110 2" xfId="2584"/>
    <cellStyle name="20% - 强调文字颜色 4 175" xfId="2585"/>
    <cellStyle name="20% - 强调文字颜色 4 180" xfId="2586"/>
    <cellStyle name="20% - 强调文字颜色 4 225" xfId="2587"/>
    <cellStyle name="20% - 强调文字颜色 4 230" xfId="2588"/>
    <cellStyle name="20% - 强调文字颜色 4 175 2" xfId="2589"/>
    <cellStyle name="20% - 强调文字颜色 4 180 2" xfId="2590"/>
    <cellStyle name="20% - 强调文字颜色 4 225 2" xfId="2591"/>
    <cellStyle name="20% - 强调文字颜色 4 230 2" xfId="2592"/>
    <cellStyle name="20% - 强调文字颜色 4 176" xfId="2593"/>
    <cellStyle name="20% - 强调文字颜色 4 181" xfId="2594"/>
    <cellStyle name="20% - 强调文字颜色 4 226" xfId="2595"/>
    <cellStyle name="20% - 强调文字颜色 4 231" xfId="2596"/>
    <cellStyle name="20% - 强调文字颜色 4 176 2" xfId="2597"/>
    <cellStyle name="20% - 强调文字颜色 4 181 2" xfId="2598"/>
    <cellStyle name="20% - 强调文字颜色 4 226 2" xfId="2599"/>
    <cellStyle name="20% - 强调文字颜色 4 231 2" xfId="2600"/>
    <cellStyle name="注释 2 2 2" xfId="2601"/>
    <cellStyle name="20% - 强调文字颜色 4 177" xfId="2602"/>
    <cellStyle name="20% - 强调文字颜色 4 182" xfId="2603"/>
    <cellStyle name="20% - 强调文字颜色 4 227" xfId="2604"/>
    <cellStyle name="20% - 强调文字颜色 4 232" xfId="2605"/>
    <cellStyle name="注释 2 2 2 2" xfId="2606"/>
    <cellStyle name="20% - 强调文字颜色 4 177 2" xfId="2607"/>
    <cellStyle name="20% - 强调文字颜色 4 182 2" xfId="2608"/>
    <cellStyle name="20% - 强调文字颜色 4 227 2" xfId="2609"/>
    <cellStyle name="20% - 强调文字颜色 4 232 2" xfId="2610"/>
    <cellStyle name="注释 2 2 3" xfId="2611"/>
    <cellStyle name="20% - 强调文字颜色 4 178" xfId="2612"/>
    <cellStyle name="20% - 强调文字颜色 4 183" xfId="2613"/>
    <cellStyle name="20% - 强调文字颜色 4 228" xfId="2614"/>
    <cellStyle name="20% - 强调文字颜色 4 233" xfId="2615"/>
    <cellStyle name="注释 2 2 3 2" xfId="2616"/>
    <cellStyle name="20% - 强调文字颜色 4 178 2" xfId="2617"/>
    <cellStyle name="20% - 强调文字颜色 4 183 2" xfId="2618"/>
    <cellStyle name="20% - 强调文字颜色 4 228 2" xfId="2619"/>
    <cellStyle name="20% - 强调文字颜色 4 233 2" xfId="2620"/>
    <cellStyle name="注释 2 2 4" xfId="2621"/>
    <cellStyle name="20% - 强调文字颜色 4 179" xfId="2622"/>
    <cellStyle name="20% - 强调文字颜色 4 184" xfId="2623"/>
    <cellStyle name="20% - 强调文字颜色 4 229" xfId="2624"/>
    <cellStyle name="20% - 强调文字颜色 4 234" xfId="2625"/>
    <cellStyle name="注释 2 2 4 2" xfId="2626"/>
    <cellStyle name="20% - 强调文字颜色 4 179 2" xfId="2627"/>
    <cellStyle name="20% - 强调文字颜色 4 184 2" xfId="2628"/>
    <cellStyle name="20% - 强调文字颜色 4 229 2" xfId="2629"/>
    <cellStyle name="20% - 强调文字颜色 4 234 2" xfId="2630"/>
    <cellStyle name="20% - 强调文字颜色 4 18" xfId="2631"/>
    <cellStyle name="20% - 强调文字颜色 4 23" xfId="2632"/>
    <cellStyle name="20% - 强调文字颜色 4 18 2" xfId="2633"/>
    <cellStyle name="20% - 强调文字颜色 4 23 2" xfId="2634"/>
    <cellStyle name="注释 2 2 5" xfId="2635"/>
    <cellStyle name="20% - 强调文字颜色 4 185" xfId="2636"/>
    <cellStyle name="20% - 强调文字颜色 4 190" xfId="2637"/>
    <cellStyle name="20% - 强调文字颜色 4 235" xfId="2638"/>
    <cellStyle name="20% - 强调文字颜色 4 240" xfId="2639"/>
    <cellStyle name="40% - 强调文字颜色 1 14" xfId="2640"/>
    <cellStyle name="注释 2 2 5 2" xfId="2641"/>
    <cellStyle name="20% - 强调文字颜色 4 185 2" xfId="2642"/>
    <cellStyle name="20% - 强调文字颜色 4 190 2" xfId="2643"/>
    <cellStyle name="20% - 强调文字颜色 4 235 2" xfId="2644"/>
    <cellStyle name="20% - 强调文字颜色 4 240 2" xfId="2645"/>
    <cellStyle name="注释 2 2 6" xfId="2646"/>
    <cellStyle name="20% - 强调文字颜色 4 186" xfId="2647"/>
    <cellStyle name="20% - 强调文字颜色 4 191" xfId="2648"/>
    <cellStyle name="20% - 强调文字颜色 4 236" xfId="2649"/>
    <cellStyle name="20% - 强调文字颜色 4 241" xfId="2650"/>
    <cellStyle name="20% - 强调文字颜色 4 186 2" xfId="2651"/>
    <cellStyle name="20% - 强调文字颜色 4 191 2" xfId="2652"/>
    <cellStyle name="20% - 强调文字颜色 4 236 2" xfId="2653"/>
    <cellStyle name="20% - 强调文字颜色 4 241 2" xfId="2654"/>
    <cellStyle name="20% - 强调文字颜色 4 187 2" xfId="2655"/>
    <cellStyle name="20% - 强调文字颜色 4 192 2" xfId="2656"/>
    <cellStyle name="20% - 强调文字颜色 4 237 2" xfId="2657"/>
    <cellStyle name="20% - 强调文字颜色 4 242 2" xfId="2658"/>
    <cellStyle name="20% - 强调文字颜色 4 188" xfId="2659"/>
    <cellStyle name="20% - 强调文字颜色 4 193" xfId="2660"/>
    <cellStyle name="20% - 强调文字颜色 4 238" xfId="2661"/>
    <cellStyle name="20% - 强调文字颜色 4 243" xfId="2662"/>
    <cellStyle name="20% - 强调文字颜色 4 188 2" xfId="2663"/>
    <cellStyle name="20% - 强调文字颜色 4 193 2" xfId="2664"/>
    <cellStyle name="20% - 强调文字颜色 4 238 2" xfId="2665"/>
    <cellStyle name="20% - 强调文字颜色 4 243 2" xfId="2666"/>
    <cellStyle name="20% - 强调文字颜色 4 3 5 2" xfId="2667"/>
    <cellStyle name="40% - 强调文字颜色 5 254" xfId="2668"/>
    <cellStyle name="40% - 强调文字颜色 5 249" xfId="2669"/>
    <cellStyle name="40% - 强调文字颜色 5 199" xfId="2670"/>
    <cellStyle name="20% - 强调文字颜色 4 3 2 3 2" xfId="2671"/>
    <cellStyle name="20% - 强调文字颜色 4 189" xfId="2672"/>
    <cellStyle name="20% - 强调文字颜色 4 194" xfId="2673"/>
    <cellStyle name="20% - 强调文字颜色 4 239" xfId="2674"/>
    <cellStyle name="20% - 强调文字颜色 4 244" xfId="2675"/>
    <cellStyle name="20% - 强调文字颜色 4 189 2" xfId="2676"/>
    <cellStyle name="20% - 强调文字颜色 4 194 2" xfId="2677"/>
    <cellStyle name="20% - 强调文字颜色 4 239 2" xfId="2678"/>
    <cellStyle name="20% - 强调文字颜色 4 244 2" xfId="2679"/>
    <cellStyle name="20% - 强调文字颜色 4 19" xfId="2680"/>
    <cellStyle name="20% - 强调文字颜色 4 24" xfId="2681"/>
    <cellStyle name="20% - 强调文字颜色 4 19 2" xfId="2682"/>
    <cellStyle name="20% - 强调文字颜色 4 24 2" xfId="2683"/>
    <cellStyle name="40% - 强调文字颜色 5 260" xfId="2684"/>
    <cellStyle name="40% - 强调文字颜色 5 255" xfId="2685"/>
    <cellStyle name="20% - 强调文字颜色 4 3 2 3 3" xfId="2686"/>
    <cellStyle name="20% - 强调文字颜色 4 195" xfId="2687"/>
    <cellStyle name="20% - 强调文字颜色 4 245" xfId="2688"/>
    <cellStyle name="20% - 强调文字颜色 4 250" xfId="2689"/>
    <cellStyle name="20% - 强调文字颜色 4 196" xfId="2690"/>
    <cellStyle name="20% - 强调文字颜色 4 246" xfId="2691"/>
    <cellStyle name="20% - 强调文字颜色 4 251" xfId="2692"/>
    <cellStyle name="20% - 强调文字颜色 4 197" xfId="2693"/>
    <cellStyle name="20% - 强调文字颜色 4 247" xfId="2694"/>
    <cellStyle name="20% - 强调文字颜色 4 252" xfId="2695"/>
    <cellStyle name="20% - 强调文字颜色 4 197 2" xfId="2696"/>
    <cellStyle name="20% - 强调文字颜色 4 247 2" xfId="2697"/>
    <cellStyle name="20% - 强调文字颜色 4 252 2" xfId="2698"/>
    <cellStyle name="20% - 强调文字颜色 4 198" xfId="2699"/>
    <cellStyle name="20% - 强调文字颜色 4 248" xfId="2700"/>
    <cellStyle name="20% - 强调文字颜色 4 253" xfId="2701"/>
    <cellStyle name="20% - 强调文字颜色 4 198 2" xfId="2702"/>
    <cellStyle name="20% - 强调文字颜色 4 248 2" xfId="2703"/>
    <cellStyle name="20% - 强调文字颜色 4 253 2" xfId="2704"/>
    <cellStyle name="20% - 强调文字颜色 4 199" xfId="2705"/>
    <cellStyle name="20% - 强调文字颜色 4 249" xfId="2706"/>
    <cellStyle name="20% - 强调文字颜色 4 254" xfId="2707"/>
    <cellStyle name="20% - 强调文字颜色 4 199 2" xfId="2708"/>
    <cellStyle name="20% - 强调文字颜色 4 249 2" xfId="2709"/>
    <cellStyle name="20% - 强调文字颜色 4 254 2" xfId="2710"/>
    <cellStyle name="20% - 强调文字颜色 4 2 2 3 3" xfId="2711"/>
    <cellStyle name="20% - 强调文字颜色 5 87 2" xfId="2712"/>
    <cellStyle name="20% - 强调文字颜色 5 92 2" xfId="2713"/>
    <cellStyle name="20% - 强调文字颜色 4 2 2 5 3" xfId="2714"/>
    <cellStyle name="20% - 强调文字颜色 5 89 2" xfId="2715"/>
    <cellStyle name="20% - 强调文字颜色 5 94 2" xfId="2716"/>
    <cellStyle name="20% - 强调文字颜色 4 2 3" xfId="2717"/>
    <cellStyle name="20% - 强调文字颜色 4 2 3 2" xfId="2718"/>
    <cellStyle name="20% - 强调文字颜色 4 2 3 2 2" xfId="2719"/>
    <cellStyle name="20% - 强调文字颜色 4 2 3 3 3" xfId="2720"/>
    <cellStyle name="20% - 强调文字颜色 4 2 4" xfId="2721"/>
    <cellStyle name="20% - 强调文字颜色 4 2 5" xfId="2722"/>
    <cellStyle name="20% - 强调文字颜色 4 2 6" xfId="2723"/>
    <cellStyle name="20% - 强调文字颜色 4 2 6 2" xfId="2724"/>
    <cellStyle name="20% - 强调文字颜色 4 2 6 3" xfId="2725"/>
    <cellStyle name="20% - 强调文字颜色 4 2 7" xfId="2726"/>
    <cellStyle name="20% - 强调文字颜色 4 2 7 2" xfId="2727"/>
    <cellStyle name="20% - 强调文字颜色 4 2 8" xfId="2728"/>
    <cellStyle name="20% - 强调文字颜色 4 25" xfId="2729"/>
    <cellStyle name="20% - 强调文字颜色 4 30" xfId="2730"/>
    <cellStyle name="20% - 强调文字颜色 4 25 2" xfId="2731"/>
    <cellStyle name="20% - 强调文字颜色 4 30 2" xfId="2732"/>
    <cellStyle name="常规 2 2 4 2" xfId="2733"/>
    <cellStyle name="20% - 强调文字颜色 6 166 2" xfId="2734"/>
    <cellStyle name="20% - 强调文字颜色 6 171 2" xfId="2735"/>
    <cellStyle name="20% - 强调文字颜色 6 216 2" xfId="2736"/>
    <cellStyle name="20% - 强调文字颜色 6 221 2" xfId="2737"/>
    <cellStyle name="20% - 强调文字颜色 4 256" xfId="2738"/>
    <cellStyle name="20% - 强调文字颜色 4 261" xfId="2739"/>
    <cellStyle name="20% - 强调文字颜色 4 257" xfId="2740"/>
    <cellStyle name="20% - 强调文字颜色 4 262" xfId="2741"/>
    <cellStyle name="20% - 强调文字颜色 4 257 2" xfId="2742"/>
    <cellStyle name="20% - 强调文字颜色 4 262 2" xfId="2743"/>
    <cellStyle name="20% - 强调文字颜色 4 258" xfId="2744"/>
    <cellStyle name="20% - 强调文字颜色 4 263" xfId="2745"/>
    <cellStyle name="20% - 强调文字颜色 4 258 2" xfId="2746"/>
    <cellStyle name="20% - 强调文字颜色 4 263 2" xfId="2747"/>
    <cellStyle name="20% - 强调文字颜色 5 27 2" xfId="2748"/>
    <cellStyle name="20% - 强调文字颜色 5 32 2" xfId="2749"/>
    <cellStyle name="40% - 强调文字颜色 6 33 2" xfId="2750"/>
    <cellStyle name="40% - 强调文字颜色 6 28 2" xfId="2751"/>
    <cellStyle name="20% - 强调文字颜色 4 259" xfId="2752"/>
    <cellStyle name="20% - 强调文字颜色 4 264" xfId="2753"/>
    <cellStyle name="20% - 强调文字颜色 4 259 2" xfId="2754"/>
    <cellStyle name="20% - 强调文字颜色 4 264 2" xfId="2755"/>
    <cellStyle name="20% - 强调文字颜色 4 26" xfId="2756"/>
    <cellStyle name="20% - 强调文字颜色 4 31" xfId="2757"/>
    <cellStyle name="20% - 强调文字颜色 4 26 2" xfId="2758"/>
    <cellStyle name="20% - 强调文字颜色 4 31 2" xfId="2759"/>
    <cellStyle name="20% - 强调文字颜色 4 265" xfId="2760"/>
    <cellStyle name="20% - 强调文字颜色 4 270" xfId="2761"/>
    <cellStyle name="20% - 强调文字颜色 4 266" xfId="2762"/>
    <cellStyle name="20% - 强调文字颜色 4 271" xfId="2763"/>
    <cellStyle name="20% - 强调文字颜色 4 267" xfId="2764"/>
    <cellStyle name="20% - 强调文字颜色 4 272" xfId="2765"/>
    <cellStyle name="20% - 强调文字颜色 4 268" xfId="2766"/>
    <cellStyle name="20% - 强调文字颜色 4 273" xfId="2767"/>
    <cellStyle name="40% - 强调文字颜色 1 138 2" xfId="2768"/>
    <cellStyle name="40% - 强调文字颜色 1 143 2" xfId="2769"/>
    <cellStyle name="20% - 强调文字颜色 4 269" xfId="2770"/>
    <cellStyle name="20% - 强调文字颜色 4 274" xfId="2771"/>
    <cellStyle name="20% - 强调文字颜色 4 27 2" xfId="2772"/>
    <cellStyle name="20% - 强调文字颜色 4 32 2" xfId="2773"/>
    <cellStyle name="20% - 强调文字颜色 5 106 2" xfId="2774"/>
    <cellStyle name="20% - 强调文字颜色 5 111 2" xfId="2775"/>
    <cellStyle name="20% - 强调文字颜色 4 275" xfId="2776"/>
    <cellStyle name="20% - 强调文字颜色 4 276" xfId="2777"/>
    <cellStyle name="20% - 强调文字颜色 4 58" xfId="2778"/>
    <cellStyle name="20% - 强调文字颜色 4 63" xfId="2779"/>
    <cellStyle name="20% - 强调文字颜色 4 276 2" xfId="2780"/>
    <cellStyle name="注释 2 3 2" xfId="2781"/>
    <cellStyle name="20% - 强调文字颜色 4 277" xfId="2782"/>
    <cellStyle name="注释 2 3 2 2" xfId="2783"/>
    <cellStyle name="20% - 强调文字颜色 4 277 2" xfId="2784"/>
    <cellStyle name="20% - 强调文字颜色 4 28" xfId="2785"/>
    <cellStyle name="20% - 强调文字颜色 4 33" xfId="2786"/>
    <cellStyle name="20% - 强调文字颜色 4 28 2" xfId="2787"/>
    <cellStyle name="20% - 强调文字颜色 4 33 2" xfId="2788"/>
    <cellStyle name="40% - 强调文字颜色 1 2 4 2" xfId="2789"/>
    <cellStyle name="20% - 强调文字颜色 4 29" xfId="2790"/>
    <cellStyle name="20% - 强调文字颜色 4 34" xfId="2791"/>
    <cellStyle name="20% - 强调文字颜色 4 29 2" xfId="2792"/>
    <cellStyle name="20% - 强调文字颜色 4 34 2" xfId="2793"/>
    <cellStyle name="20% - 强调文字颜色 4 3 4" xfId="2794"/>
    <cellStyle name="20% - 强调文字颜色 4 3 2 2" xfId="2795"/>
    <cellStyle name="20% - 强调文字颜色 4 3 5" xfId="2796"/>
    <cellStyle name="20% - 强调文字颜色 4 3 2 3" xfId="2797"/>
    <cellStyle name="20% - 强调文字颜色 4 3 6" xfId="2798"/>
    <cellStyle name="20% - 强调文字颜色 4 3 2 4" xfId="2799"/>
    <cellStyle name="20% - 强调文字颜色 4 3 6 2" xfId="2800"/>
    <cellStyle name="20% - 强调文字颜色 4 3 2 4 2" xfId="2801"/>
    <cellStyle name="20% - 强调文字颜色 4 3 7" xfId="2802"/>
    <cellStyle name="20% - 强调文字颜色 4 3 2 5" xfId="2803"/>
    <cellStyle name="20% - 强调文字颜色 4 3 7 2" xfId="2804"/>
    <cellStyle name="20% - 强调文字颜色 4 3 2 5 2" xfId="2805"/>
    <cellStyle name="20% - 强调文字颜色 4 3 2 5 3" xfId="2806"/>
    <cellStyle name="20% - 强调文字颜色 4 3 8" xfId="2807"/>
    <cellStyle name="20% - 强调文字颜色 4 3 2 6" xfId="2808"/>
    <cellStyle name="20% - 强调文字颜色 4 3 3" xfId="2809"/>
    <cellStyle name="20% - 强调文字颜色 4 3 3 2" xfId="2810"/>
    <cellStyle name="20% - 强调文字颜色 5 139" xfId="2811"/>
    <cellStyle name="20% - 强调文字颜色 5 144" xfId="2812"/>
    <cellStyle name="40% - 强调文字颜色 6 204" xfId="2813"/>
    <cellStyle name="40% - 强调文字颜色 6 154" xfId="2814"/>
    <cellStyle name="40% - 强调文字颜色 6 149" xfId="2815"/>
    <cellStyle name="20% - 强调文字颜色 4 3 3 2 2" xfId="2816"/>
    <cellStyle name="20% - 强调文字颜色 5 195" xfId="2817"/>
    <cellStyle name="20% - 强调文字颜色 5 245" xfId="2818"/>
    <cellStyle name="20% - 强调文字颜色 5 250" xfId="2819"/>
    <cellStyle name="40% - 强调文字颜色 6 260" xfId="2820"/>
    <cellStyle name="40% - 强调文字颜色 6 255" xfId="2821"/>
    <cellStyle name="20% - 强调文字颜色 4 3 3 3 3" xfId="2822"/>
    <cellStyle name="20% - 强调文字颜色 4 3 6 3" xfId="2823"/>
    <cellStyle name="40% - 强调文字颜色 1 2 4 3" xfId="2824"/>
    <cellStyle name="20% - 强调文字颜色 4 35" xfId="2825"/>
    <cellStyle name="20% - 强调文字颜色 4 40" xfId="2826"/>
    <cellStyle name="强调文字颜色 3 2 2 3" xfId="2827"/>
    <cellStyle name="20% - 强调文字颜色 4 35 2" xfId="2828"/>
    <cellStyle name="20% - 强调文字颜色 4 40 2" xfId="2829"/>
    <cellStyle name="20% - 强调文字颜色 4 36" xfId="2830"/>
    <cellStyle name="20% - 强调文字颜色 4 41" xfId="2831"/>
    <cellStyle name="强调文字颜色 3 2 3 3" xfId="2832"/>
    <cellStyle name="20% - 强调文字颜色 4 36 2" xfId="2833"/>
    <cellStyle name="20% - 强调文字颜色 4 41 2" xfId="2834"/>
    <cellStyle name="标题 1 3" xfId="2835"/>
    <cellStyle name="20% - 强调文字颜色 5 2 2 3 2" xfId="2836"/>
    <cellStyle name="20% - 强调文字颜色 4 37" xfId="2837"/>
    <cellStyle name="20% - 强调文字颜色 4 42" xfId="2838"/>
    <cellStyle name="强调文字颜色 3 2 4 3" xfId="2839"/>
    <cellStyle name="20% - 强调文字颜色 4 37 2" xfId="2840"/>
    <cellStyle name="20% - 强调文字颜色 4 42 2" xfId="2841"/>
    <cellStyle name="标题 1 4" xfId="2842"/>
    <cellStyle name="20% - 强调文字颜色 5 2 2 3 3" xfId="2843"/>
    <cellStyle name="20% - 强调文字颜色 4 38" xfId="2844"/>
    <cellStyle name="20% - 强调文字颜色 4 43" xfId="2845"/>
    <cellStyle name="强调文字颜色 3 2 5 3" xfId="2846"/>
    <cellStyle name="20% - 强调文字颜色 4 38 2" xfId="2847"/>
    <cellStyle name="20% - 强调文字颜色 4 43 2" xfId="2848"/>
    <cellStyle name="20% - 强调文字颜色 4 39" xfId="2849"/>
    <cellStyle name="20% - 强调文字颜色 4 44" xfId="2850"/>
    <cellStyle name="20% - 强调文字颜色 4 45" xfId="2851"/>
    <cellStyle name="20% - 强调文字颜色 4 50" xfId="2852"/>
    <cellStyle name="20% - 强调文字颜色 4 45 2" xfId="2853"/>
    <cellStyle name="20% - 强调文字颜色 4 50 2" xfId="2854"/>
    <cellStyle name="20% - 强调文字颜色 6 105" xfId="2855"/>
    <cellStyle name="20% - 强调文字颜色 6 110" xfId="2856"/>
    <cellStyle name="20% - 强调文字颜色 4 46 2" xfId="2857"/>
    <cellStyle name="20% - 强调文字颜色 4 51 2" xfId="2858"/>
    <cellStyle name="20% - 强调文字颜色 6 155" xfId="2859"/>
    <cellStyle name="20% - 强调文字颜色 6 160" xfId="2860"/>
    <cellStyle name="20% - 强调文字颜色 6 205" xfId="2861"/>
    <cellStyle name="20% - 强调文字颜色 6 210" xfId="2862"/>
    <cellStyle name="20% - 强调文字颜色 4 47 2" xfId="2863"/>
    <cellStyle name="20% - 强调文字颜色 4 52 2" xfId="2864"/>
    <cellStyle name="20% - 强调文字颜色 4 48" xfId="2865"/>
    <cellStyle name="20% - 强调文字颜色 4 53" xfId="2866"/>
    <cellStyle name="20% - 强调文字颜色 6 255" xfId="2867"/>
    <cellStyle name="20% - 强调文字颜色 6 260" xfId="2868"/>
    <cellStyle name="20% - 强调文字颜色 4 48 2" xfId="2869"/>
    <cellStyle name="20% - 强调文字颜色 4 53 2" xfId="2870"/>
    <cellStyle name="20% - 强调文字颜色 4 49" xfId="2871"/>
    <cellStyle name="20% - 强调文字颜色 4 54" xfId="2872"/>
    <cellStyle name="20% - 强调文字颜色 4 49 2" xfId="2873"/>
    <cellStyle name="20% - 强调文字颜色 4 54 2" xfId="2874"/>
    <cellStyle name="20% - 强调文字颜色 4 55" xfId="2875"/>
    <cellStyle name="20% - 强调文字颜色 4 60" xfId="2876"/>
    <cellStyle name="20% - 强调文字颜色 4 55 2" xfId="2877"/>
    <cellStyle name="20% - 强调文字颜色 4 60 2" xfId="2878"/>
    <cellStyle name="20% - 强调文字颜色 4 56" xfId="2879"/>
    <cellStyle name="20% - 强调文字颜色 4 61" xfId="2880"/>
    <cellStyle name="20% - 强调文字颜色 4 56 2" xfId="2881"/>
    <cellStyle name="20% - 强调文字颜色 4 61 2" xfId="2882"/>
    <cellStyle name="20% - 强调文字颜色 4 57" xfId="2883"/>
    <cellStyle name="20% - 强调文字颜色 4 62" xfId="2884"/>
    <cellStyle name="20% - 强调文字颜色 4 57 2" xfId="2885"/>
    <cellStyle name="20% - 强调文字颜色 4 62 2" xfId="2886"/>
    <cellStyle name="20% - 强调文字颜色 4 58 2" xfId="2887"/>
    <cellStyle name="20% - 强调文字颜色 4 63 2" xfId="2888"/>
    <cellStyle name="20% - 强调文字颜色 4 59" xfId="2889"/>
    <cellStyle name="20% - 强调文字颜色 4 64" xfId="2890"/>
    <cellStyle name="20% - 强调文字颜色 4 59 2" xfId="2891"/>
    <cellStyle name="20% - 强调文字颜色 4 64 2" xfId="2892"/>
    <cellStyle name="20% - 强调文字颜色 4 65 2" xfId="2893"/>
    <cellStyle name="20% - 强调文字颜色 4 70 2" xfId="2894"/>
    <cellStyle name="20% - 强调文字颜色 4 66" xfId="2895"/>
    <cellStyle name="20% - 强调文字颜色 4 71" xfId="2896"/>
    <cellStyle name="40% - 强调文字颜色 2 2 2 6" xfId="2897"/>
    <cellStyle name="20% - 强调文字颜色 4 66 2" xfId="2898"/>
    <cellStyle name="20% - 强调文字颜色 4 71 2" xfId="2899"/>
    <cellStyle name="20% - 强调文字颜色 4 67" xfId="2900"/>
    <cellStyle name="20% - 强调文字颜色 4 72" xfId="2901"/>
    <cellStyle name="20% - 强调文字颜色 5 3 2 2 3" xfId="2902"/>
    <cellStyle name="20% - 强调文字颜色 4 67 2" xfId="2903"/>
    <cellStyle name="20% - 强调文字颜色 4 72 2" xfId="2904"/>
    <cellStyle name="20% - 强调文字颜色 4 68" xfId="2905"/>
    <cellStyle name="20% - 强调文字颜色 4 73" xfId="2906"/>
    <cellStyle name="20% - 强调文字颜色 5 3 2 3 3" xfId="2907"/>
    <cellStyle name="20% - 强调文字颜色 4 68 2" xfId="2908"/>
    <cellStyle name="20% - 强调文字颜色 4 73 2" xfId="2909"/>
    <cellStyle name="20% - 强调文字颜色 4 69" xfId="2910"/>
    <cellStyle name="20% - 强调文字颜色 4 74" xfId="2911"/>
    <cellStyle name="20% - 强调文字颜色 4 69 2" xfId="2912"/>
    <cellStyle name="20% - 强调文字颜色 4 74 2" xfId="2913"/>
    <cellStyle name="20% - 强调文字颜色 4 75" xfId="2914"/>
    <cellStyle name="20% - 强调文字颜色 4 80" xfId="2915"/>
    <cellStyle name="20% - 强调文字颜色 5 3 2 5 3" xfId="2916"/>
    <cellStyle name="40% - 强调文字颜色 1 119" xfId="2917"/>
    <cellStyle name="40% - 强调文字颜色 1 124" xfId="2918"/>
    <cellStyle name="20% - 强调文字颜色 4 75 2" xfId="2919"/>
    <cellStyle name="20% - 强调文字颜色 4 80 2" xfId="2920"/>
    <cellStyle name="20% - 强调文字颜色 4 76" xfId="2921"/>
    <cellStyle name="20% - 强调文字颜色 4 81" xfId="2922"/>
    <cellStyle name="20% - 强调文字颜色 4 77 2" xfId="2923"/>
    <cellStyle name="20% - 强调文字颜色 4 82 2" xfId="2924"/>
    <cellStyle name="20% - 强调文字颜色 4 78" xfId="2925"/>
    <cellStyle name="20% - 强调文字颜色 4 83" xfId="2926"/>
    <cellStyle name="20% - 强调文字颜色 4 78 2" xfId="2927"/>
    <cellStyle name="20% - 强调文字颜色 4 83 2" xfId="2928"/>
    <cellStyle name="40% - 强调文字颜色 1 2 5 2" xfId="2929"/>
    <cellStyle name="20% - 强调文字颜色 4 79" xfId="2930"/>
    <cellStyle name="20% - 强调文字颜色 4 84" xfId="2931"/>
    <cellStyle name="20% - 强调文字颜色 4 79 2" xfId="2932"/>
    <cellStyle name="20% - 强调文字颜色 4 84 2" xfId="2933"/>
    <cellStyle name="20% - 强调文字颜色 4 85" xfId="2934"/>
    <cellStyle name="20% - 强调文字颜色 4 90" xfId="2935"/>
    <cellStyle name="强调文字颜色 3 3 2 3" xfId="2936"/>
    <cellStyle name="20% - 强调文字颜色 4 85 2" xfId="2937"/>
    <cellStyle name="20% - 强调文字颜色 4 90 2" xfId="2938"/>
    <cellStyle name="20% - 强调文字颜色 4 86" xfId="2939"/>
    <cellStyle name="20% - 强调文字颜色 4 91" xfId="2940"/>
    <cellStyle name="强调文字颜色 3 3 3 3" xfId="2941"/>
    <cellStyle name="20% - 强调文字颜色 4 86 2" xfId="2942"/>
    <cellStyle name="20% - 强调文字颜色 4 91 2" xfId="2943"/>
    <cellStyle name="标题 2 3" xfId="2944"/>
    <cellStyle name="20% - 强调文字颜色 5 2 2 4 2" xfId="2945"/>
    <cellStyle name="20% - 强调文字颜色 4 87" xfId="2946"/>
    <cellStyle name="20% - 强调文字颜色 4 92" xfId="2947"/>
    <cellStyle name="强调文字颜色 3 3 4 3" xfId="2948"/>
    <cellStyle name="20% - 强调文字颜色 4 87 2" xfId="2949"/>
    <cellStyle name="20% - 强调文字颜色 4 92 2" xfId="2950"/>
    <cellStyle name="20% - 强调文字颜色 4 88" xfId="2951"/>
    <cellStyle name="20% - 强调文字颜色 4 93" xfId="2952"/>
    <cellStyle name="40% - 强调文字颜色 1 30" xfId="2953"/>
    <cellStyle name="40% - 强调文字颜色 1 25" xfId="2954"/>
    <cellStyle name="强调文字颜色 3 3 5 3" xfId="2955"/>
    <cellStyle name="20% - 强调文字颜色 4 88 2" xfId="2956"/>
    <cellStyle name="20% - 强调文字颜色 4 93 2" xfId="2957"/>
    <cellStyle name="20% - 强调文字颜色 4 89" xfId="2958"/>
    <cellStyle name="20% - 强调文字颜色 4 94" xfId="2959"/>
    <cellStyle name="强调文字颜色 3 3 6 3" xfId="2960"/>
    <cellStyle name="20% - 强调文字颜色 4 89 2" xfId="2961"/>
    <cellStyle name="20% - 强调文字颜色 4 94 2" xfId="2962"/>
    <cellStyle name="20% - 强调文字颜色 4 95" xfId="2963"/>
    <cellStyle name="20% - 强调文字颜色 4 95 2" xfId="2964"/>
    <cellStyle name="检查单元格 5" xfId="2965"/>
    <cellStyle name="20% - 强调文字颜色 4 96 2" xfId="2966"/>
    <cellStyle name="20% - 强调文字颜色 4 97 2" xfId="2967"/>
    <cellStyle name="20% - 强调文字颜色 4 98" xfId="2968"/>
    <cellStyle name="汇总 5 2 2" xfId="2969"/>
    <cellStyle name="20% - 强调文字颜色 4 99" xfId="2970"/>
    <cellStyle name="20% - 强调文字颜色 5 10" xfId="2971"/>
    <cellStyle name="20% - 强调文字颜色 5 10 2" xfId="2972"/>
    <cellStyle name="20% - 强调文字颜色 5 100" xfId="2973"/>
    <cellStyle name="20% - 强调文字颜色 5 100 2" xfId="2974"/>
    <cellStyle name="20% - 强调文字颜色 5 101" xfId="2975"/>
    <cellStyle name="20% - 强调文字颜色 5 101 2" xfId="2976"/>
    <cellStyle name="20% - 强调文字颜色 5 102" xfId="2977"/>
    <cellStyle name="20% - 强调文字颜色 5 102 2" xfId="2978"/>
    <cellStyle name="20% - 强调文字颜色 5 103" xfId="2979"/>
    <cellStyle name="20% - 强调文字颜色 5 103 2" xfId="2980"/>
    <cellStyle name="20% - 强调文字颜色 5 104" xfId="2981"/>
    <cellStyle name="20% - 强调文字颜色 5 105" xfId="2982"/>
    <cellStyle name="20% - 强调文字颜色 5 110" xfId="2983"/>
    <cellStyle name="常规 2 3 2 2" xfId="2984"/>
    <cellStyle name="20% - 强调文字颜色 6 259 2" xfId="2985"/>
    <cellStyle name="20% - 强调文字颜色 6 264 2" xfId="2986"/>
    <cellStyle name="20% - 强调文字颜色 5 106" xfId="2987"/>
    <cellStyle name="20% - 强调文字颜色 5 111" xfId="2988"/>
    <cellStyle name="20% - 强调文字颜色 5 107" xfId="2989"/>
    <cellStyle name="20% - 强调文字颜色 5 112" xfId="2990"/>
    <cellStyle name="20% - 强调文字颜色 5 107 2" xfId="2991"/>
    <cellStyle name="20% - 强调文字颜色 5 112 2" xfId="2992"/>
    <cellStyle name="20% - 强调文字颜色 5 108" xfId="2993"/>
    <cellStyle name="20% - 强调文字颜色 5 113" xfId="2994"/>
    <cellStyle name="20% - 强调文字颜色 5 108 2" xfId="2995"/>
    <cellStyle name="20% - 强调文字颜色 5 113 2" xfId="2996"/>
    <cellStyle name="20% - 强调文字颜色 5 75 2" xfId="2997"/>
    <cellStyle name="20% - 强调文字颜色 5 80 2" xfId="2998"/>
    <cellStyle name="40% - 强调文字颜色 6 81 2" xfId="2999"/>
    <cellStyle name="40% - 强调文字颜色 6 76 2" xfId="3000"/>
    <cellStyle name="20% - 强调文字颜色 5 109" xfId="3001"/>
    <cellStyle name="20% - 强调文字颜色 5 114" xfId="3002"/>
    <cellStyle name="20% - 强调文字颜色 5 109 2" xfId="3003"/>
    <cellStyle name="20% - 强调文字颜色 5 114 2" xfId="3004"/>
    <cellStyle name="20% - 强调文字颜色 5 11" xfId="3005"/>
    <cellStyle name="20% - 强调文字颜色 5 11 2" xfId="3006"/>
    <cellStyle name="20% - 强调文字颜色 5 115" xfId="3007"/>
    <cellStyle name="20% - 强调文字颜色 5 120" xfId="3008"/>
    <cellStyle name="20% - 强调文字颜色 5 115 2" xfId="3009"/>
    <cellStyle name="20% - 强调文字颜色 5 120 2" xfId="3010"/>
    <cellStyle name="20% - 强调文字颜色 5 116" xfId="3011"/>
    <cellStyle name="20% - 强调文字颜色 5 121" xfId="3012"/>
    <cellStyle name="20% - 强调文字颜色 5 116 2" xfId="3013"/>
    <cellStyle name="20% - 强调文字颜色 5 121 2" xfId="3014"/>
    <cellStyle name="20% - 强调文字颜色 5 117" xfId="3015"/>
    <cellStyle name="20% - 强调文字颜色 5 122" xfId="3016"/>
    <cellStyle name="20% - 强调文字颜色 5 117 2" xfId="3017"/>
    <cellStyle name="20% - 强调文字颜色 5 122 2" xfId="3018"/>
    <cellStyle name="20% - 强调文字颜色 5 118" xfId="3019"/>
    <cellStyle name="20% - 强调文字颜色 5 123" xfId="3020"/>
    <cellStyle name="20% - 强调文字颜色 5 118 2" xfId="3021"/>
    <cellStyle name="20% - 强调文字颜色 5 123 2" xfId="3022"/>
    <cellStyle name="40% - 强调文字颜色 6 134" xfId="3023"/>
    <cellStyle name="40% - 强调文字颜色 6 129" xfId="3024"/>
    <cellStyle name="40% - 强调文字颜色 1 186 2" xfId="3025"/>
    <cellStyle name="40% - 强调文字颜色 1 191 2" xfId="3026"/>
    <cellStyle name="40% - 强调文字颜色 1 236 2" xfId="3027"/>
    <cellStyle name="40% - 强调文字颜色 1 241 2" xfId="3028"/>
    <cellStyle name="20% - 强调文字颜色 5 119" xfId="3029"/>
    <cellStyle name="20% - 强调文字颜色 5 124" xfId="3030"/>
    <cellStyle name="20% - 强调文字颜色 5 119 2" xfId="3031"/>
    <cellStyle name="20% - 强调文字颜色 5 124 2" xfId="3032"/>
    <cellStyle name="20% - 强调文字颜色 5 12" xfId="3033"/>
    <cellStyle name="20% - 强调文字颜色 5 12 2" xfId="3034"/>
    <cellStyle name="20% - 强调文字颜色 5 149 2" xfId="3035"/>
    <cellStyle name="20% - 强调文字颜色 5 154 2" xfId="3036"/>
    <cellStyle name="20% - 强调文字颜色 5 204 2" xfId="3037"/>
    <cellStyle name="20% - 强调文字颜色 5 125" xfId="3038"/>
    <cellStyle name="20% - 强调文字颜色 5 130" xfId="3039"/>
    <cellStyle name="20% - 强调文字颜色 5 125 2" xfId="3040"/>
    <cellStyle name="20% - 强调文字颜色 5 130 2" xfId="3041"/>
    <cellStyle name="20% - 强调文字颜色 5 126" xfId="3042"/>
    <cellStyle name="20% - 强调文字颜色 5 131" xfId="3043"/>
    <cellStyle name="20% - 强调文字颜色 5 126 2" xfId="3044"/>
    <cellStyle name="20% - 强调文字颜色 5 131 2" xfId="3045"/>
    <cellStyle name="20% - 强调文字颜色 5 127" xfId="3046"/>
    <cellStyle name="20% - 强调文字颜色 5 132" xfId="3047"/>
    <cellStyle name="20% - 强调文字颜色 5 127 2" xfId="3048"/>
    <cellStyle name="20% - 强调文字颜色 5 132 2" xfId="3049"/>
    <cellStyle name="40% - 强调文字颜色 1 16 2" xfId="3050"/>
    <cellStyle name="40% - 强调文字颜色 1 21 2" xfId="3051"/>
    <cellStyle name="20% - 强调文字颜色 5 128" xfId="3052"/>
    <cellStyle name="20% - 强调文字颜色 5 133" xfId="3053"/>
    <cellStyle name="20% - 强调文字颜色 5 129" xfId="3054"/>
    <cellStyle name="20% - 强调文字颜色 5 134" xfId="3055"/>
    <cellStyle name="20% - 强调文字颜色 5 13" xfId="3056"/>
    <cellStyle name="20% - 强调文字颜色 5 13 2" xfId="3057"/>
    <cellStyle name="20% - 强调文字颜色 5 135" xfId="3058"/>
    <cellStyle name="20% - 强调文字颜色 5 140" xfId="3059"/>
    <cellStyle name="注释 34" xfId="3060"/>
    <cellStyle name="注释 29" xfId="3061"/>
    <cellStyle name="20% - 强调文字颜色 5 135 2" xfId="3062"/>
    <cellStyle name="20% - 强调文字颜色 5 140 2" xfId="3063"/>
    <cellStyle name="20% - 强调文字颜色 5 136" xfId="3064"/>
    <cellStyle name="20% - 强调文字颜色 5 141" xfId="3065"/>
    <cellStyle name="20% - 强调文字颜色 5 137 2" xfId="3066"/>
    <cellStyle name="20% - 强调文字颜色 5 142 2" xfId="3067"/>
    <cellStyle name="20% - 强调文字颜色 5 138" xfId="3068"/>
    <cellStyle name="20% - 强调文字颜色 5 143" xfId="3069"/>
    <cellStyle name="20% - 强调文字颜色 5 138 2" xfId="3070"/>
    <cellStyle name="20% - 强调文字颜色 5 143 2" xfId="3071"/>
    <cellStyle name="20% - 强调文字颜色 5 139 2" xfId="3072"/>
    <cellStyle name="20% - 强调文字颜色 5 144 2" xfId="3073"/>
    <cellStyle name="20% - 强调文字颜色 5 14 2" xfId="3074"/>
    <cellStyle name="20% - 强调文字颜色 5 145" xfId="3075"/>
    <cellStyle name="20% - 强调文字颜色 5 150" xfId="3076"/>
    <cellStyle name="20% - 强调文字颜色 5 200" xfId="3077"/>
    <cellStyle name="20% - 强调文字颜色 5 145 2" xfId="3078"/>
    <cellStyle name="20% - 强调文字颜色 5 150 2" xfId="3079"/>
    <cellStyle name="20% - 强调文字颜色 5 200 2" xfId="3080"/>
    <cellStyle name="20% - 强调文字颜色 5 146" xfId="3081"/>
    <cellStyle name="20% - 强调文字颜色 5 151" xfId="3082"/>
    <cellStyle name="20% - 强调文字颜色 5 201" xfId="3083"/>
    <cellStyle name="20% - 强调文字颜色 5 146 2" xfId="3084"/>
    <cellStyle name="20% - 强调文字颜色 5 151 2" xfId="3085"/>
    <cellStyle name="20% - 强调文字颜色 5 201 2" xfId="3086"/>
    <cellStyle name="20% - 强调文字颜色 5 147" xfId="3087"/>
    <cellStyle name="20% - 强调文字颜色 5 152" xfId="3088"/>
    <cellStyle name="20% - 强调文字颜色 5 202" xfId="3089"/>
    <cellStyle name="20% - 强调文字颜色 5 147 2" xfId="3090"/>
    <cellStyle name="20% - 强调文字颜色 5 152 2" xfId="3091"/>
    <cellStyle name="20% - 强调文字颜色 5 202 2" xfId="3092"/>
    <cellStyle name="20% - 强调文字颜色 5 148" xfId="3093"/>
    <cellStyle name="20% - 强调文字颜色 5 153" xfId="3094"/>
    <cellStyle name="20% - 强调文字颜色 5 203" xfId="3095"/>
    <cellStyle name="20% - 强调文字颜色 5 148 2" xfId="3096"/>
    <cellStyle name="20% - 强调文字颜色 5 153 2" xfId="3097"/>
    <cellStyle name="20% - 强调文字颜色 5 203 2" xfId="3098"/>
    <cellStyle name="20% - 强调文字颜色 5 149" xfId="3099"/>
    <cellStyle name="20% - 强调文字颜色 5 154" xfId="3100"/>
    <cellStyle name="20% - 强调文字颜色 5 204" xfId="3101"/>
    <cellStyle name="20% - 强调文字颜色 5 15 2" xfId="3102"/>
    <cellStyle name="20% - 强调文字颜色 5 20 2" xfId="3103"/>
    <cellStyle name="20% - 强调文字颜色 5 155" xfId="3104"/>
    <cellStyle name="20% - 强调文字颜色 5 160" xfId="3105"/>
    <cellStyle name="20% - 强调文字颜色 5 205" xfId="3106"/>
    <cellStyle name="20% - 强调文字颜色 5 210" xfId="3107"/>
    <cellStyle name="20% - 强调文字颜色 5 175" xfId="3108"/>
    <cellStyle name="20% - 强调文字颜色 5 180" xfId="3109"/>
    <cellStyle name="20% - 强调文字颜色 5 225" xfId="3110"/>
    <cellStyle name="20% - 强调文字颜色 5 230" xfId="3111"/>
    <cellStyle name="20% - 强调文字颜色 5 155 2" xfId="3112"/>
    <cellStyle name="20% - 强调文字颜色 5 160 2" xfId="3113"/>
    <cellStyle name="20% - 强调文字颜色 5 205 2" xfId="3114"/>
    <cellStyle name="20% - 强调文字颜色 5 210 2" xfId="3115"/>
    <cellStyle name="常规 2 3 3 2" xfId="3116"/>
    <cellStyle name="20% - 强调文字颜色 6 265 2" xfId="3117"/>
    <cellStyle name="20% - 强调文字颜色 6 270 2" xfId="3118"/>
    <cellStyle name="20% - 强调文字颜色 5 156" xfId="3119"/>
    <cellStyle name="20% - 强调文字颜色 5 161" xfId="3120"/>
    <cellStyle name="20% - 强调文字颜色 5 206" xfId="3121"/>
    <cellStyle name="20% - 强调文字颜色 5 211" xfId="3122"/>
    <cellStyle name="20% - 强调文字颜色 5 275" xfId="3123"/>
    <cellStyle name="20% - 强调文字颜色 5 156 2" xfId="3124"/>
    <cellStyle name="20% - 强调文字颜色 5 161 2" xfId="3125"/>
    <cellStyle name="20% - 强调文字颜色 5 206 2" xfId="3126"/>
    <cellStyle name="20% - 强调文字颜色 5 211 2" xfId="3127"/>
    <cellStyle name="20% - 强调文字颜色 5 157" xfId="3128"/>
    <cellStyle name="20% - 强调文字颜色 5 162" xfId="3129"/>
    <cellStyle name="20% - 强调文字颜色 5 207" xfId="3130"/>
    <cellStyle name="20% - 强调文字颜色 5 212" xfId="3131"/>
    <cellStyle name="20% - 强调文字颜色 5 157 2" xfId="3132"/>
    <cellStyle name="20% - 强调文字颜色 5 162 2" xfId="3133"/>
    <cellStyle name="20% - 强调文字颜色 5 207 2" xfId="3134"/>
    <cellStyle name="20% - 强调文字颜色 5 212 2" xfId="3135"/>
    <cellStyle name="20% - 强调文字颜色 5 158" xfId="3136"/>
    <cellStyle name="20% - 强调文字颜色 5 163" xfId="3137"/>
    <cellStyle name="20% - 强调文字颜色 5 208" xfId="3138"/>
    <cellStyle name="20% - 强调文字颜色 5 213" xfId="3139"/>
    <cellStyle name="20% - 强调文字颜色 5 158 2" xfId="3140"/>
    <cellStyle name="20% - 强调文字颜色 5 163 2" xfId="3141"/>
    <cellStyle name="20% - 强调文字颜色 5 208 2" xfId="3142"/>
    <cellStyle name="20% - 强调文字颜色 5 213 2" xfId="3143"/>
    <cellStyle name="20% - 强调文字颜色 5 76 2" xfId="3144"/>
    <cellStyle name="20% - 强调文字颜色 5 81 2" xfId="3145"/>
    <cellStyle name="40% - 强调文字颜色 6 82 2" xfId="3146"/>
    <cellStyle name="40% - 强调文字颜色 6 77 2" xfId="3147"/>
    <cellStyle name="20% - 强调文字颜色 5 159" xfId="3148"/>
    <cellStyle name="20% - 强调文字颜色 5 164" xfId="3149"/>
    <cellStyle name="20% - 强调文字颜色 5 209" xfId="3150"/>
    <cellStyle name="20% - 强调文字颜色 5 214" xfId="3151"/>
    <cellStyle name="20% - 强调文字颜色 5 159 2" xfId="3152"/>
    <cellStyle name="20% - 强调文字颜色 5 164 2" xfId="3153"/>
    <cellStyle name="20% - 强调文字颜色 5 209 2" xfId="3154"/>
    <cellStyle name="20% - 强调文字颜色 5 214 2" xfId="3155"/>
    <cellStyle name="20% - 强调文字颜色 5 16" xfId="3156"/>
    <cellStyle name="20% - 强调文字颜色 5 21" xfId="3157"/>
    <cellStyle name="20% - 强调文字颜色 5 16 2" xfId="3158"/>
    <cellStyle name="20% - 强调文字颜色 5 21 2" xfId="3159"/>
    <cellStyle name="20% - 强调文字颜色 5 165" xfId="3160"/>
    <cellStyle name="20% - 强调文字颜色 5 170" xfId="3161"/>
    <cellStyle name="20% - 强调文字颜色 5 215" xfId="3162"/>
    <cellStyle name="20% - 强调文字颜色 5 220" xfId="3163"/>
    <cellStyle name="20% - 强调文字颜色 5 165 2" xfId="3164"/>
    <cellStyle name="20% - 强调文字颜色 5 170 2" xfId="3165"/>
    <cellStyle name="20% - 强调文字颜色 5 215 2" xfId="3166"/>
    <cellStyle name="20% - 强调文字颜色 5 220 2" xfId="3167"/>
    <cellStyle name="20% - 强调文字颜色 5 166" xfId="3168"/>
    <cellStyle name="20% - 强调文字颜色 5 171" xfId="3169"/>
    <cellStyle name="20% - 强调文字颜色 5 216" xfId="3170"/>
    <cellStyle name="20% - 强调文字颜色 5 221" xfId="3171"/>
    <cellStyle name="20% - 强调文字颜色 5 166 2" xfId="3172"/>
    <cellStyle name="20% - 强调文字颜色 5 171 2" xfId="3173"/>
    <cellStyle name="20% - 强调文字颜色 5 216 2" xfId="3174"/>
    <cellStyle name="20% - 强调文字颜色 5 221 2" xfId="3175"/>
    <cellStyle name="20% - 强调文字颜色 5 167" xfId="3176"/>
    <cellStyle name="20% - 强调文字颜色 5 172" xfId="3177"/>
    <cellStyle name="20% - 强调文字颜色 5 217" xfId="3178"/>
    <cellStyle name="20% - 强调文字颜色 5 222" xfId="3179"/>
    <cellStyle name="20% - 强调文字颜色 5 167 2" xfId="3180"/>
    <cellStyle name="20% - 强调文字颜色 5 172 2" xfId="3181"/>
    <cellStyle name="20% - 强调文字颜色 5 217 2" xfId="3182"/>
    <cellStyle name="20% - 强调文字颜色 5 222 2" xfId="3183"/>
    <cellStyle name="20% - 强调文字颜色 5 168" xfId="3184"/>
    <cellStyle name="20% - 强调文字颜色 5 173" xfId="3185"/>
    <cellStyle name="20% - 强调文字颜色 5 218" xfId="3186"/>
    <cellStyle name="20% - 强调文字颜色 5 223" xfId="3187"/>
    <cellStyle name="20% - 强调文字颜色 5 168 2" xfId="3188"/>
    <cellStyle name="20% - 强调文字颜色 5 173 2" xfId="3189"/>
    <cellStyle name="20% - 强调文字颜色 5 218 2" xfId="3190"/>
    <cellStyle name="20% - 强调文字颜色 5 223 2" xfId="3191"/>
    <cellStyle name="40% - 强调文字颜色 6 234" xfId="3192"/>
    <cellStyle name="40% - 强调文字颜色 6 229" xfId="3193"/>
    <cellStyle name="40% - 强调文字颜色 6 184" xfId="3194"/>
    <cellStyle name="40% - 强调文字颜色 6 179" xfId="3195"/>
    <cellStyle name="40% - 强调文字颜色 1 187 2" xfId="3196"/>
    <cellStyle name="40% - 强调文字颜色 1 192 2" xfId="3197"/>
    <cellStyle name="40% - 强调文字颜色 1 237 2" xfId="3198"/>
    <cellStyle name="40% - 强调文字颜色 1 242 2" xfId="3199"/>
    <cellStyle name="20% - 强调文字颜色 5 169" xfId="3200"/>
    <cellStyle name="20% - 强调文字颜色 5 174" xfId="3201"/>
    <cellStyle name="20% - 强调文字颜色 5 219" xfId="3202"/>
    <cellStyle name="20% - 强调文字颜色 5 224" xfId="3203"/>
    <cellStyle name="20% - 强调文字颜色 5 169 2" xfId="3204"/>
    <cellStyle name="20% - 强调文字颜色 5 174 2" xfId="3205"/>
    <cellStyle name="20% - 强调文字颜色 5 219 2" xfId="3206"/>
    <cellStyle name="20% - 强调文字颜色 5 224 2" xfId="3207"/>
    <cellStyle name="20% - 强调文字颜色 5 17" xfId="3208"/>
    <cellStyle name="20% - 强调文字颜色 5 22" xfId="3209"/>
    <cellStyle name="20% - 强调文字颜色 5 17 2" xfId="3210"/>
    <cellStyle name="20% - 强调文字颜色 5 22 2" xfId="3211"/>
    <cellStyle name="20% - 强调文字颜色 5 175 2" xfId="3212"/>
    <cellStyle name="20% - 强调文字颜色 5 180 2" xfId="3213"/>
    <cellStyle name="20% - 强调文字颜色 5 225 2" xfId="3214"/>
    <cellStyle name="20% - 强调文字颜色 5 230 2" xfId="3215"/>
    <cellStyle name="20% - 强调文字颜色 5 176" xfId="3216"/>
    <cellStyle name="20% - 强调文字颜色 5 181" xfId="3217"/>
    <cellStyle name="20% - 强调文字颜色 5 226" xfId="3218"/>
    <cellStyle name="20% - 强调文字颜色 5 231" xfId="3219"/>
    <cellStyle name="20% - 强调文字颜色 5 176 2" xfId="3220"/>
    <cellStyle name="20% - 强调文字颜色 5 181 2" xfId="3221"/>
    <cellStyle name="20% - 强调文字颜色 5 226 2" xfId="3222"/>
    <cellStyle name="20% - 强调文字颜色 5 231 2" xfId="3223"/>
    <cellStyle name="注释 3 2 2" xfId="3224"/>
    <cellStyle name="20% - 强调文字颜色 5 177" xfId="3225"/>
    <cellStyle name="20% - 强调文字颜色 5 182" xfId="3226"/>
    <cellStyle name="20% - 强调文字颜色 5 227" xfId="3227"/>
    <cellStyle name="20% - 强调文字颜色 5 232" xfId="3228"/>
    <cellStyle name="注释 3 2 2 2" xfId="3229"/>
    <cellStyle name="20% - 强调文字颜色 5 177 2" xfId="3230"/>
    <cellStyle name="20% - 强调文字颜色 5 182 2" xfId="3231"/>
    <cellStyle name="20% - 强调文字颜色 5 227 2" xfId="3232"/>
    <cellStyle name="20% - 强调文字颜色 5 232 2" xfId="3233"/>
    <cellStyle name="40% - 强调文字颜色 1 17 2" xfId="3234"/>
    <cellStyle name="40% - 强调文字颜色 1 22 2" xfId="3235"/>
    <cellStyle name="注释 3 2 3" xfId="3236"/>
    <cellStyle name="20% - 强调文字颜色 5 178" xfId="3237"/>
    <cellStyle name="20% - 强调文字颜色 5 183" xfId="3238"/>
    <cellStyle name="20% - 强调文字颜色 5 228" xfId="3239"/>
    <cellStyle name="20% - 强调文字颜色 5 233" xfId="3240"/>
    <cellStyle name="注释 3 2 3 2" xfId="3241"/>
    <cellStyle name="20% - 强调文字颜色 5 178 2" xfId="3242"/>
    <cellStyle name="20% - 强调文字颜色 5 183 2" xfId="3243"/>
    <cellStyle name="20% - 强调文字颜色 5 228 2" xfId="3244"/>
    <cellStyle name="20% - 强调文字颜色 5 233 2" xfId="3245"/>
    <cellStyle name="注释 3 2 4" xfId="3246"/>
    <cellStyle name="20% - 强调文字颜色 5 179" xfId="3247"/>
    <cellStyle name="20% - 强调文字颜色 5 184" xfId="3248"/>
    <cellStyle name="20% - 强调文字颜色 5 229" xfId="3249"/>
    <cellStyle name="20% - 强调文字颜色 5 234" xfId="3250"/>
    <cellStyle name="20% - 强调文字颜色 5 18" xfId="3251"/>
    <cellStyle name="20% - 强调文字颜色 5 23" xfId="3252"/>
    <cellStyle name="20% - 强调文字颜色 5 18 2" xfId="3253"/>
    <cellStyle name="20% - 强调文字颜色 5 23 2" xfId="3254"/>
    <cellStyle name="注释 3 2 5" xfId="3255"/>
    <cellStyle name="20% - 强调文字颜色 5 185" xfId="3256"/>
    <cellStyle name="20% - 强调文字颜色 5 190" xfId="3257"/>
    <cellStyle name="20% - 强调文字颜色 5 235" xfId="3258"/>
    <cellStyle name="20% - 强调文字颜色 5 240" xfId="3259"/>
    <cellStyle name="20% - 强调文字颜色 5 185 2" xfId="3260"/>
    <cellStyle name="20% - 强调文字颜色 5 190 2" xfId="3261"/>
    <cellStyle name="20% - 强调文字颜色 5 235 2" xfId="3262"/>
    <cellStyle name="20% - 强调文字颜色 5 240 2" xfId="3263"/>
    <cellStyle name="注释 3 2 6" xfId="3264"/>
    <cellStyle name="20% - 强调文字颜色 5 186" xfId="3265"/>
    <cellStyle name="20% - 强调文字颜色 5 191" xfId="3266"/>
    <cellStyle name="20% - 强调文字颜色 5 236" xfId="3267"/>
    <cellStyle name="20% - 强调文字颜色 5 241" xfId="3268"/>
    <cellStyle name="20% - 强调文字颜色 5 186 2" xfId="3269"/>
    <cellStyle name="20% - 强调文字颜色 5 191 2" xfId="3270"/>
    <cellStyle name="20% - 强调文字颜色 5 236 2" xfId="3271"/>
    <cellStyle name="20% - 强调文字颜色 5 241 2" xfId="3272"/>
    <cellStyle name="20% - 强调文字颜色 5 187 2" xfId="3273"/>
    <cellStyle name="20% - 强调文字颜色 5 192 2" xfId="3274"/>
    <cellStyle name="20% - 强调文字颜色 5 237 2" xfId="3275"/>
    <cellStyle name="20% - 强调文字颜色 5 242 2" xfId="3276"/>
    <cellStyle name="20% - 强调文字颜色 5 188" xfId="3277"/>
    <cellStyle name="20% - 强调文字颜色 5 193" xfId="3278"/>
    <cellStyle name="20% - 强调文字颜色 5 238" xfId="3279"/>
    <cellStyle name="20% - 强调文字颜色 5 243" xfId="3280"/>
    <cellStyle name="20% - 强调文字颜色 5 188 2" xfId="3281"/>
    <cellStyle name="20% - 强调文字颜色 5 193 2" xfId="3282"/>
    <cellStyle name="20% - 强调文字颜色 5 238 2" xfId="3283"/>
    <cellStyle name="20% - 强调文字颜色 5 243 2" xfId="3284"/>
    <cellStyle name="20% - 强调文字颜色 5 189 2" xfId="3285"/>
    <cellStyle name="20% - 强调文字颜色 5 194 2" xfId="3286"/>
    <cellStyle name="20% - 强调文字颜色 5 239 2" xfId="3287"/>
    <cellStyle name="20% - 强调文字颜色 5 244 2" xfId="3288"/>
    <cellStyle name="20% - 强调文字颜色 5 19" xfId="3289"/>
    <cellStyle name="20% - 强调文字颜色 5 24" xfId="3290"/>
    <cellStyle name="20% - 强调文字颜色 5 19 2" xfId="3291"/>
    <cellStyle name="20% - 强调文字颜色 5 24 2" xfId="3292"/>
    <cellStyle name="20% - 强调文字颜色 5 195 2" xfId="3293"/>
    <cellStyle name="20% - 强调文字颜色 5 245 2" xfId="3294"/>
    <cellStyle name="20% - 强调文字颜色 5 250 2" xfId="3295"/>
    <cellStyle name="差 2 2" xfId="3296"/>
    <cellStyle name="20% - 强调文字颜色 5 196" xfId="3297"/>
    <cellStyle name="20% - 强调文字颜色 5 246" xfId="3298"/>
    <cellStyle name="20% - 强调文字颜色 5 251" xfId="3299"/>
    <cellStyle name="差 2 2 2" xfId="3300"/>
    <cellStyle name="20% - 强调文字颜色 5 196 2" xfId="3301"/>
    <cellStyle name="20% - 强调文字颜色 5 246 2" xfId="3302"/>
    <cellStyle name="20% - 强调文字颜色 5 251 2" xfId="3303"/>
    <cellStyle name="差 2 3" xfId="3304"/>
    <cellStyle name="20% - 强调文字颜色 5 197" xfId="3305"/>
    <cellStyle name="20% - 强调文字颜色 5 247" xfId="3306"/>
    <cellStyle name="20% - 强调文字颜色 5 252" xfId="3307"/>
    <cellStyle name="差 2 4" xfId="3308"/>
    <cellStyle name="20% - 强调文字颜色 5 198" xfId="3309"/>
    <cellStyle name="20% - 强调文字颜色 5 248" xfId="3310"/>
    <cellStyle name="20% - 强调文字颜色 5 253" xfId="3311"/>
    <cellStyle name="差 2 4 2" xfId="3312"/>
    <cellStyle name="20% - 强调文字颜色 5 198 2" xfId="3313"/>
    <cellStyle name="20% - 强调文字颜色 5 248 2" xfId="3314"/>
    <cellStyle name="20% - 强调文字颜色 5 253 2" xfId="3315"/>
    <cellStyle name="差 2 5" xfId="3316"/>
    <cellStyle name="20% - 强调文字颜色 5 199" xfId="3317"/>
    <cellStyle name="20% - 强调文字颜色 5 249" xfId="3318"/>
    <cellStyle name="20% - 强调文字颜色 5 254" xfId="3319"/>
    <cellStyle name="20% - 强调文字颜色 6 125" xfId="3320"/>
    <cellStyle name="20% - 强调文字颜色 6 130" xfId="3321"/>
    <cellStyle name="差 2 5 2" xfId="3322"/>
    <cellStyle name="20% - 强调文字颜色 5 199 2" xfId="3323"/>
    <cellStyle name="20% - 强调文字颜色 5 249 2" xfId="3324"/>
    <cellStyle name="20% - 强调文字颜色 5 254 2" xfId="3325"/>
    <cellStyle name="20% - 强调文字颜色 5 2 2 2" xfId="3326"/>
    <cellStyle name="20% - 强调文字颜色 5 2 2 2 3" xfId="3327"/>
    <cellStyle name="20% - 强调文字颜色 5 2 2 3" xfId="3328"/>
    <cellStyle name="20% - 强调文字颜色 5 2 2 4" xfId="3329"/>
    <cellStyle name="20% - 强调文字颜色 5 2 2 5" xfId="3330"/>
    <cellStyle name="标题 3 3" xfId="3331"/>
    <cellStyle name="20% - 强调文字颜色 5 2 2 5 2" xfId="3332"/>
    <cellStyle name="标题 3 4" xfId="3333"/>
    <cellStyle name="20% - 强调文字颜色 5 2 2 5 3" xfId="3334"/>
    <cellStyle name="20% - 强调文字颜色 5 2 3" xfId="3335"/>
    <cellStyle name="20% - 强调文字颜色 5 2 3 2" xfId="3336"/>
    <cellStyle name="20% - 强调文字颜色 5 2 3 3" xfId="3337"/>
    <cellStyle name="20% - 强调文字颜色 5 2 3 3 2" xfId="3338"/>
    <cellStyle name="20% - 强调文字颜色 5 2 3 3 3" xfId="3339"/>
    <cellStyle name="20% - 强调文字颜色 5 2 3 4" xfId="3340"/>
    <cellStyle name="20% - 强调文字颜色 5 2 3 5" xfId="3341"/>
    <cellStyle name="20% - 强调文字颜色 5 2 4" xfId="3342"/>
    <cellStyle name="20% - 强调文字颜色 5 2 4 2" xfId="3343"/>
    <cellStyle name="20% - 强调文字颜色 5 2 4 3" xfId="3344"/>
    <cellStyle name="20% - 强调文字颜色 5 2 5" xfId="3345"/>
    <cellStyle name="好 2 8" xfId="3346"/>
    <cellStyle name="20% - 强调文字颜色 5 2 5 2" xfId="3347"/>
    <cellStyle name="20% - 强调文字颜色 5 2 6" xfId="3348"/>
    <cellStyle name="好 3 8" xfId="3349"/>
    <cellStyle name="20% - 强调文字颜色 5 2 6 2" xfId="3350"/>
    <cellStyle name="20% - 强调文字颜色 5 2 6 3" xfId="3351"/>
    <cellStyle name="20% - 强调文字颜色 5 2 7" xfId="3352"/>
    <cellStyle name="20% - 强调文字颜色 5 2 7 2" xfId="3353"/>
    <cellStyle name="20% - 强调文字颜色 5 2 8" xfId="3354"/>
    <cellStyle name="20% - 强调文字颜色 5 25" xfId="3355"/>
    <cellStyle name="20% - 强调文字颜色 5 30" xfId="3356"/>
    <cellStyle name="差 2 6" xfId="3357"/>
    <cellStyle name="20% - 强调文字颜色 5 255" xfId="3358"/>
    <cellStyle name="20% - 强调文字颜色 5 260" xfId="3359"/>
    <cellStyle name="20% - 强调文字颜色 6 175" xfId="3360"/>
    <cellStyle name="20% - 强调文字颜色 6 180" xfId="3361"/>
    <cellStyle name="20% - 强调文字颜色 6 225" xfId="3362"/>
    <cellStyle name="20% - 强调文字颜色 6 230" xfId="3363"/>
    <cellStyle name="差 2 6 2" xfId="3364"/>
    <cellStyle name="20% - 强调文字颜色 5 255 2" xfId="3365"/>
    <cellStyle name="20% - 强调文字颜色 5 260 2" xfId="3366"/>
    <cellStyle name="常规 2 3 4 2" xfId="3367"/>
    <cellStyle name="20% - 强调文字颜色 6 266 2" xfId="3368"/>
    <cellStyle name="20% - 强调文字颜色 6 271 2" xfId="3369"/>
    <cellStyle name="差 2 7" xfId="3370"/>
    <cellStyle name="20% - 强调文字颜色 5 256" xfId="3371"/>
    <cellStyle name="20% - 强调文字颜色 5 261" xfId="3372"/>
    <cellStyle name="20% - 强调文字颜色 6 275" xfId="3373"/>
    <cellStyle name="差 2 7 2" xfId="3374"/>
    <cellStyle name="20% - 强调文字颜色 5 256 2" xfId="3375"/>
    <cellStyle name="20% - 强调文字颜色 5 261 2" xfId="3376"/>
    <cellStyle name="差 2 8" xfId="3377"/>
    <cellStyle name="20% - 强调文字颜色 5 257" xfId="3378"/>
    <cellStyle name="20% - 强调文字颜色 5 262" xfId="3379"/>
    <cellStyle name="20% - 强调文字颜色 5 257 2" xfId="3380"/>
    <cellStyle name="20% - 强调文字颜色 5 262 2" xfId="3381"/>
    <cellStyle name="20% - 强调文字颜色 5 258" xfId="3382"/>
    <cellStyle name="20% - 强调文字颜色 5 263" xfId="3383"/>
    <cellStyle name="20% - 强调文字颜色 5 258 2" xfId="3384"/>
    <cellStyle name="20% - 强调文字颜色 5 263 2" xfId="3385"/>
    <cellStyle name="20% - 强调文字颜色 5 77 2" xfId="3386"/>
    <cellStyle name="20% - 强调文字颜色 5 82 2" xfId="3387"/>
    <cellStyle name="40% - 强调文字颜色 6 83 2" xfId="3388"/>
    <cellStyle name="40% - 强调文字颜色 6 78 2" xfId="3389"/>
    <cellStyle name="20% - 强调文字颜色 5 259" xfId="3390"/>
    <cellStyle name="20% - 强调文字颜色 5 264" xfId="3391"/>
    <cellStyle name="20% - 强调文字颜色 5 26" xfId="3392"/>
    <cellStyle name="20% - 强调文字颜色 5 31" xfId="3393"/>
    <cellStyle name="20% - 强调文字颜色 5 265" xfId="3394"/>
    <cellStyle name="20% - 强调文字颜色 5 270" xfId="3395"/>
    <cellStyle name="20% - 强调文字颜色 5 265 2" xfId="3396"/>
    <cellStyle name="20% - 强调文字颜色 5 270 2" xfId="3397"/>
    <cellStyle name="20% - 强调文字颜色 5 266" xfId="3398"/>
    <cellStyle name="20% - 强调文字颜色 5 271" xfId="3399"/>
    <cellStyle name="20% - 强调文字颜色 5 266 2" xfId="3400"/>
    <cellStyle name="20% - 强调文字颜色 5 271 2" xfId="3401"/>
    <cellStyle name="20% - 强调文字颜色 5 267" xfId="3402"/>
    <cellStyle name="20% - 强调文字颜色 5 272" xfId="3403"/>
    <cellStyle name="20% - 强调文字颜色 5 267 2" xfId="3404"/>
    <cellStyle name="20% - 强调文字颜色 5 272 2" xfId="3405"/>
    <cellStyle name="强调文字颜色 1 2 2 2 2" xfId="3406"/>
    <cellStyle name="20% - 强调文字颜色 5 268" xfId="3407"/>
    <cellStyle name="20% - 强调文字颜色 5 273" xfId="3408"/>
    <cellStyle name="20% - 强调文字颜色 5 268 2" xfId="3409"/>
    <cellStyle name="20% - 强调文字颜色 5 273 2" xfId="3410"/>
    <cellStyle name="40% - 强调文字颜色 1 188 2" xfId="3411"/>
    <cellStyle name="40% - 强调文字颜色 1 193 2" xfId="3412"/>
    <cellStyle name="40% - 强调文字颜色 1 238 2" xfId="3413"/>
    <cellStyle name="40% - 强调文字颜色 1 243 2" xfId="3414"/>
    <cellStyle name="强调文字颜色 1 2 2 2 3" xfId="3415"/>
    <cellStyle name="20% - 强调文字颜色 5 269" xfId="3416"/>
    <cellStyle name="20% - 强调文字颜色 5 274" xfId="3417"/>
    <cellStyle name="20% - 强调文字颜色 5 269 2" xfId="3418"/>
    <cellStyle name="20% - 强调文字颜色 5 274 2" xfId="3419"/>
    <cellStyle name="40% - 强调文字颜色 1 2 4" xfId="3420"/>
    <cellStyle name="20% - 强调文字颜色 5 275 2" xfId="3421"/>
    <cellStyle name="20% - 强调文字颜色 5 276" xfId="3422"/>
    <cellStyle name="20% - 强调文字颜色 5 276 2" xfId="3423"/>
    <cellStyle name="注释 3 3 2" xfId="3424"/>
    <cellStyle name="20% - 强调文字颜色 5 277" xfId="3425"/>
    <cellStyle name="注释 3 3 2 2" xfId="3426"/>
    <cellStyle name="20% - 强调文字颜色 5 277 2" xfId="3427"/>
    <cellStyle name="20% - 强调文字颜色 5 28" xfId="3428"/>
    <cellStyle name="20% - 强调文字颜色 5 33" xfId="3429"/>
    <cellStyle name="20% - 强调文字颜色 5 28 2" xfId="3430"/>
    <cellStyle name="20% - 强调文字颜色 5 33 2" xfId="3431"/>
    <cellStyle name="20% - 强调文字颜色 5 29" xfId="3432"/>
    <cellStyle name="20% - 强调文字颜色 5 34" xfId="3433"/>
    <cellStyle name="20% - 强调文字颜色 5 3 2 2" xfId="3434"/>
    <cellStyle name="20% - 强调文字颜色 5 3 2 2 2" xfId="3435"/>
    <cellStyle name="20% - 强调文字颜色 5 3 2 3" xfId="3436"/>
    <cellStyle name="20% - 强调文字颜色 5 3 2 3 2" xfId="3437"/>
    <cellStyle name="20% - 强调文字颜色 5 3 2 4" xfId="3438"/>
    <cellStyle name="20% - 强调文字颜色 5 3 2 4 2" xfId="3439"/>
    <cellStyle name="20% - 强调文字颜色 5 3 2 5" xfId="3440"/>
    <cellStyle name="20% - 强调文字颜色 5 3 2 5 2" xfId="3441"/>
    <cellStyle name="40% - 强调文字颜色 1 118" xfId="3442"/>
    <cellStyle name="40% - 强调文字颜色 1 123" xfId="3443"/>
    <cellStyle name="20% - 强调文字颜色 5 3 2 6" xfId="3444"/>
    <cellStyle name="20% - 强调文字颜色 5 3 3" xfId="3445"/>
    <cellStyle name="20% - 强调文字颜色 5 3 3 2" xfId="3446"/>
    <cellStyle name="20% - 强调文字颜色 5 3 3 2 2" xfId="3447"/>
    <cellStyle name="20% - 强调文字颜色 5 3 3 3" xfId="3448"/>
    <cellStyle name="20% - 强调文字颜色 5 3 3 4" xfId="3449"/>
    <cellStyle name="20% - 强调文字颜色 5 3 3 5" xfId="3450"/>
    <cellStyle name="20% - 强调文字颜色 5 3 4" xfId="3451"/>
    <cellStyle name="20% - 强调文字颜色 5 3 4 2" xfId="3452"/>
    <cellStyle name="20% - 强调文字颜色 5 3 4 3" xfId="3453"/>
    <cellStyle name="20% - 强调文字颜色 5 3 5" xfId="3454"/>
    <cellStyle name="20% - 强调文字颜色 5 3 5 2" xfId="3455"/>
    <cellStyle name="20% - 强调文字颜色 5 3 6" xfId="3456"/>
    <cellStyle name="20% - 强调文字颜色 5 3 6 2" xfId="3457"/>
    <cellStyle name="20% - 强调文字颜色 5 3 6 3" xfId="3458"/>
    <cellStyle name="20% - 强调文字颜色 5 3 7" xfId="3459"/>
    <cellStyle name="20% - 强调文字颜色 5 3 7 2" xfId="3460"/>
    <cellStyle name="20% - 强调文字颜色 5 3 8" xfId="3461"/>
    <cellStyle name="20% - 强调文字颜色 5 35" xfId="3462"/>
    <cellStyle name="20% - 强调文字颜色 5 40" xfId="3463"/>
    <cellStyle name="20% - 强调文字颜色 5 36" xfId="3464"/>
    <cellStyle name="20% - 强调文字颜色 5 41" xfId="3465"/>
    <cellStyle name="20% - 强调文字颜色 5 37" xfId="3466"/>
    <cellStyle name="20% - 强调文字颜色 5 42" xfId="3467"/>
    <cellStyle name="20% - 强调文字颜色 5 37 2" xfId="3468"/>
    <cellStyle name="20% - 强调文字颜色 5 42 2" xfId="3469"/>
    <cellStyle name="20% - 强调文字颜色 5 38" xfId="3470"/>
    <cellStyle name="20% - 强调文字颜色 5 43" xfId="3471"/>
    <cellStyle name="20% - 强调文字颜色 5 39" xfId="3472"/>
    <cellStyle name="20% - 强调文字颜色 5 44" xfId="3473"/>
    <cellStyle name="20% - 强调文字颜色 5 39 2" xfId="3474"/>
    <cellStyle name="20% - 强调文字颜色 5 44 2" xfId="3475"/>
    <cellStyle name="20% - 强调文字颜色 5 45" xfId="3476"/>
    <cellStyle name="20% - 强调文字颜色 5 50" xfId="3477"/>
    <cellStyle name="20% - 强调文字颜色 5 45 2" xfId="3478"/>
    <cellStyle name="20% - 强调文字颜色 5 50 2" xfId="3479"/>
    <cellStyle name="20% - 强调文字颜色 5 46 2" xfId="3480"/>
    <cellStyle name="20% - 强调文字颜色 5 51 2" xfId="3481"/>
    <cellStyle name="20% - 强调文字颜色 5 47" xfId="3482"/>
    <cellStyle name="20% - 强调文字颜色 5 52" xfId="3483"/>
    <cellStyle name="20% - 强调文字颜色 5 47 2" xfId="3484"/>
    <cellStyle name="20% - 强调文字颜色 5 52 2" xfId="3485"/>
    <cellStyle name="20% - 强调文字颜色 5 48" xfId="3486"/>
    <cellStyle name="20% - 强调文字颜色 5 53" xfId="3487"/>
    <cellStyle name="20% - 强调文字颜色 5 48 2" xfId="3488"/>
    <cellStyle name="20% - 强调文字颜色 5 53 2" xfId="3489"/>
    <cellStyle name="20% - 强调文字颜色 5 49" xfId="3490"/>
    <cellStyle name="20% - 强调文字颜色 5 54" xfId="3491"/>
    <cellStyle name="20% - 强调文字颜色 5 49 2" xfId="3492"/>
    <cellStyle name="20% - 强调文字颜色 5 54 2" xfId="3493"/>
    <cellStyle name="20% - 强调文字颜色 5 55" xfId="3494"/>
    <cellStyle name="20% - 强调文字颜色 5 60" xfId="3495"/>
    <cellStyle name="20% - 强调文字颜色 5 55 2" xfId="3496"/>
    <cellStyle name="20% - 强调文字颜色 5 60 2" xfId="3497"/>
    <cellStyle name="20% - 强调文字颜色 5 56" xfId="3498"/>
    <cellStyle name="20% - 强调文字颜色 5 61" xfId="3499"/>
    <cellStyle name="20% - 强调文字颜色 5 56 2" xfId="3500"/>
    <cellStyle name="20% - 强调文字颜色 5 61 2" xfId="3501"/>
    <cellStyle name="20% - 强调文字颜色 5 57" xfId="3502"/>
    <cellStyle name="20% - 强调文字颜色 5 62" xfId="3503"/>
    <cellStyle name="20% - 强调文字颜色 5 57 2" xfId="3504"/>
    <cellStyle name="20% - 强调文字颜色 5 62 2" xfId="3505"/>
    <cellStyle name="20% - 强调文字颜色 5 58" xfId="3506"/>
    <cellStyle name="20% - 强调文字颜色 5 63" xfId="3507"/>
    <cellStyle name="20% - 强调文字颜色 5 58 2" xfId="3508"/>
    <cellStyle name="20% - 强调文字颜色 5 63 2" xfId="3509"/>
    <cellStyle name="20% - 强调文字颜色 5 59" xfId="3510"/>
    <cellStyle name="20% - 强调文字颜色 5 64" xfId="3511"/>
    <cellStyle name="20% - 强调文字颜色 5 59 2" xfId="3512"/>
    <cellStyle name="20% - 强调文字颜色 5 64 2" xfId="3513"/>
    <cellStyle name="20% - 强调文字颜色 5 65 2" xfId="3514"/>
    <cellStyle name="20% - 强调文字颜色 5 70 2" xfId="3515"/>
    <cellStyle name="20% - 强调文字颜色 5 66" xfId="3516"/>
    <cellStyle name="20% - 强调文字颜色 5 71" xfId="3517"/>
    <cellStyle name="20% - 强调文字颜色 5 66 2" xfId="3518"/>
    <cellStyle name="20% - 强调文字颜色 5 71 2" xfId="3519"/>
    <cellStyle name="20% - 强调文字颜色 5 67" xfId="3520"/>
    <cellStyle name="20% - 强调文字颜色 5 72" xfId="3521"/>
    <cellStyle name="20% - 强调文字颜色 5 67 2" xfId="3522"/>
    <cellStyle name="20% - 强调文字颜色 5 72 2" xfId="3523"/>
    <cellStyle name="20% - 强调文字颜色 5 68" xfId="3524"/>
    <cellStyle name="20% - 强调文字颜色 5 73" xfId="3525"/>
    <cellStyle name="20% - 强调文字颜色 5 68 2" xfId="3526"/>
    <cellStyle name="20% - 强调文字颜色 5 73 2" xfId="3527"/>
    <cellStyle name="20% - 强调文字颜色 5 69" xfId="3528"/>
    <cellStyle name="20% - 强调文字颜色 5 74" xfId="3529"/>
    <cellStyle name="20% - 强调文字颜色 5 69 2" xfId="3530"/>
    <cellStyle name="20% - 强调文字颜色 5 74 2" xfId="3531"/>
    <cellStyle name="20% - 强调文字颜色 5 75" xfId="3532"/>
    <cellStyle name="20% - 强调文字颜色 5 80" xfId="3533"/>
    <cellStyle name="20% - 强调文字颜色 5 76" xfId="3534"/>
    <cellStyle name="20% - 强调文字颜色 5 81" xfId="3535"/>
    <cellStyle name="20% - 强调文字颜色 5 78" xfId="3536"/>
    <cellStyle name="20% - 强调文字颜色 5 83" xfId="3537"/>
    <cellStyle name="20% - 强调文字颜色 5 78 2" xfId="3538"/>
    <cellStyle name="20% - 强调文字颜色 5 83 2" xfId="3539"/>
    <cellStyle name="20% - 强调文字颜色 5 79" xfId="3540"/>
    <cellStyle name="20% - 强调文字颜色 5 84" xfId="3541"/>
    <cellStyle name="20% - 强调文字颜色 5 85" xfId="3542"/>
    <cellStyle name="20% - 强调文字颜色 5 90" xfId="3543"/>
    <cellStyle name="20% - 强调文字颜色 5 86" xfId="3544"/>
    <cellStyle name="20% - 强调文字颜色 5 91" xfId="3545"/>
    <cellStyle name="20% - 强调文字颜色 5 87" xfId="3546"/>
    <cellStyle name="20% - 强调文字颜色 5 92" xfId="3547"/>
    <cellStyle name="20% - 强调文字颜色 5 88" xfId="3548"/>
    <cellStyle name="20% - 强调文字颜色 5 93" xfId="3549"/>
    <cellStyle name="20% - 强调文字颜色 5 89" xfId="3550"/>
    <cellStyle name="20% - 强调文字颜色 5 94" xfId="3551"/>
    <cellStyle name="20% - 强调文字颜色 5 95" xfId="3552"/>
    <cellStyle name="20% - 强调文字颜色 5 95 2" xfId="3553"/>
    <cellStyle name="20% - 强调文字颜色 5 96 2" xfId="3554"/>
    <cellStyle name="20% - 强调文字颜色 5 97" xfId="3555"/>
    <cellStyle name="20% - 强调文字颜色 5 97 2" xfId="3556"/>
    <cellStyle name="20% - 强调文字颜色 5 98" xfId="3557"/>
    <cellStyle name="20% - 强调文字颜色 5 98 2" xfId="3558"/>
    <cellStyle name="20% - 强调文字颜色 5 99" xfId="3559"/>
    <cellStyle name="20% - 强调文字颜色 5 99 2" xfId="3560"/>
    <cellStyle name="20% - 强调文字颜色 6 10" xfId="3561"/>
    <cellStyle name="20% - 强调文字颜色 6 100" xfId="3562"/>
    <cellStyle name="20% - 强调文字颜色 6 100 2" xfId="3563"/>
    <cellStyle name="20% - 强调文字颜色 6 101" xfId="3564"/>
    <cellStyle name="20% - 强调文字颜色 6 101 2" xfId="3565"/>
    <cellStyle name="20% - 强调文字颜色 6 102" xfId="3566"/>
    <cellStyle name="20% - 强调文字颜色 6 102 2" xfId="3567"/>
    <cellStyle name="20% - 强调文字颜色 6 103" xfId="3568"/>
    <cellStyle name="20% - 强调文字颜色 6 103 2" xfId="3569"/>
    <cellStyle name="20% - 强调文字颜色 6 104" xfId="3570"/>
    <cellStyle name="20% - 强调文字颜色 6 104 2" xfId="3571"/>
    <cellStyle name="20% - 强调文字颜色 6 105 2" xfId="3572"/>
    <cellStyle name="20% - 强调文字颜色 6 110 2" xfId="3573"/>
    <cellStyle name="20% - 强调文字颜色 6 106" xfId="3574"/>
    <cellStyle name="20% - 强调文字颜色 6 111" xfId="3575"/>
    <cellStyle name="20% - 强调文字颜色 6 106 2" xfId="3576"/>
    <cellStyle name="20% - 强调文字颜色 6 111 2" xfId="3577"/>
    <cellStyle name="输出 2 2 2" xfId="3578"/>
    <cellStyle name="20% - 强调文字颜色 6 107" xfId="3579"/>
    <cellStyle name="20% - 强调文字颜色 6 112" xfId="3580"/>
    <cellStyle name="输出 2 2 2 2" xfId="3581"/>
    <cellStyle name="20% - 强调文字颜色 6 107 2" xfId="3582"/>
    <cellStyle name="20% - 强调文字颜色 6 112 2" xfId="3583"/>
    <cellStyle name="输出 2 2 3" xfId="3584"/>
    <cellStyle name="20% - 强调文字颜色 6 108" xfId="3585"/>
    <cellStyle name="20% - 强调文字颜色 6 113" xfId="3586"/>
    <cellStyle name="输出 2 2 3 2" xfId="3587"/>
    <cellStyle name="20% - 强调文字颜色 6 108 2" xfId="3588"/>
    <cellStyle name="20% - 强调文字颜色 6 113 2" xfId="3589"/>
    <cellStyle name="输出 2 2 4" xfId="3590"/>
    <cellStyle name="20% - 强调文字颜色 6 109" xfId="3591"/>
    <cellStyle name="20% - 强调文字颜色 6 114" xfId="3592"/>
    <cellStyle name="20% - 强调文字颜色 6 11" xfId="3593"/>
    <cellStyle name="输出 2 2 5" xfId="3594"/>
    <cellStyle name="20% - 强调文字颜色 6 115" xfId="3595"/>
    <cellStyle name="20% - 强调文字颜色 6 120" xfId="3596"/>
    <cellStyle name="输出 2 2 6" xfId="3597"/>
    <cellStyle name="20% - 强调文字颜色 6 116" xfId="3598"/>
    <cellStyle name="20% - 强调文字颜色 6 121" xfId="3599"/>
    <cellStyle name="20% - 强调文字颜色 6 117" xfId="3600"/>
    <cellStyle name="20% - 强调文字颜色 6 122" xfId="3601"/>
    <cellStyle name="20% - 强调文字颜色 6 117 2" xfId="3602"/>
    <cellStyle name="20% - 强调文字颜色 6 122 2" xfId="3603"/>
    <cellStyle name="20% - 强调文字颜色 6 118" xfId="3604"/>
    <cellStyle name="20% - 强调文字颜色 6 123" xfId="3605"/>
    <cellStyle name="20% - 强调文字颜色 6 118 2" xfId="3606"/>
    <cellStyle name="20% - 强调文字颜色 6 123 2" xfId="3607"/>
    <cellStyle name="20% - 强调文字颜色 6 119" xfId="3608"/>
    <cellStyle name="20% - 强调文字颜色 6 124" xfId="3609"/>
    <cellStyle name="20% - 强调文字颜色 6 119 2" xfId="3610"/>
    <cellStyle name="20% - 强调文字颜色 6 124 2" xfId="3611"/>
    <cellStyle name="20% - 强调文字颜色 6 12" xfId="3612"/>
    <cellStyle name="20% - 强调文字颜色 6 12 2" xfId="3613"/>
    <cellStyle name="20% - 强调文字颜色 6 125 2" xfId="3614"/>
    <cellStyle name="20% - 强调文字颜色 6 130 2" xfId="3615"/>
    <cellStyle name="20% - 强调文字颜色 6 126" xfId="3616"/>
    <cellStyle name="20% - 强调文字颜色 6 131" xfId="3617"/>
    <cellStyle name="20% - 强调文字颜色 6 127" xfId="3618"/>
    <cellStyle name="20% - 强调文字颜色 6 132" xfId="3619"/>
    <cellStyle name="20% - 强调文字颜色 6 127 2" xfId="3620"/>
    <cellStyle name="20% - 强调文字颜色 6 132 2" xfId="3621"/>
    <cellStyle name="20% - 强调文字颜色 6 128" xfId="3622"/>
    <cellStyle name="20% - 强调文字颜色 6 133" xfId="3623"/>
    <cellStyle name="20% - 强调文字颜色 6 129" xfId="3624"/>
    <cellStyle name="20% - 强调文字颜色 6 134" xfId="3625"/>
    <cellStyle name="20% - 强调文字颜色 6 13" xfId="3626"/>
    <cellStyle name="20% - 强调文字颜色 6 13 2" xfId="3627"/>
    <cellStyle name="20% - 强调文字颜色 6 135" xfId="3628"/>
    <cellStyle name="20% - 强调文字颜色 6 140" xfId="3629"/>
    <cellStyle name="20% - 强调文字颜色 6 135 2" xfId="3630"/>
    <cellStyle name="20% - 强调文字颜色 6 140 2" xfId="3631"/>
    <cellStyle name="20% - 强调文字颜色 6 136" xfId="3632"/>
    <cellStyle name="20% - 强调文字颜色 6 141" xfId="3633"/>
    <cellStyle name="20% - 强调文字颜色 6 137" xfId="3634"/>
    <cellStyle name="20% - 强调文字颜色 6 142" xfId="3635"/>
    <cellStyle name="20% - 强调文字颜色 6 5 2" xfId="3636"/>
    <cellStyle name="20% - 强调文字颜色 6 137 2" xfId="3637"/>
    <cellStyle name="20% - 强调文字颜色 6 142 2" xfId="3638"/>
    <cellStyle name="20% - 强调文字颜色 6 138" xfId="3639"/>
    <cellStyle name="20% - 强调文字颜色 6 143" xfId="3640"/>
    <cellStyle name="20% - 强调文字颜色 6 138 2" xfId="3641"/>
    <cellStyle name="20% - 强调文字颜色 6 143 2" xfId="3642"/>
    <cellStyle name="20% - 强调文字颜色 6 139 2" xfId="3643"/>
    <cellStyle name="20% - 强调文字颜色 6 144 2" xfId="3644"/>
    <cellStyle name="20% - 强调文字颜色 6 14" xfId="3645"/>
    <cellStyle name="千位分隔 2 6" xfId="3646"/>
    <cellStyle name="20% - 强调文字颜色 6 14 2" xfId="3647"/>
    <cellStyle name="20% - 强调文字颜色 6 145" xfId="3648"/>
    <cellStyle name="20% - 强调文字颜色 6 150" xfId="3649"/>
    <cellStyle name="20% - 强调文字颜色 6 200" xfId="3650"/>
    <cellStyle name="20% - 强调文字颜色 6 145 2" xfId="3651"/>
    <cellStyle name="20% - 强调文字颜色 6 150 2" xfId="3652"/>
    <cellStyle name="20% - 强调文字颜色 6 200 2" xfId="3653"/>
    <cellStyle name="20% - 强调文字颜色 6 146" xfId="3654"/>
    <cellStyle name="20% - 强调文字颜色 6 151" xfId="3655"/>
    <cellStyle name="20% - 强调文字颜色 6 201" xfId="3656"/>
    <cellStyle name="20% - 强调文字颜色 6 146 2" xfId="3657"/>
    <cellStyle name="20% - 强调文字颜色 6 151 2" xfId="3658"/>
    <cellStyle name="20% - 强调文字颜色 6 201 2" xfId="3659"/>
    <cellStyle name="20% - 强调文字颜色 6 147" xfId="3660"/>
    <cellStyle name="20% - 强调文字颜色 6 152" xfId="3661"/>
    <cellStyle name="20% - 强调文字颜色 6 202" xfId="3662"/>
    <cellStyle name="40% - 强调文字颜色 1 2 2 2 3" xfId="3663"/>
    <cellStyle name="20% - 强调文字颜色 6 147 2" xfId="3664"/>
    <cellStyle name="20% - 强调文字颜色 6 152 2" xfId="3665"/>
    <cellStyle name="20% - 强调文字颜色 6 202 2" xfId="3666"/>
    <cellStyle name="20% - 强调文字颜色 6 148" xfId="3667"/>
    <cellStyle name="20% - 强调文字颜色 6 153" xfId="3668"/>
    <cellStyle name="20% - 强调文字颜色 6 203" xfId="3669"/>
    <cellStyle name="40% - 强调文字颜色 1 2 2 3 3" xfId="3670"/>
    <cellStyle name="20% - 强调文字颜色 6 148 2" xfId="3671"/>
    <cellStyle name="20% - 强调文字颜色 6 153 2" xfId="3672"/>
    <cellStyle name="20% - 强调文字颜色 6 203 2" xfId="3673"/>
    <cellStyle name="20% - 强调文字颜色 6 149" xfId="3674"/>
    <cellStyle name="20% - 强调文字颜色 6 154" xfId="3675"/>
    <cellStyle name="20% - 强调文字颜色 6 204" xfId="3676"/>
    <cellStyle name="20% - 强调文字颜色 6 149 2" xfId="3677"/>
    <cellStyle name="20% - 强调文字颜色 6 154 2" xfId="3678"/>
    <cellStyle name="20% - 强调文字颜色 6 204 2" xfId="3679"/>
    <cellStyle name="千位分隔 3 6" xfId="3680"/>
    <cellStyle name="20% - 强调文字颜色 6 15 2" xfId="3681"/>
    <cellStyle name="20% - 强调文字颜色 6 20 2" xfId="3682"/>
    <cellStyle name="40% - 强调文字颜色 1 2 2 5 3" xfId="3683"/>
    <cellStyle name="20% - 强调文字颜色 6 155 2" xfId="3684"/>
    <cellStyle name="20% - 强调文字颜色 6 160 2" xfId="3685"/>
    <cellStyle name="20% - 强调文字颜色 6 205 2" xfId="3686"/>
    <cellStyle name="20% - 强调文字颜色 6 210 2" xfId="3687"/>
    <cellStyle name="20% - 强调文字颜色 6 156" xfId="3688"/>
    <cellStyle name="20% - 强调文字颜色 6 161" xfId="3689"/>
    <cellStyle name="20% - 强调文字颜色 6 206" xfId="3690"/>
    <cellStyle name="20% - 强调文字颜色 6 211" xfId="3691"/>
    <cellStyle name="20% - 强调文字颜色 6 156 2" xfId="3692"/>
    <cellStyle name="20% - 强调文字颜色 6 161 2" xfId="3693"/>
    <cellStyle name="20% - 强调文字颜色 6 206 2" xfId="3694"/>
    <cellStyle name="20% - 强调文字颜色 6 211 2" xfId="3695"/>
    <cellStyle name="输出 2 3 2" xfId="3696"/>
    <cellStyle name="20% - 强调文字颜色 6 157" xfId="3697"/>
    <cellStyle name="20% - 强调文字颜色 6 162" xfId="3698"/>
    <cellStyle name="20% - 强调文字颜色 6 207" xfId="3699"/>
    <cellStyle name="20% - 强调文字颜色 6 212" xfId="3700"/>
    <cellStyle name="输出 2 3 2 2" xfId="3701"/>
    <cellStyle name="20% - 强调文字颜色 6 157 2" xfId="3702"/>
    <cellStyle name="20% - 强调文字颜色 6 162 2" xfId="3703"/>
    <cellStyle name="20% - 强调文字颜色 6 207 2" xfId="3704"/>
    <cellStyle name="20% - 强调文字颜色 6 212 2" xfId="3705"/>
    <cellStyle name="输出 2 3 3" xfId="3706"/>
    <cellStyle name="20% - 强调文字颜色 6 158" xfId="3707"/>
    <cellStyle name="20% - 强调文字颜色 6 163" xfId="3708"/>
    <cellStyle name="20% - 强调文字颜色 6 208" xfId="3709"/>
    <cellStyle name="20% - 强调文字颜色 6 213" xfId="3710"/>
    <cellStyle name="20% - 强调文字颜色 6 158 2" xfId="3711"/>
    <cellStyle name="20% - 强调文字颜色 6 163 2" xfId="3712"/>
    <cellStyle name="20% - 强调文字颜色 6 208 2" xfId="3713"/>
    <cellStyle name="20% - 强调文字颜色 6 213 2" xfId="3714"/>
    <cellStyle name="输出 2 3 4" xfId="3715"/>
    <cellStyle name="常规 2 2 2" xfId="3716"/>
    <cellStyle name="20% - 强调文字颜色 6 159" xfId="3717"/>
    <cellStyle name="20% - 强调文字颜色 6 164" xfId="3718"/>
    <cellStyle name="20% - 强调文字颜色 6 209" xfId="3719"/>
    <cellStyle name="20% - 强调文字颜色 6 214" xfId="3720"/>
    <cellStyle name="20% - 强调文字颜色 6 3 2 2" xfId="3721"/>
    <cellStyle name="20% - 强调文字颜色 6 16" xfId="3722"/>
    <cellStyle name="20% - 强调文字颜色 6 21" xfId="3723"/>
    <cellStyle name="20% - 强调文字颜色 6 3 2 2 2" xfId="3724"/>
    <cellStyle name="20% - 强调文字颜色 6 16 2" xfId="3725"/>
    <cellStyle name="20% - 强调文字颜色 6 21 2" xfId="3726"/>
    <cellStyle name="常规 2 2 3" xfId="3727"/>
    <cellStyle name="20% - 强调文字颜色 6 165" xfId="3728"/>
    <cellStyle name="20% - 强调文字颜色 6 170" xfId="3729"/>
    <cellStyle name="20% - 强调文字颜色 6 215" xfId="3730"/>
    <cellStyle name="20% - 强调文字颜色 6 220" xfId="3731"/>
    <cellStyle name="常规 2 2 4" xfId="3732"/>
    <cellStyle name="20% - 强调文字颜色 6 166" xfId="3733"/>
    <cellStyle name="20% - 强调文字颜色 6 171" xfId="3734"/>
    <cellStyle name="20% - 强调文字颜色 6 216" xfId="3735"/>
    <cellStyle name="20% - 强调文字颜色 6 221" xfId="3736"/>
    <cellStyle name="常规 2 2 5" xfId="3737"/>
    <cellStyle name="20% - 强调文字颜色 6 167" xfId="3738"/>
    <cellStyle name="20% - 强调文字颜色 6 172" xfId="3739"/>
    <cellStyle name="20% - 强调文字颜色 6 217" xfId="3740"/>
    <cellStyle name="20% - 强调文字颜色 6 222" xfId="3741"/>
    <cellStyle name="常规 2 2 5 2" xfId="3742"/>
    <cellStyle name="20% - 强调文字颜色 6 167 2" xfId="3743"/>
    <cellStyle name="20% - 强调文字颜色 6 172 2" xfId="3744"/>
    <cellStyle name="20% - 强调文字颜色 6 217 2" xfId="3745"/>
    <cellStyle name="20% - 强调文字颜色 6 222 2" xfId="3746"/>
    <cellStyle name="常规 2 2 6" xfId="3747"/>
    <cellStyle name="20% - 强调文字颜色 6 168" xfId="3748"/>
    <cellStyle name="20% - 强调文字颜色 6 173" xfId="3749"/>
    <cellStyle name="20% - 强调文字颜色 6 218" xfId="3750"/>
    <cellStyle name="20% - 强调文字颜色 6 223" xfId="3751"/>
    <cellStyle name="20% - 强调文字颜色 6 168 2" xfId="3752"/>
    <cellStyle name="20% - 强调文字颜色 6 173 2" xfId="3753"/>
    <cellStyle name="20% - 强调文字颜色 6 218 2" xfId="3754"/>
    <cellStyle name="20% - 强调文字颜色 6 223 2" xfId="3755"/>
    <cellStyle name="20% - 强调文字颜色 6 169" xfId="3756"/>
    <cellStyle name="20% - 强调文字颜色 6 174" xfId="3757"/>
    <cellStyle name="20% - 强调文字颜色 6 219" xfId="3758"/>
    <cellStyle name="20% - 强调文字颜色 6 224" xfId="3759"/>
    <cellStyle name="20% - 强调文字颜色 6 169 2" xfId="3760"/>
    <cellStyle name="20% - 强调文字颜色 6 174 2" xfId="3761"/>
    <cellStyle name="20% - 强调文字颜色 6 219 2" xfId="3762"/>
    <cellStyle name="20% - 强调文字颜色 6 224 2" xfId="3763"/>
    <cellStyle name="20% - 强调文字颜色 6 3 2 3" xfId="3764"/>
    <cellStyle name="20% - 强调文字颜色 6 17" xfId="3765"/>
    <cellStyle name="20% - 强调文字颜色 6 22" xfId="3766"/>
    <cellStyle name="20% - 强调文字颜色 6 3 2 3 2" xfId="3767"/>
    <cellStyle name="20% - 强调文字颜色 6 17 2" xfId="3768"/>
    <cellStyle name="20% - 强调文字颜色 6 22 2" xfId="3769"/>
    <cellStyle name="20% - 强调文字颜色 6 175 2" xfId="3770"/>
    <cellStyle name="20% - 强调文字颜色 6 180 2" xfId="3771"/>
    <cellStyle name="20% - 强调文字颜色 6 225 2" xfId="3772"/>
    <cellStyle name="20% - 强调文字颜色 6 230 2" xfId="3773"/>
    <cellStyle name="20% - 强调文字颜色 6 176" xfId="3774"/>
    <cellStyle name="20% - 强调文字颜色 6 181" xfId="3775"/>
    <cellStyle name="20% - 强调文字颜色 6 226" xfId="3776"/>
    <cellStyle name="20% - 强调文字颜色 6 231" xfId="3777"/>
    <cellStyle name="20% - 强调文字颜色 6 176 2" xfId="3778"/>
    <cellStyle name="20% - 强调文字颜色 6 181 2" xfId="3779"/>
    <cellStyle name="20% - 强调文字颜色 6 226 2" xfId="3780"/>
    <cellStyle name="20% - 强调文字颜色 6 231 2" xfId="3781"/>
    <cellStyle name="注释 4 2 2" xfId="3782"/>
    <cellStyle name="20% - 强调文字颜色 6 177" xfId="3783"/>
    <cellStyle name="20% - 强调文字颜色 6 182" xfId="3784"/>
    <cellStyle name="20% - 强调文字颜色 6 227" xfId="3785"/>
    <cellStyle name="20% - 强调文字颜色 6 232" xfId="3786"/>
    <cellStyle name="20% - 强调文字颜色 6 177 2" xfId="3787"/>
    <cellStyle name="20% - 强调文字颜色 6 182 2" xfId="3788"/>
    <cellStyle name="20% - 强调文字颜色 6 227 2" xfId="3789"/>
    <cellStyle name="20% - 强调文字颜色 6 232 2" xfId="3790"/>
    <cellStyle name="注释 4 2 3" xfId="3791"/>
    <cellStyle name="20% - 强调文字颜色 6 178" xfId="3792"/>
    <cellStyle name="20% - 强调文字颜色 6 183" xfId="3793"/>
    <cellStyle name="20% - 强调文字颜色 6 228" xfId="3794"/>
    <cellStyle name="20% - 强调文字颜色 6 233" xfId="3795"/>
    <cellStyle name="20% - 强调文字颜色 6 178 2" xfId="3796"/>
    <cellStyle name="20% - 强调文字颜色 6 183 2" xfId="3797"/>
    <cellStyle name="20% - 强调文字颜色 6 228 2" xfId="3798"/>
    <cellStyle name="20% - 强调文字颜色 6 233 2" xfId="3799"/>
    <cellStyle name="20% - 强调文字颜色 6 179" xfId="3800"/>
    <cellStyle name="20% - 强调文字颜色 6 184" xfId="3801"/>
    <cellStyle name="20% - 强调文字颜色 6 229" xfId="3802"/>
    <cellStyle name="20% - 强调文字颜色 6 234" xfId="3803"/>
    <cellStyle name="20% - 强调文字颜色 6 3 2 4" xfId="3804"/>
    <cellStyle name="20% - 强调文字颜色 6 18" xfId="3805"/>
    <cellStyle name="20% - 强调文字颜色 6 23" xfId="3806"/>
    <cellStyle name="20% - 强调文字颜色 6 3 2 4 2" xfId="3807"/>
    <cellStyle name="20% - 强调文字颜色 6 18 2" xfId="3808"/>
    <cellStyle name="20% - 强调文字颜色 6 23 2" xfId="3809"/>
    <cellStyle name="20% - 强调文字颜色 6 185" xfId="3810"/>
    <cellStyle name="20% - 强调文字颜色 6 190" xfId="3811"/>
    <cellStyle name="20% - 强调文字颜色 6 235" xfId="3812"/>
    <cellStyle name="20% - 强调文字颜色 6 240" xfId="3813"/>
    <cellStyle name="20% - 强调文字颜色 6 185 2" xfId="3814"/>
    <cellStyle name="20% - 强调文字颜色 6 190 2" xfId="3815"/>
    <cellStyle name="20% - 强调文字颜色 6 235 2" xfId="3816"/>
    <cellStyle name="20% - 强调文字颜色 6 240 2" xfId="3817"/>
    <cellStyle name="20% - 强调文字颜色 6 186" xfId="3818"/>
    <cellStyle name="20% - 强调文字颜色 6 191" xfId="3819"/>
    <cellStyle name="20% - 强调文字颜色 6 236" xfId="3820"/>
    <cellStyle name="20% - 强调文字颜色 6 241" xfId="3821"/>
    <cellStyle name="20% - 强调文字颜色 6 186 2" xfId="3822"/>
    <cellStyle name="20% - 强调文字颜色 6 191 2" xfId="3823"/>
    <cellStyle name="20% - 强调文字颜色 6 236 2" xfId="3824"/>
    <cellStyle name="20% - 强调文字颜色 6 241 2" xfId="3825"/>
    <cellStyle name="20% - 强调文字颜色 6 187" xfId="3826"/>
    <cellStyle name="20% - 强调文字颜色 6 192" xfId="3827"/>
    <cellStyle name="20% - 强调文字颜色 6 237" xfId="3828"/>
    <cellStyle name="20% - 强调文字颜色 6 242" xfId="3829"/>
    <cellStyle name="20% - 强调文字颜色 6 6 2" xfId="3830"/>
    <cellStyle name="20% - 强调文字颜色 6 187 2" xfId="3831"/>
    <cellStyle name="20% - 强调文字颜色 6 192 2" xfId="3832"/>
    <cellStyle name="20% - 强调文字颜色 6 237 2" xfId="3833"/>
    <cellStyle name="20% - 强调文字颜色 6 242 2" xfId="3834"/>
    <cellStyle name="20% - 强调文字颜色 6 188" xfId="3835"/>
    <cellStyle name="20% - 强调文字颜色 6 193" xfId="3836"/>
    <cellStyle name="20% - 强调文字颜色 6 238" xfId="3837"/>
    <cellStyle name="20% - 强调文字颜色 6 243" xfId="3838"/>
    <cellStyle name="输出 2 7" xfId="3839"/>
    <cellStyle name="20% - 强调文字颜色 6 188 2" xfId="3840"/>
    <cellStyle name="20% - 强调文字颜色 6 193 2" xfId="3841"/>
    <cellStyle name="20% - 强调文字颜色 6 238 2" xfId="3842"/>
    <cellStyle name="20% - 强调文字颜色 6 243 2" xfId="3843"/>
    <cellStyle name="输出 3 7" xfId="3844"/>
    <cellStyle name="20% - 强调文字颜色 6 189 2" xfId="3845"/>
    <cellStyle name="20% - 强调文字颜色 6 194 2" xfId="3846"/>
    <cellStyle name="20% - 强调文字颜色 6 239 2" xfId="3847"/>
    <cellStyle name="20% - 强调文字颜色 6 244 2" xfId="3848"/>
    <cellStyle name="20% - 强调文字颜色 6 3 2 5" xfId="3849"/>
    <cellStyle name="20% - 强调文字颜色 6 19" xfId="3850"/>
    <cellStyle name="20% - 强调文字颜色 6 24" xfId="3851"/>
    <cellStyle name="20% - 强调文字颜色 6 3 2 5 2" xfId="3852"/>
    <cellStyle name="20% - 强调文字颜色 6 19 2" xfId="3853"/>
    <cellStyle name="20% - 强调文字颜色 6 24 2" xfId="3854"/>
    <cellStyle name="20% - 强调文字颜色 6 195" xfId="3855"/>
    <cellStyle name="20% - 强调文字颜色 6 245" xfId="3856"/>
    <cellStyle name="20% - 强调文字颜色 6 250" xfId="3857"/>
    <cellStyle name="20% - 强调文字颜色 6 195 2" xfId="3858"/>
    <cellStyle name="20% - 强调文字颜色 6 245 2" xfId="3859"/>
    <cellStyle name="20% - 强调文字颜色 6 250 2" xfId="3860"/>
    <cellStyle name="20% - 强调文字颜色 6 196" xfId="3861"/>
    <cellStyle name="20% - 强调文字颜色 6 246" xfId="3862"/>
    <cellStyle name="20% - 强调文字颜色 6 251" xfId="3863"/>
    <cellStyle name="20% - 强调文字颜色 6 196 2" xfId="3864"/>
    <cellStyle name="20% - 强调文字颜色 6 246 2" xfId="3865"/>
    <cellStyle name="20% - 强调文字颜色 6 251 2" xfId="3866"/>
    <cellStyle name="20% - 强调文字颜色 6 197" xfId="3867"/>
    <cellStyle name="20% - 强调文字颜色 6 247" xfId="3868"/>
    <cellStyle name="20% - 强调文字颜色 6 252" xfId="3869"/>
    <cellStyle name="20% - 强调文字颜色 6 197 2" xfId="3870"/>
    <cellStyle name="20% - 强调文字颜色 6 247 2" xfId="3871"/>
    <cellStyle name="20% - 强调文字颜色 6 252 2" xfId="3872"/>
    <cellStyle name="20% - 强调文字颜色 6 198" xfId="3873"/>
    <cellStyle name="20% - 强调文字颜色 6 248" xfId="3874"/>
    <cellStyle name="20% - 强调文字颜色 6 253" xfId="3875"/>
    <cellStyle name="40% - 强调文字颜色 1 2 3 3 3" xfId="3876"/>
    <cellStyle name="20% - 强调文字颜色 6 198 2" xfId="3877"/>
    <cellStyle name="20% - 强调文字颜色 6 248 2" xfId="3878"/>
    <cellStyle name="20% - 强调文字颜色 6 253 2" xfId="3879"/>
    <cellStyle name="20% - 强调文字颜色 6 199" xfId="3880"/>
    <cellStyle name="20% - 强调文字颜色 6 249" xfId="3881"/>
    <cellStyle name="20% - 强调文字颜色 6 254" xfId="3882"/>
    <cellStyle name="20% - 强调文字颜色 6 199 2" xfId="3883"/>
    <cellStyle name="20% - 强调文字颜色 6 249 2" xfId="3884"/>
    <cellStyle name="20% - 强调文字颜色 6 254 2" xfId="3885"/>
    <cellStyle name="链接单元格 2 3 2 3" xfId="3886"/>
    <cellStyle name="20% - 强调文字颜色 6 2" xfId="3887"/>
    <cellStyle name="20% - 强调文字颜色 6 2 2" xfId="3888"/>
    <cellStyle name="20% - 强调文字颜色 6 2 2 2 3" xfId="3889"/>
    <cellStyle name="20% - 强调文字颜色 6 2 2 3 3" xfId="3890"/>
    <cellStyle name="20% - 强调文字颜色 6 2 2 5 3" xfId="3891"/>
    <cellStyle name="20% - 强调文字颜色 6 2 3" xfId="3892"/>
    <cellStyle name="20% - 强调文字颜色 6 2 3 3 3" xfId="3893"/>
    <cellStyle name="20% - 强调文字颜色 6 2 4 2" xfId="3894"/>
    <cellStyle name="20% - 强调文字颜色 6 2 4 3" xfId="3895"/>
    <cellStyle name="20% - 强调文字颜色 6 2 5" xfId="3896"/>
    <cellStyle name="20% - 强调文字颜色 6 2 5 2" xfId="3897"/>
    <cellStyle name="20% - 强调文字颜色 6 2 6" xfId="3898"/>
    <cellStyle name="20% - 强调文字颜色 6 2 6 2" xfId="3899"/>
    <cellStyle name="20% - 强调文字颜色 6 2 6 3" xfId="3900"/>
    <cellStyle name="20% - 强调文字颜色 6 2 7" xfId="3901"/>
    <cellStyle name="20% - 强调文字颜色 6 2 8" xfId="3902"/>
    <cellStyle name="20% - 强调文字颜色 6 25" xfId="3903"/>
    <cellStyle name="20% - 强调文字颜色 6 30" xfId="3904"/>
    <cellStyle name="20% - 强调文字颜色 6 3 2 6" xfId="3905"/>
    <cellStyle name="20% - 强调文字颜色 6 25 2" xfId="3906"/>
    <cellStyle name="20% - 强调文字颜色 6 30 2" xfId="3907"/>
    <cellStyle name="20% - 强调文字颜色 6 255 2" xfId="3908"/>
    <cellStyle name="20% - 强调文字颜色 6 260 2" xfId="3909"/>
    <cellStyle name="20% - 强调文字颜色 6 256" xfId="3910"/>
    <cellStyle name="20% - 强调文字颜色 6 261" xfId="3911"/>
    <cellStyle name="20% - 强调文字颜色 6 256 2" xfId="3912"/>
    <cellStyle name="20% - 强调文字颜色 6 261 2" xfId="3913"/>
    <cellStyle name="输出 2 4 2" xfId="3914"/>
    <cellStyle name="20% - 强调文字颜色 6 257" xfId="3915"/>
    <cellStyle name="20% - 强调文字颜色 6 262" xfId="3916"/>
    <cellStyle name="20% - 强调文字颜色 6 257 2" xfId="3917"/>
    <cellStyle name="20% - 强调文字颜色 6 262 2" xfId="3918"/>
    <cellStyle name="输出 2 4 3" xfId="3919"/>
    <cellStyle name="20% - 强调文字颜色 6 258" xfId="3920"/>
    <cellStyle name="20% - 强调文字颜色 6 263" xfId="3921"/>
    <cellStyle name="20% - 强调文字颜色 6 258 2" xfId="3922"/>
    <cellStyle name="20% - 强调文字颜色 6 263 2" xfId="3923"/>
    <cellStyle name="常规 2 3 2" xfId="3924"/>
    <cellStyle name="20% - 强调文字颜色 6 259" xfId="3925"/>
    <cellStyle name="20% - 强调文字颜色 6 264" xfId="3926"/>
    <cellStyle name="注释 12 2" xfId="3927"/>
    <cellStyle name="20% - 强调文字颜色 6 26" xfId="3928"/>
    <cellStyle name="20% - 强调文字颜色 6 31" xfId="3929"/>
    <cellStyle name="20% - 强调文字颜色 6 26 2" xfId="3930"/>
    <cellStyle name="20% - 强调文字颜色 6 31 2" xfId="3931"/>
    <cellStyle name="常规 2 3 3" xfId="3932"/>
    <cellStyle name="20% - 强调文字颜色 6 265" xfId="3933"/>
    <cellStyle name="20% - 强调文字颜色 6 270" xfId="3934"/>
    <cellStyle name="常规 2 3 4" xfId="3935"/>
    <cellStyle name="20% - 强调文字颜色 6 266" xfId="3936"/>
    <cellStyle name="20% - 强调文字颜色 6 271" xfId="3937"/>
    <cellStyle name="常规 2 3 5" xfId="3938"/>
    <cellStyle name="20% - 强调文字颜色 6 267" xfId="3939"/>
    <cellStyle name="20% - 强调文字颜色 6 272" xfId="3940"/>
    <cellStyle name="常规 2 3 5 2" xfId="3941"/>
    <cellStyle name="20% - 强调文字颜色 6 267 2" xfId="3942"/>
    <cellStyle name="20% - 强调文字颜色 6 272 2" xfId="3943"/>
    <cellStyle name="强调文字颜色 1 2 3 2 2" xfId="3944"/>
    <cellStyle name="常规 2 3 6" xfId="3945"/>
    <cellStyle name="20% - 强调文字颜色 6 268" xfId="3946"/>
    <cellStyle name="20% - 强调文字颜色 6 273" xfId="3947"/>
    <cellStyle name="20% - 强调文字颜色 6 268 2" xfId="3948"/>
    <cellStyle name="20% - 强调文字颜色 6 273 2" xfId="3949"/>
    <cellStyle name="强调文字颜色 1 2 3 2 3" xfId="3950"/>
    <cellStyle name="20% - 强调文字颜色 6 269" xfId="3951"/>
    <cellStyle name="20% - 强调文字颜色 6 274" xfId="3952"/>
    <cellStyle name="20% - 强调文字颜色 6 269 2" xfId="3953"/>
    <cellStyle name="20% - 强调文字颜色 6 274 2" xfId="3954"/>
    <cellStyle name="20% - 强调文字颜色 6 27 2" xfId="3955"/>
    <cellStyle name="20% - 强调文字颜色 6 32 2" xfId="3956"/>
    <cellStyle name="20% - 强调文字颜色 6 275 2" xfId="3957"/>
    <cellStyle name="20% - 强调文字颜色 6 276" xfId="3958"/>
    <cellStyle name="20% - 强调文字颜色 6 276 2" xfId="3959"/>
    <cellStyle name="注释 4 3 2" xfId="3960"/>
    <cellStyle name="20% - 强调文字颜色 6 277" xfId="3961"/>
    <cellStyle name="20% - 强调文字颜色 6 277 2" xfId="3962"/>
    <cellStyle name="20% - 强调文字颜色 6 28" xfId="3963"/>
    <cellStyle name="20% - 强调文字颜色 6 33" xfId="3964"/>
    <cellStyle name="20% - 强调文字颜色 6 28 2" xfId="3965"/>
    <cellStyle name="20% - 强调文字颜色 6 33 2" xfId="3966"/>
    <cellStyle name="20% - 强调文字颜色 6 29" xfId="3967"/>
    <cellStyle name="20% - 强调文字颜色 6 34" xfId="3968"/>
    <cellStyle name="20% - 强调文字颜色 6 29 2" xfId="3969"/>
    <cellStyle name="20% - 强调文字颜色 6 34 2" xfId="3970"/>
    <cellStyle name="20% - 强调文字颜色 6 3" xfId="3971"/>
    <cellStyle name="20% - 强调文字颜色 6 3 2" xfId="3972"/>
    <cellStyle name="20% - 强调文字颜色 6 3 2 2 3" xfId="3973"/>
    <cellStyle name="20% - 强调文字颜色 6 3 2 3 3" xfId="3974"/>
    <cellStyle name="20% - 强调文字颜色 6 3 2 5 3" xfId="3975"/>
    <cellStyle name="20% - 强调文字颜色 6 3 3" xfId="3976"/>
    <cellStyle name="20% - 强调文字颜色 6 66" xfId="3977"/>
    <cellStyle name="20% - 强调文字颜色 6 71" xfId="3978"/>
    <cellStyle name="20% - 强调文字颜色 6 3 3 2" xfId="3979"/>
    <cellStyle name="20% - 强调文字颜色 6 66 2" xfId="3980"/>
    <cellStyle name="20% - 强调文字颜色 6 71 2" xfId="3981"/>
    <cellStyle name="20% - 强调文字颜色 6 3 3 2 2" xfId="3982"/>
    <cellStyle name="20% - 强调文字颜色 6 67" xfId="3983"/>
    <cellStyle name="20% - 强调文字颜色 6 72" xfId="3984"/>
    <cellStyle name="20% - 强调文字颜色 6 3 3 3" xfId="3985"/>
    <cellStyle name="20% - 强调文字颜色 6 67 2" xfId="3986"/>
    <cellStyle name="20% - 强调文字颜色 6 72 2" xfId="3987"/>
    <cellStyle name="20% - 强调文字颜色 6 3 3 3 2" xfId="3988"/>
    <cellStyle name="40% - 强调文字颜色 1 104 2" xfId="3989"/>
    <cellStyle name="20% - 强调文字颜色 6 3 3 3 3" xfId="3990"/>
    <cellStyle name="20% - 强调文字颜色 6 68" xfId="3991"/>
    <cellStyle name="20% - 强调文字颜色 6 73" xfId="3992"/>
    <cellStyle name="20% - 强调文字颜色 6 3 3 4" xfId="3993"/>
    <cellStyle name="20% - 强调文字颜色 6 69" xfId="3994"/>
    <cellStyle name="20% - 强调文字颜色 6 74" xfId="3995"/>
    <cellStyle name="20% - 强调文字颜色 6 3 3 5" xfId="3996"/>
    <cellStyle name="20% - 强调文字颜色 6 3 4 2" xfId="3997"/>
    <cellStyle name="20% - 强调文字颜色 6 3 4 3" xfId="3998"/>
    <cellStyle name="20% - 强调文字颜色 6 3 5 2" xfId="3999"/>
    <cellStyle name="20% - 强调文字颜色 6 3 6" xfId="4000"/>
    <cellStyle name="20% - 强调文字颜色 6 3 6 2" xfId="4001"/>
    <cellStyle name="20% - 强调文字颜色 6 3 6 3" xfId="4002"/>
    <cellStyle name="20% - 强调文字颜色 6 3 7" xfId="4003"/>
    <cellStyle name="20% - 强调文字颜色 6 3 7 2" xfId="4004"/>
    <cellStyle name="20% - 强调文字颜色 6 3 8" xfId="4005"/>
    <cellStyle name="好 3 3 2 2" xfId="4006"/>
    <cellStyle name="20% - 强调文字颜色 6 35" xfId="4007"/>
    <cellStyle name="20% - 强调文字颜色 6 40" xfId="4008"/>
    <cellStyle name="20% - 强调文字颜色 6 35 2" xfId="4009"/>
    <cellStyle name="20% - 强调文字颜色 6 40 2" xfId="4010"/>
    <cellStyle name="好 3 3 2 3" xfId="4011"/>
    <cellStyle name="20% - 强调文字颜色 6 36" xfId="4012"/>
    <cellStyle name="20% - 强调文字颜色 6 41" xfId="4013"/>
    <cellStyle name="20% - 强调文字颜色 6 36 2" xfId="4014"/>
    <cellStyle name="20% - 强调文字颜色 6 41 2" xfId="4015"/>
    <cellStyle name="20% - 强调文字颜色 6 37" xfId="4016"/>
    <cellStyle name="20% - 强调文字颜色 6 42" xfId="4017"/>
    <cellStyle name="20% - 强调文字颜色 6 37 2" xfId="4018"/>
    <cellStyle name="20% - 强调文字颜色 6 42 2" xfId="4019"/>
    <cellStyle name="20% - 强调文字颜色 6 38" xfId="4020"/>
    <cellStyle name="20% - 强调文字颜色 6 43" xfId="4021"/>
    <cellStyle name="20% - 强调文字颜色 6 38 2" xfId="4022"/>
    <cellStyle name="20% - 强调文字颜色 6 43 2" xfId="4023"/>
    <cellStyle name="20% - 强调文字颜色 6 39" xfId="4024"/>
    <cellStyle name="20% - 强调文字颜色 6 44" xfId="4025"/>
    <cellStyle name="20% - 强调文字颜色 6 39 2" xfId="4026"/>
    <cellStyle name="20% - 强调文字颜色 6 44 2" xfId="4027"/>
    <cellStyle name="20% - 强调文字颜色 6 4" xfId="4028"/>
    <cellStyle name="20% - 强调文字颜色 6 4 2" xfId="4029"/>
    <cellStyle name="20% - 强调文字颜色 6 45" xfId="4030"/>
    <cellStyle name="20% - 强调文字颜色 6 50" xfId="4031"/>
    <cellStyle name="20% - 强调文字颜色 6 45 2" xfId="4032"/>
    <cellStyle name="20% - 强调文字颜色 6 50 2" xfId="4033"/>
    <cellStyle name="20% - 强调文字颜色 6 46 2" xfId="4034"/>
    <cellStyle name="20% - 强调文字颜色 6 51 2" xfId="4035"/>
    <cellStyle name="20% - 强调文字颜色 6 47" xfId="4036"/>
    <cellStyle name="20% - 强调文字颜色 6 52" xfId="4037"/>
    <cellStyle name="20% - 强调文字颜色 6 47 2" xfId="4038"/>
    <cellStyle name="20% - 强调文字颜色 6 52 2" xfId="4039"/>
    <cellStyle name="20% - 强调文字颜色 6 48" xfId="4040"/>
    <cellStyle name="20% - 强调文字颜色 6 53" xfId="4041"/>
    <cellStyle name="20% - 强调文字颜色 6 48 2" xfId="4042"/>
    <cellStyle name="20% - 强调文字颜色 6 53 2" xfId="4043"/>
    <cellStyle name="20% - 强调文字颜色 6 49" xfId="4044"/>
    <cellStyle name="20% - 强调文字颜色 6 54" xfId="4045"/>
    <cellStyle name="20% - 强调文字颜色 6 5" xfId="4046"/>
    <cellStyle name="20% - 强调文字颜色 6 55" xfId="4047"/>
    <cellStyle name="20% - 强调文字颜色 6 60" xfId="4048"/>
    <cellStyle name="20% - 强调文字颜色 6 56" xfId="4049"/>
    <cellStyle name="20% - 强调文字颜色 6 61" xfId="4050"/>
    <cellStyle name="20% - 强调文字颜色 6 57" xfId="4051"/>
    <cellStyle name="20% - 强调文字颜色 6 62" xfId="4052"/>
    <cellStyle name="20% - 强调文字颜色 6 57 2" xfId="4053"/>
    <cellStyle name="20% - 强调文字颜色 6 62 2" xfId="4054"/>
    <cellStyle name="20% - 强调文字颜色 6 58" xfId="4055"/>
    <cellStyle name="20% - 强调文字颜色 6 63" xfId="4056"/>
    <cellStyle name="20% - 强调文字颜色 6 58 2" xfId="4057"/>
    <cellStyle name="20% - 强调文字颜色 6 63 2" xfId="4058"/>
    <cellStyle name="20% - 强调文字颜色 6 59" xfId="4059"/>
    <cellStyle name="20% - 强调文字颜色 6 64" xfId="4060"/>
    <cellStyle name="20% - 强调文字颜色 6 59 2" xfId="4061"/>
    <cellStyle name="20% - 强调文字颜色 6 64 2" xfId="4062"/>
    <cellStyle name="20% - 强调文字颜色 6 6" xfId="4063"/>
    <cellStyle name="20% - 强调文字颜色 6 65 2" xfId="4064"/>
    <cellStyle name="20% - 强调文字颜色 6 70 2" xfId="4065"/>
    <cellStyle name="20% - 强调文字颜色 6 68 2" xfId="4066"/>
    <cellStyle name="20% - 强调文字颜色 6 73 2" xfId="4067"/>
    <cellStyle name="20% - 强调文字颜色 6 69 2" xfId="4068"/>
    <cellStyle name="20% - 强调文字颜色 6 74 2" xfId="4069"/>
    <cellStyle name="20% - 强调文字颜色 6 7" xfId="4070"/>
    <cellStyle name="20% - 强调文字颜色 6 7 2" xfId="4071"/>
    <cellStyle name="20% - 强调文字颜色 6 75" xfId="4072"/>
    <cellStyle name="20% - 强调文字颜色 6 80" xfId="4073"/>
    <cellStyle name="20% - 强调文字颜色 6 75 2" xfId="4074"/>
    <cellStyle name="20% - 强调文字颜色 6 80 2" xfId="4075"/>
    <cellStyle name="注释 13 2" xfId="4076"/>
    <cellStyle name="20% - 强调文字颜色 6 76" xfId="4077"/>
    <cellStyle name="20% - 强调文字颜色 6 81" xfId="4078"/>
    <cellStyle name="20% - 强调文字颜色 6 76 2" xfId="4079"/>
    <cellStyle name="20% - 强调文字颜色 6 81 2" xfId="4080"/>
    <cellStyle name="20% - 强调文字颜色 6 77 2" xfId="4081"/>
    <cellStyle name="20% - 强调文字颜色 6 82 2" xfId="4082"/>
    <cellStyle name="20% - 强调文字颜色 6 78" xfId="4083"/>
    <cellStyle name="20% - 强调文字颜色 6 83" xfId="4084"/>
    <cellStyle name="20% - 强调文字颜色 6 78 2" xfId="4085"/>
    <cellStyle name="20% - 强调文字颜色 6 83 2" xfId="4086"/>
    <cellStyle name="警告文本 2" xfId="4087"/>
    <cellStyle name="20% - 强调文字颜色 6 79 2" xfId="4088"/>
    <cellStyle name="20% - 强调文字颜色 6 84 2" xfId="4089"/>
    <cellStyle name="20% - 强调文字颜色 6 8" xfId="4090"/>
    <cellStyle name="20% - 强调文字颜色 6 8 2" xfId="4091"/>
    <cellStyle name="20% - 强调文字颜色 6 85" xfId="4092"/>
    <cellStyle name="20% - 强调文字颜色 6 90" xfId="4093"/>
    <cellStyle name="20% - 强调文字颜色 6 85 2" xfId="4094"/>
    <cellStyle name="20% - 强调文字颜色 6 90 2" xfId="4095"/>
    <cellStyle name="20% - 强调文字颜色 6 86" xfId="4096"/>
    <cellStyle name="20% - 强调文字颜色 6 91" xfId="4097"/>
    <cellStyle name="20% - 强调文字颜色 6 86 2" xfId="4098"/>
    <cellStyle name="20% - 强调文字颜色 6 91 2" xfId="4099"/>
    <cellStyle name="20% - 强调文字颜色 6 87" xfId="4100"/>
    <cellStyle name="20% - 强调文字颜色 6 92" xfId="4101"/>
    <cellStyle name="20% - 强调文字颜色 6 87 2" xfId="4102"/>
    <cellStyle name="20% - 强调文字颜色 6 92 2" xfId="4103"/>
    <cellStyle name="20% - 强调文字颜色 6 88" xfId="4104"/>
    <cellStyle name="20% - 强调文字颜色 6 93" xfId="4105"/>
    <cellStyle name="20% - 强调文字颜色 6 88 2" xfId="4106"/>
    <cellStyle name="20% - 强调文字颜色 6 93 2" xfId="4107"/>
    <cellStyle name="20% - 强调文字颜色 6 89" xfId="4108"/>
    <cellStyle name="20% - 强调文字颜色 6 94" xfId="4109"/>
    <cellStyle name="20% - 强调文字颜色 6 89 2" xfId="4110"/>
    <cellStyle name="20% - 强调文字颜色 6 94 2" xfId="4111"/>
    <cellStyle name="20% - 强调文字颜色 6 9" xfId="4112"/>
    <cellStyle name="20% - 强调文字颜色 6 9 2" xfId="4113"/>
    <cellStyle name="20% - 强调文字颜色 6 95" xfId="4114"/>
    <cellStyle name="20% - 强调文字颜色 6 95 2" xfId="4115"/>
    <cellStyle name="20% - 强调文字颜色 6 96 2" xfId="4116"/>
    <cellStyle name="20% - 强调文字颜色 6 97" xfId="4117"/>
    <cellStyle name="20% - 强调文字颜色 6 97 2" xfId="4118"/>
    <cellStyle name="20% - 强调文字颜色 6 98" xfId="4119"/>
    <cellStyle name="20% - 强调文字颜色 6 98 2" xfId="4120"/>
    <cellStyle name="20% - 强调文字颜色 6 99" xfId="4121"/>
    <cellStyle name="40% - 强调文字颜色 1 10" xfId="4122"/>
    <cellStyle name="40% - 强调文字颜色 1 10 2" xfId="4123"/>
    <cellStyle name="40% - 强调文字颜色 1 100" xfId="4124"/>
    <cellStyle name="40% - 强调文字颜色 1 100 2" xfId="4125"/>
    <cellStyle name="40% - 强调文字颜色 1 101 2" xfId="4126"/>
    <cellStyle name="40% - 强调文字颜色 1 102 2" xfId="4127"/>
    <cellStyle name="40% - 强调文字颜色 1 103" xfId="4128"/>
    <cellStyle name="40% - 强调文字颜色 1 103 2" xfId="4129"/>
    <cellStyle name="40% - 强调文字颜色 1 104" xfId="4130"/>
    <cellStyle name="40% - 强调文字颜色 1 105" xfId="4131"/>
    <cellStyle name="40% - 强调文字颜色 1 110" xfId="4132"/>
    <cellStyle name="40% - 强调文字颜色 1 105 2" xfId="4133"/>
    <cellStyle name="40% - 强调文字颜色 1 110 2" xfId="4134"/>
    <cellStyle name="40% - 强调文字颜色 1 106" xfId="4135"/>
    <cellStyle name="40% - 强调文字颜色 1 111" xfId="4136"/>
    <cellStyle name="40% - 强调文字颜色 1 106 2" xfId="4137"/>
    <cellStyle name="40% - 强调文字颜色 1 111 2" xfId="4138"/>
    <cellStyle name="40% - 强调文字颜色 1 107" xfId="4139"/>
    <cellStyle name="40% - 强调文字颜色 1 112" xfId="4140"/>
    <cellStyle name="40% - 强调文字颜色 1 107 2" xfId="4141"/>
    <cellStyle name="40% - 强调文字颜色 1 112 2" xfId="4142"/>
    <cellStyle name="40% - 强调文字颜色 1 108 2" xfId="4143"/>
    <cellStyle name="40% - 强调文字颜色 1 113 2" xfId="4144"/>
    <cellStyle name="40% - 强调文字颜色 1 109" xfId="4145"/>
    <cellStyle name="40% - 强调文字颜色 1 114" xfId="4146"/>
    <cellStyle name="40% - 强调文字颜色 1 109 2" xfId="4147"/>
    <cellStyle name="40% - 强调文字颜色 1 114 2" xfId="4148"/>
    <cellStyle name="40% - 强调文字颜色 1 11" xfId="4149"/>
    <cellStyle name="40% - 强调文字颜色 1 11 2" xfId="4150"/>
    <cellStyle name="40% - 强调文字颜色 1 115" xfId="4151"/>
    <cellStyle name="40% - 强调文字颜色 1 120" xfId="4152"/>
    <cellStyle name="40% - 强调文字颜色 1 115 2" xfId="4153"/>
    <cellStyle name="40% - 强调文字颜色 1 120 2" xfId="4154"/>
    <cellStyle name="40% - 强调文字颜色 1 116" xfId="4155"/>
    <cellStyle name="40% - 强调文字颜色 1 121" xfId="4156"/>
    <cellStyle name="40% - 强调文字颜色 1 116 2" xfId="4157"/>
    <cellStyle name="40% - 强调文字颜色 1 121 2" xfId="4158"/>
    <cellStyle name="40% - 强调文字颜色 1 117" xfId="4159"/>
    <cellStyle name="40% - 强调文字颜色 1 122" xfId="4160"/>
    <cellStyle name="40% - 强调文字颜色 1 117 2" xfId="4161"/>
    <cellStyle name="40% - 强调文字颜色 1 122 2" xfId="4162"/>
    <cellStyle name="40% - 强调文字颜色 1 118 2" xfId="4163"/>
    <cellStyle name="40% - 强调文字颜色 1 123 2" xfId="4164"/>
    <cellStyle name="40% - 强调文字颜色 1 119 2" xfId="4165"/>
    <cellStyle name="40% - 强调文字颜色 1 124 2" xfId="4166"/>
    <cellStyle name="40% - 强调文字颜色 1 12" xfId="4167"/>
    <cellStyle name="40% - 强调文字颜色 1 12 2" xfId="4168"/>
    <cellStyle name="40% - 强调文字颜色 1 125" xfId="4169"/>
    <cellStyle name="40% - 强调文字颜色 1 130" xfId="4170"/>
    <cellStyle name="40% - 强调文字颜色 1 125 2" xfId="4171"/>
    <cellStyle name="40% - 强调文字颜色 1 130 2" xfId="4172"/>
    <cellStyle name="40% - 强调文字颜色 1 126" xfId="4173"/>
    <cellStyle name="40% - 强调文字颜色 1 131" xfId="4174"/>
    <cellStyle name="40% - 强调文字颜色 1 126 2" xfId="4175"/>
    <cellStyle name="40% - 强调文字颜色 1 131 2" xfId="4176"/>
    <cellStyle name="40% - 强调文字颜色 1 127 2" xfId="4177"/>
    <cellStyle name="40% - 强调文字颜色 1 132 2" xfId="4178"/>
    <cellStyle name="40% - 强调文字颜色 1 128" xfId="4179"/>
    <cellStyle name="40% - 强调文字颜色 1 133" xfId="4180"/>
    <cellStyle name="40% - 强调文字颜色 1 128 2" xfId="4181"/>
    <cellStyle name="40% - 强调文字颜色 1 133 2" xfId="4182"/>
    <cellStyle name="40% - 强调文字颜色 1 129" xfId="4183"/>
    <cellStyle name="40% - 强调文字颜色 1 134" xfId="4184"/>
    <cellStyle name="40% - 强调文字颜色 1 129 2" xfId="4185"/>
    <cellStyle name="40% - 强调文字颜色 1 134 2" xfId="4186"/>
    <cellStyle name="40% - 强调文字颜色 1 13" xfId="4187"/>
    <cellStyle name="40% - 强调文字颜色 1 13 2" xfId="4188"/>
    <cellStyle name="40% - 强调文字颜色 1 135" xfId="4189"/>
    <cellStyle name="40% - 强调文字颜色 1 140" xfId="4190"/>
    <cellStyle name="40% - 强调文字颜色 1 135 2" xfId="4191"/>
    <cellStyle name="40% - 强调文字颜色 1 140 2" xfId="4192"/>
    <cellStyle name="40% - 强调文字颜色 1 136" xfId="4193"/>
    <cellStyle name="40% - 强调文字颜色 1 141" xfId="4194"/>
    <cellStyle name="40% - 强调文字颜色 1 5 2" xfId="4195"/>
    <cellStyle name="40% - 强调文字颜色 1 137" xfId="4196"/>
    <cellStyle name="40% - 强调文字颜色 1 142" xfId="4197"/>
    <cellStyle name="40% - 强调文字颜色 1 138" xfId="4198"/>
    <cellStyle name="40% - 强调文字颜色 1 143" xfId="4199"/>
    <cellStyle name="40% - 强调文字颜色 1 139" xfId="4200"/>
    <cellStyle name="40% - 强调文字颜色 1 144" xfId="4201"/>
    <cellStyle name="40% - 强调文字颜色 1 139 2" xfId="4202"/>
    <cellStyle name="40% - 强调文字颜色 1 144 2" xfId="4203"/>
    <cellStyle name="40% - 强调文字颜色 1 14 2" xfId="4204"/>
    <cellStyle name="40% - 强调文字颜色 1 145" xfId="4205"/>
    <cellStyle name="40% - 强调文字颜色 1 150" xfId="4206"/>
    <cellStyle name="40% - 强调文字颜色 1 200" xfId="4207"/>
    <cellStyle name="40% - 强调文字颜色 1 145 2" xfId="4208"/>
    <cellStyle name="40% - 强调文字颜色 1 150 2" xfId="4209"/>
    <cellStyle name="40% - 强调文字颜色 1 200 2" xfId="4210"/>
    <cellStyle name="40% - 强调文字颜色 1 146 2" xfId="4211"/>
    <cellStyle name="40% - 强调文字颜色 1 151 2" xfId="4212"/>
    <cellStyle name="40% - 强调文字颜色 1 201 2" xfId="4213"/>
    <cellStyle name="差 3 3 2 2" xfId="4214"/>
    <cellStyle name="40% - 强调文字颜色 1 147" xfId="4215"/>
    <cellStyle name="40% - 强调文字颜色 1 152" xfId="4216"/>
    <cellStyle name="40% - 强调文字颜色 1 202" xfId="4217"/>
    <cellStyle name="40% - 强调文字颜色 1 147 2" xfId="4218"/>
    <cellStyle name="40% - 强调文字颜色 1 152 2" xfId="4219"/>
    <cellStyle name="40% - 强调文字颜色 1 202 2" xfId="4220"/>
    <cellStyle name="差 3 3 2 3" xfId="4221"/>
    <cellStyle name="40% - 强调文字颜色 1 148" xfId="4222"/>
    <cellStyle name="40% - 强调文字颜色 1 153" xfId="4223"/>
    <cellStyle name="40% - 强调文字颜色 1 203" xfId="4224"/>
    <cellStyle name="40% - 强调文字颜色 1 148 2" xfId="4225"/>
    <cellStyle name="40% - 强调文字颜色 1 153 2" xfId="4226"/>
    <cellStyle name="40% - 强调文字颜色 1 203 2" xfId="4227"/>
    <cellStyle name="40% - 强调文字颜色 1 149" xfId="4228"/>
    <cellStyle name="40% - 强调文字颜色 1 154" xfId="4229"/>
    <cellStyle name="40% - 强调文字颜色 1 204" xfId="4230"/>
    <cellStyle name="40% - 强调文字颜色 1 149 2" xfId="4231"/>
    <cellStyle name="40% - 强调文字颜色 1 154 2" xfId="4232"/>
    <cellStyle name="40% - 强调文字颜色 1 204 2" xfId="4233"/>
    <cellStyle name="40% - 强调文字颜色 1 15" xfId="4234"/>
    <cellStyle name="40% - 强调文字颜色 1 20" xfId="4235"/>
    <cellStyle name="40% - 强调文字颜色 1 15 2" xfId="4236"/>
    <cellStyle name="40% - 强调文字颜色 1 20 2" xfId="4237"/>
    <cellStyle name="40% - 强调文字颜色 1 155" xfId="4238"/>
    <cellStyle name="40% - 强调文字颜色 1 160" xfId="4239"/>
    <cellStyle name="40% - 强调文字颜色 1 205" xfId="4240"/>
    <cellStyle name="40% - 强调文字颜色 1 210" xfId="4241"/>
    <cellStyle name="40% - 强调文字颜色 1 155 2" xfId="4242"/>
    <cellStyle name="40% - 强调文字颜色 1 160 2" xfId="4243"/>
    <cellStyle name="40% - 强调文字颜色 1 205 2" xfId="4244"/>
    <cellStyle name="40% - 强调文字颜色 1 210 2" xfId="4245"/>
    <cellStyle name="40% - 强调文字颜色 1 156" xfId="4246"/>
    <cellStyle name="40% - 强调文字颜色 1 161" xfId="4247"/>
    <cellStyle name="40% - 强调文字颜色 1 206" xfId="4248"/>
    <cellStyle name="40% - 强调文字颜色 1 211" xfId="4249"/>
    <cellStyle name="40% - 强调文字颜色 1 156 2" xfId="4250"/>
    <cellStyle name="40% - 强调文字颜色 1 161 2" xfId="4251"/>
    <cellStyle name="40% - 强调文字颜色 1 206 2" xfId="4252"/>
    <cellStyle name="40% - 强调文字颜色 1 211 2" xfId="4253"/>
    <cellStyle name="40% - 强调文字颜色 1 157" xfId="4254"/>
    <cellStyle name="40% - 强调文字颜色 1 162" xfId="4255"/>
    <cellStyle name="40% - 强调文字颜色 1 207" xfId="4256"/>
    <cellStyle name="40% - 强调文字颜色 1 212" xfId="4257"/>
    <cellStyle name="40% - 强调文字颜色 1 157 2" xfId="4258"/>
    <cellStyle name="40% - 强调文字颜色 1 162 2" xfId="4259"/>
    <cellStyle name="40% - 强调文字颜色 1 207 2" xfId="4260"/>
    <cellStyle name="40% - 强调文字颜色 1 212 2" xfId="4261"/>
    <cellStyle name="40% - 强调文字颜色 1 158 2" xfId="4262"/>
    <cellStyle name="40% - 强调文字颜色 1 163 2" xfId="4263"/>
    <cellStyle name="40% - 强调文字颜色 1 208 2" xfId="4264"/>
    <cellStyle name="40% - 强调文字颜色 1 213 2" xfId="4265"/>
    <cellStyle name="40% - 强调文字颜色 1 159" xfId="4266"/>
    <cellStyle name="40% - 强调文字颜色 1 164" xfId="4267"/>
    <cellStyle name="40% - 强调文字颜色 1 209" xfId="4268"/>
    <cellStyle name="40% - 强调文字颜色 1 214" xfId="4269"/>
    <cellStyle name="40% - 强调文字颜色 1 159 2" xfId="4270"/>
    <cellStyle name="40% - 强调文字颜色 1 164 2" xfId="4271"/>
    <cellStyle name="40% - 强调文字颜色 1 209 2" xfId="4272"/>
    <cellStyle name="40% - 强调文字颜色 1 214 2" xfId="4273"/>
    <cellStyle name="40% - 强调文字颜色 1 169 2" xfId="4274"/>
    <cellStyle name="40% - 强调文字颜色 1 174 2" xfId="4275"/>
    <cellStyle name="40% - 强调文字颜色 1 219 2" xfId="4276"/>
    <cellStyle name="40% - 强调文字颜色 1 224 2" xfId="4277"/>
    <cellStyle name="40% - 强调文字颜色 1 17" xfId="4278"/>
    <cellStyle name="40% - 强调文字颜色 1 22" xfId="4279"/>
    <cellStyle name="40% - 强调文字颜色 1 175" xfId="4280"/>
    <cellStyle name="40% - 强调文字颜色 1 180" xfId="4281"/>
    <cellStyle name="40% - 强调文字颜色 1 225" xfId="4282"/>
    <cellStyle name="40% - 强调文字颜色 1 230" xfId="4283"/>
    <cellStyle name="40% - 强调文字颜色 1 175 2" xfId="4284"/>
    <cellStyle name="40% - 强调文字颜色 1 180 2" xfId="4285"/>
    <cellStyle name="40% - 强调文字颜色 1 225 2" xfId="4286"/>
    <cellStyle name="40% - 强调文字颜色 1 230 2" xfId="4287"/>
    <cellStyle name="40% - 强调文字颜色 1 176" xfId="4288"/>
    <cellStyle name="40% - 强调文字颜色 1 181" xfId="4289"/>
    <cellStyle name="40% - 强调文字颜色 1 226" xfId="4290"/>
    <cellStyle name="40% - 强调文字颜色 1 231" xfId="4291"/>
    <cellStyle name="40% - 强调文字颜色 1 176 2" xfId="4292"/>
    <cellStyle name="40% - 强调文字颜色 1 181 2" xfId="4293"/>
    <cellStyle name="40% - 强调文字颜色 1 226 2" xfId="4294"/>
    <cellStyle name="40% - 强调文字颜色 1 231 2" xfId="4295"/>
    <cellStyle name="40% - 强调文字颜色 1 177 2" xfId="4296"/>
    <cellStyle name="40% - 强调文字颜色 1 182 2" xfId="4297"/>
    <cellStyle name="40% - 强调文字颜色 1 227 2" xfId="4298"/>
    <cellStyle name="40% - 强调文字颜色 1 232 2" xfId="4299"/>
    <cellStyle name="40% - 强调文字颜色 1 178" xfId="4300"/>
    <cellStyle name="40% - 强调文字颜色 1 183" xfId="4301"/>
    <cellStyle name="40% - 强调文字颜色 1 228" xfId="4302"/>
    <cellStyle name="40% - 强调文字颜色 1 233" xfId="4303"/>
    <cellStyle name="40% - 强调文字颜色 1 178 2" xfId="4304"/>
    <cellStyle name="40% - 强调文字颜色 1 183 2" xfId="4305"/>
    <cellStyle name="40% - 强调文字颜色 1 228 2" xfId="4306"/>
    <cellStyle name="40% - 强调文字颜色 1 233 2" xfId="4307"/>
    <cellStyle name="40% - 强调文字颜色 1 179" xfId="4308"/>
    <cellStyle name="40% - 强调文字颜色 1 184" xfId="4309"/>
    <cellStyle name="40% - 强调文字颜色 1 229" xfId="4310"/>
    <cellStyle name="40% - 强调文字颜色 1 234" xfId="4311"/>
    <cellStyle name="40% - 强调文字颜色 1 179 2" xfId="4312"/>
    <cellStyle name="40% - 强调文字颜色 1 184 2" xfId="4313"/>
    <cellStyle name="40% - 强调文字颜色 1 229 2" xfId="4314"/>
    <cellStyle name="40% - 强调文字颜色 1 234 2" xfId="4315"/>
    <cellStyle name="40% - 强调文字颜色 1 18" xfId="4316"/>
    <cellStyle name="40% - 强调文字颜色 1 23" xfId="4317"/>
    <cellStyle name="40% - 强调文字颜色 1 18 2" xfId="4318"/>
    <cellStyle name="40% - 强调文字颜色 1 23 2" xfId="4319"/>
    <cellStyle name="40% - 强调文字颜色 1 185" xfId="4320"/>
    <cellStyle name="40% - 强调文字颜色 1 190" xfId="4321"/>
    <cellStyle name="40% - 强调文字颜色 1 235" xfId="4322"/>
    <cellStyle name="40% - 强调文字颜色 1 240" xfId="4323"/>
    <cellStyle name="40% - 强调文字颜色 1 185 2" xfId="4324"/>
    <cellStyle name="40% - 强调文字颜色 1 190 2" xfId="4325"/>
    <cellStyle name="40% - 强调文字颜色 1 235 2" xfId="4326"/>
    <cellStyle name="40% - 强调文字颜色 1 240 2" xfId="4327"/>
    <cellStyle name="40% - 强调文字颜色 1 186" xfId="4328"/>
    <cellStyle name="40% - 强调文字颜色 1 191" xfId="4329"/>
    <cellStyle name="40% - 强调文字颜色 1 236" xfId="4330"/>
    <cellStyle name="40% - 强调文字颜色 1 241" xfId="4331"/>
    <cellStyle name="40% - 强调文字颜色 1 6 2" xfId="4332"/>
    <cellStyle name="40% - 强调文字颜色 1 187" xfId="4333"/>
    <cellStyle name="40% - 强调文字颜色 1 192" xfId="4334"/>
    <cellStyle name="40% - 强调文字颜色 1 237" xfId="4335"/>
    <cellStyle name="40% - 强调文字颜色 1 242" xfId="4336"/>
    <cellStyle name="40% - 强调文字颜色 1 188" xfId="4337"/>
    <cellStyle name="40% - 强调文字颜色 1 193" xfId="4338"/>
    <cellStyle name="40% - 强调文字颜色 1 238" xfId="4339"/>
    <cellStyle name="40% - 强调文字颜色 1 243" xfId="4340"/>
    <cellStyle name="40% - 强调文字颜色 1 189" xfId="4341"/>
    <cellStyle name="40% - 强调文字颜色 1 194" xfId="4342"/>
    <cellStyle name="40% - 强调文字颜色 1 239" xfId="4343"/>
    <cellStyle name="40% - 强调文字颜色 1 244" xfId="4344"/>
    <cellStyle name="40% - 强调文字颜色 1 189 2" xfId="4345"/>
    <cellStyle name="40% - 强调文字颜色 1 194 2" xfId="4346"/>
    <cellStyle name="40% - 强调文字颜色 1 239 2" xfId="4347"/>
    <cellStyle name="40% - 强调文字颜色 1 244 2" xfId="4348"/>
    <cellStyle name="40% - 强调文字颜色 1 19" xfId="4349"/>
    <cellStyle name="40% - 强调文字颜色 1 24" xfId="4350"/>
    <cellStyle name="40% - 强调文字颜色 1 19 2" xfId="4351"/>
    <cellStyle name="40% - 强调文字颜色 1 24 2" xfId="4352"/>
    <cellStyle name="40% - 强调文字颜色 1 250" xfId="4353"/>
    <cellStyle name="40% - 强调文字颜色 1 195" xfId="4354"/>
    <cellStyle name="40% - 强调文字颜色 1 245" xfId="4355"/>
    <cellStyle name="40% - 强调文字颜色 1 250 2" xfId="4356"/>
    <cellStyle name="40% - 强调文字颜色 1 195 2" xfId="4357"/>
    <cellStyle name="40% - 强调文字颜色 1 245 2" xfId="4358"/>
    <cellStyle name="40% - 强调文字颜色 1 251" xfId="4359"/>
    <cellStyle name="40% - 强调文字颜色 1 196" xfId="4360"/>
    <cellStyle name="40% - 强调文字颜色 1 246" xfId="4361"/>
    <cellStyle name="40% - 强调文字颜色 1 251 2" xfId="4362"/>
    <cellStyle name="40% - 强调文字颜色 1 196 2" xfId="4363"/>
    <cellStyle name="40% - 强调文字颜色 1 246 2" xfId="4364"/>
    <cellStyle name="40% - 强调文字颜色 1 252" xfId="4365"/>
    <cellStyle name="40% - 强调文字颜色 1 197" xfId="4366"/>
    <cellStyle name="40% - 强调文字颜色 1 247" xfId="4367"/>
    <cellStyle name="40% - 强调文字颜色 1 252 2" xfId="4368"/>
    <cellStyle name="40% - 强调文字颜色 1 197 2" xfId="4369"/>
    <cellStyle name="40% - 强调文字颜色 1 247 2" xfId="4370"/>
    <cellStyle name="40% - 强调文字颜色 1 253" xfId="4371"/>
    <cellStyle name="40% - 强调文字颜色 1 198" xfId="4372"/>
    <cellStyle name="40% - 强调文字颜色 1 248" xfId="4373"/>
    <cellStyle name="40% - 强调文字颜色 1 253 2" xfId="4374"/>
    <cellStyle name="40% - 强调文字颜色 1 198 2" xfId="4375"/>
    <cellStyle name="40% - 强调文字颜色 1 248 2" xfId="4376"/>
    <cellStyle name="40% - 强调文字颜色 1 254" xfId="4377"/>
    <cellStyle name="40% - 强调文字颜色 1 199" xfId="4378"/>
    <cellStyle name="40% - 强调文字颜色 1 249" xfId="4379"/>
    <cellStyle name="40% - 强调文字颜色 1 254 2" xfId="4380"/>
    <cellStyle name="40% - 强调文字颜色 1 199 2" xfId="4381"/>
    <cellStyle name="40% - 强调文字颜色 1 249 2" xfId="4382"/>
    <cellStyle name="40% - 强调文字颜色 1 2" xfId="4383"/>
    <cellStyle name="40% - 强调文字颜色 1 2 2" xfId="4384"/>
    <cellStyle name="40% - 强调文字颜色 1 2 3" xfId="4385"/>
    <cellStyle name="40% - 强调文字颜色 1 2 5" xfId="4386"/>
    <cellStyle name="40% - 强调文字颜色 1 2 6 2" xfId="4387"/>
    <cellStyle name="40% - 强调文字颜色 1 2 6 3" xfId="4388"/>
    <cellStyle name="40% - 强调文字颜色 1 2 7 2" xfId="4389"/>
    <cellStyle name="40% - 强调文字颜色 1 2 8" xfId="4390"/>
    <cellStyle name="40% - 强调文字颜色 1 30 2" xfId="4391"/>
    <cellStyle name="40% - 强调文字颜色 1 25 2" xfId="4392"/>
    <cellStyle name="40% - 强调文字颜色 1 260" xfId="4393"/>
    <cellStyle name="40% - 强调文字颜色 1 255" xfId="4394"/>
    <cellStyle name="40% - 强调文字颜色 1 260 2" xfId="4395"/>
    <cellStyle name="40% - 强调文字颜色 1 255 2" xfId="4396"/>
    <cellStyle name="40% - 强调文字颜色 1 261" xfId="4397"/>
    <cellStyle name="40% - 强调文字颜色 1 256" xfId="4398"/>
    <cellStyle name="40% - 强调文字颜色 1 261 2" xfId="4399"/>
    <cellStyle name="40% - 强调文字颜色 1 256 2" xfId="4400"/>
    <cellStyle name="40% - 强调文字颜色 1 262" xfId="4401"/>
    <cellStyle name="40% - 强调文字颜色 1 257" xfId="4402"/>
    <cellStyle name="40% - 强调文字颜色 1 262 2" xfId="4403"/>
    <cellStyle name="40% - 强调文字颜色 1 257 2" xfId="4404"/>
    <cellStyle name="40% - 强调文字颜色 5 234 2" xfId="4405"/>
    <cellStyle name="40% - 强调文字颜色 5 229 2" xfId="4406"/>
    <cellStyle name="40% - 强调文字颜色 5 184 2" xfId="4407"/>
    <cellStyle name="40% - 强调文字颜色 5 179 2" xfId="4408"/>
    <cellStyle name="40% - 强调文字颜色 1 263" xfId="4409"/>
    <cellStyle name="40% - 强调文字颜色 1 258" xfId="4410"/>
    <cellStyle name="40% - 强调文字颜色 1 263 2" xfId="4411"/>
    <cellStyle name="40% - 强调文字颜色 1 258 2" xfId="4412"/>
    <cellStyle name="40% - 强调文字颜色 1 264" xfId="4413"/>
    <cellStyle name="40% - 强调文字颜色 1 259" xfId="4414"/>
    <cellStyle name="40% - 强调文字颜色 1 264 2" xfId="4415"/>
    <cellStyle name="40% - 强调文字颜色 1 259 2" xfId="4416"/>
    <cellStyle name="40% - 强调文字颜色 1 31" xfId="4417"/>
    <cellStyle name="40% - 强调文字颜色 1 26" xfId="4418"/>
    <cellStyle name="40% - 强调文字颜色 1 31 2" xfId="4419"/>
    <cellStyle name="40% - 强调文字颜色 1 26 2" xfId="4420"/>
    <cellStyle name="40% - 强调文字颜色 1 270" xfId="4421"/>
    <cellStyle name="40% - 强调文字颜色 1 265" xfId="4422"/>
    <cellStyle name="40% - 强调文字颜色 1 270 2" xfId="4423"/>
    <cellStyle name="40% - 强调文字颜色 1 265 2" xfId="4424"/>
    <cellStyle name="40% - 强调文字颜色 1 271" xfId="4425"/>
    <cellStyle name="40% - 强调文字颜色 1 266" xfId="4426"/>
    <cellStyle name="40% - 强调文字颜色 1 271 2" xfId="4427"/>
    <cellStyle name="40% - 强调文字颜色 1 266 2" xfId="4428"/>
    <cellStyle name="40% - 强调文字颜色 1 272" xfId="4429"/>
    <cellStyle name="40% - 强调文字颜色 1 267" xfId="4430"/>
    <cellStyle name="40% - 强调文字颜色 1 272 2" xfId="4431"/>
    <cellStyle name="40% - 强调文字颜色 1 267 2" xfId="4432"/>
    <cellStyle name="40% - 强调文字颜色 1 273" xfId="4433"/>
    <cellStyle name="40% - 强调文字颜色 1 268" xfId="4434"/>
    <cellStyle name="40% - 强调文字颜色 1 273 2" xfId="4435"/>
    <cellStyle name="40% - 强调文字颜色 1 268 2" xfId="4436"/>
    <cellStyle name="40% - 强调文字颜色 1 274" xfId="4437"/>
    <cellStyle name="40% - 强调文字颜色 1 269" xfId="4438"/>
    <cellStyle name="40% - 强调文字颜色 1 274 2" xfId="4439"/>
    <cellStyle name="40% - 强调文字颜色 1 269 2" xfId="4440"/>
    <cellStyle name="40% - 强调文字颜色 1 32" xfId="4441"/>
    <cellStyle name="40% - 强调文字颜色 1 27" xfId="4442"/>
    <cellStyle name="40% - 强调文字颜色 1 32 2" xfId="4443"/>
    <cellStyle name="40% - 强调文字颜色 1 27 2" xfId="4444"/>
    <cellStyle name="40% - 强调文字颜色 1 275" xfId="4445"/>
    <cellStyle name="40% - 强调文字颜色 1 275 2" xfId="4446"/>
    <cellStyle name="40% - 强调文字颜色 1 276" xfId="4447"/>
    <cellStyle name="40% - 强调文字颜色 1 276 2" xfId="4448"/>
    <cellStyle name="40% - 强调文字颜色 1 277" xfId="4449"/>
    <cellStyle name="40% - 强调文字颜色 1 277 2" xfId="4450"/>
    <cellStyle name="40% - 强调文字颜色 1 33" xfId="4451"/>
    <cellStyle name="40% - 强调文字颜色 1 28" xfId="4452"/>
    <cellStyle name="40% - 强调文字颜色 1 33 2" xfId="4453"/>
    <cellStyle name="40% - 强调文字颜色 1 28 2" xfId="4454"/>
    <cellStyle name="40% - 强调文字颜色 1 34" xfId="4455"/>
    <cellStyle name="40% - 强调文字颜色 1 29" xfId="4456"/>
    <cellStyle name="40% - 强调文字颜色 1 34 2" xfId="4457"/>
    <cellStyle name="40% - 强调文字颜色 1 29 2" xfId="4458"/>
    <cellStyle name="40% - 强调文字颜色 1 3" xfId="4459"/>
    <cellStyle name="40% - 强调文字颜色 1 3 2" xfId="4460"/>
    <cellStyle name="40% - 强调文字颜色 3 234" xfId="4461"/>
    <cellStyle name="40% - 强调文字颜色 3 229" xfId="4462"/>
    <cellStyle name="40% - 强调文字颜色 3 184" xfId="4463"/>
    <cellStyle name="40% - 强调文字颜色 3 179" xfId="4464"/>
    <cellStyle name="40% - 强调文字颜色 1 3 2 2" xfId="4465"/>
    <cellStyle name="40% - 强调文字颜色 3 234 2" xfId="4466"/>
    <cellStyle name="40% - 强调文字颜色 3 229 2" xfId="4467"/>
    <cellStyle name="40% - 强调文字颜色 3 184 2" xfId="4468"/>
    <cellStyle name="40% - 强调文字颜色 3 179 2" xfId="4469"/>
    <cellStyle name="40% - 强调文字颜色 1 3 2 2 2" xfId="4470"/>
    <cellStyle name="40% - 强调文字颜色 1 3 2 2 3" xfId="4471"/>
    <cellStyle name="40% - 强调文字颜色 3 240" xfId="4472"/>
    <cellStyle name="40% - 强调文字颜色 3 235" xfId="4473"/>
    <cellStyle name="40% - 强调文字颜色 3 190" xfId="4474"/>
    <cellStyle name="40% - 强调文字颜色 3 185" xfId="4475"/>
    <cellStyle name="40% - 强调文字颜色 1 3 2 3" xfId="4476"/>
    <cellStyle name="40% - 强调文字颜色 3 240 2" xfId="4477"/>
    <cellStyle name="40% - 强调文字颜色 3 235 2" xfId="4478"/>
    <cellStyle name="40% - 强调文字颜色 3 190 2" xfId="4479"/>
    <cellStyle name="40% - 强调文字颜色 3 185 2" xfId="4480"/>
    <cellStyle name="40% - 强调文字颜色 1 3 2 3 2" xfId="4481"/>
    <cellStyle name="40% - 强调文字颜色 1 3 2 3 3" xfId="4482"/>
    <cellStyle name="40% - 强调文字颜色 3 241" xfId="4483"/>
    <cellStyle name="40% - 强调文字颜色 3 236" xfId="4484"/>
    <cellStyle name="40% - 强调文字颜色 3 191" xfId="4485"/>
    <cellStyle name="40% - 强调文字颜色 3 186" xfId="4486"/>
    <cellStyle name="40% - 强调文字颜色 1 3 2 4" xfId="4487"/>
    <cellStyle name="40% - 强调文字颜色 3 241 2" xfId="4488"/>
    <cellStyle name="40% - 强调文字颜色 3 236 2" xfId="4489"/>
    <cellStyle name="40% - 强调文字颜色 3 191 2" xfId="4490"/>
    <cellStyle name="40% - 强调文字颜色 3 186 2" xfId="4491"/>
    <cellStyle name="40% - 强调文字颜色 1 3 2 4 2" xfId="4492"/>
    <cellStyle name="40% - 强调文字颜色 3 6 2" xfId="4493"/>
    <cellStyle name="40% - 强调文字颜色 3 242" xfId="4494"/>
    <cellStyle name="40% - 强调文字颜色 3 237" xfId="4495"/>
    <cellStyle name="40% - 强调文字颜色 3 192" xfId="4496"/>
    <cellStyle name="40% - 强调文字颜色 3 187" xfId="4497"/>
    <cellStyle name="40% - 强调文字颜色 1 3 2 5" xfId="4498"/>
    <cellStyle name="40% - 强调文字颜色 3 242 2" xfId="4499"/>
    <cellStyle name="40% - 强调文字颜色 3 237 2" xfId="4500"/>
    <cellStyle name="40% - 强调文字颜色 3 192 2" xfId="4501"/>
    <cellStyle name="40% - 强调文字颜色 3 187 2" xfId="4502"/>
    <cellStyle name="40% - 强调文字颜色 1 3 2 5 2" xfId="4503"/>
    <cellStyle name="40% - 强调文字颜色 1 3 2 5 3" xfId="4504"/>
    <cellStyle name="40% - 强调文字颜色 3 243" xfId="4505"/>
    <cellStyle name="40% - 强调文字颜色 3 238" xfId="4506"/>
    <cellStyle name="40% - 强调文字颜色 3 193" xfId="4507"/>
    <cellStyle name="40% - 强调文字颜色 3 188" xfId="4508"/>
    <cellStyle name="40% - 强调文字颜色 1 3 2 6" xfId="4509"/>
    <cellStyle name="40% - 强调文字颜色 1 3 3" xfId="4510"/>
    <cellStyle name="40% - 强调文字颜色 1 3 3 2" xfId="4511"/>
    <cellStyle name="40% - 强调文字颜色 1 3 3 2 2" xfId="4512"/>
    <cellStyle name="40% - 强调文字颜色 1 3 3 3" xfId="4513"/>
    <cellStyle name="40% - 强调文字颜色 1 3 3 3 2" xfId="4514"/>
    <cellStyle name="40% - 强调文字颜色 1 3 3 3 3" xfId="4515"/>
    <cellStyle name="40% - 强调文字颜色 1 3 3 4" xfId="4516"/>
    <cellStyle name="40% - 强调文字颜色 3 7 2" xfId="4517"/>
    <cellStyle name="40% - 强调文字颜色 1 3 3 5" xfId="4518"/>
    <cellStyle name="40% - 强调文字颜色 1 3 4" xfId="4519"/>
    <cellStyle name="40% - 强调文字颜色 1 3 4 2" xfId="4520"/>
    <cellStyle name="40% - 强调文字颜色 1 3 4 3" xfId="4521"/>
    <cellStyle name="40% - 强调文字颜色 1 3 5" xfId="4522"/>
    <cellStyle name="40% - 强调文字颜色 1 3 5 2" xfId="4523"/>
    <cellStyle name="40% - 强调文字颜色 1 3 6" xfId="4524"/>
    <cellStyle name="40% - 强调文字颜色 1 3 6 2" xfId="4525"/>
    <cellStyle name="40% - 强调文字颜色 1 3 6 3" xfId="4526"/>
    <cellStyle name="40% - 强调文字颜色 1 3 7" xfId="4527"/>
    <cellStyle name="40% - 强调文字颜色 1 3 7 2" xfId="4528"/>
    <cellStyle name="40% - 强调文字颜色 1 3 8" xfId="4529"/>
    <cellStyle name="40% - 强调文字颜色 1 40" xfId="4530"/>
    <cellStyle name="40% - 强调文字颜色 1 35" xfId="4531"/>
    <cellStyle name="40% - 强调文字颜色 1 40 2" xfId="4532"/>
    <cellStyle name="40% - 强调文字颜色 1 35 2" xfId="4533"/>
    <cellStyle name="40% - 强调文字颜色 1 41" xfId="4534"/>
    <cellStyle name="40% - 强调文字颜色 1 36" xfId="4535"/>
    <cellStyle name="40% - 强调文字颜色 1 41 2" xfId="4536"/>
    <cellStyle name="40% - 强调文字颜色 1 36 2" xfId="4537"/>
    <cellStyle name="40% - 强调文字颜色 1 42" xfId="4538"/>
    <cellStyle name="40% - 强调文字颜色 1 37" xfId="4539"/>
    <cellStyle name="40% - 强调文字颜色 1 42 2" xfId="4540"/>
    <cellStyle name="40% - 强调文字颜色 1 37 2" xfId="4541"/>
    <cellStyle name="40% - 强调文字颜色 1 43" xfId="4542"/>
    <cellStyle name="40% - 强调文字颜色 1 38" xfId="4543"/>
    <cellStyle name="40% - 强调文字颜色 1 43 2" xfId="4544"/>
    <cellStyle name="40% - 强调文字颜色 1 38 2" xfId="4545"/>
    <cellStyle name="40% - 强调文字颜色 1 44" xfId="4546"/>
    <cellStyle name="40% - 强调文字颜色 1 39" xfId="4547"/>
    <cellStyle name="40% - 强调文字颜色 1 44 2" xfId="4548"/>
    <cellStyle name="40% - 强调文字颜色 1 39 2" xfId="4549"/>
    <cellStyle name="40% - 强调文字颜色 1 4" xfId="4550"/>
    <cellStyle name="40% - 强调文字颜色 1 4 2" xfId="4551"/>
    <cellStyle name="40% - 强调文字颜色 1 50" xfId="4552"/>
    <cellStyle name="40% - 强调文字颜色 1 45" xfId="4553"/>
    <cellStyle name="40% - 强调文字颜色 1 50 2" xfId="4554"/>
    <cellStyle name="40% - 强调文字颜色 1 45 2" xfId="4555"/>
    <cellStyle name="40% - 强调文字颜色 1 51" xfId="4556"/>
    <cellStyle name="40% - 强调文字颜色 1 46" xfId="4557"/>
    <cellStyle name="40% - 强调文字颜色 1 51 2" xfId="4558"/>
    <cellStyle name="40% - 强调文字颜色 1 46 2" xfId="4559"/>
    <cellStyle name="40% - 强调文字颜色 1 52" xfId="4560"/>
    <cellStyle name="40% - 强调文字颜色 1 47" xfId="4561"/>
    <cellStyle name="40% - 强调文字颜色 1 52 2" xfId="4562"/>
    <cellStyle name="40% - 强调文字颜色 1 47 2" xfId="4563"/>
    <cellStyle name="40% - 强调文字颜色 1 53" xfId="4564"/>
    <cellStyle name="40% - 强调文字颜色 1 48" xfId="4565"/>
    <cellStyle name="40% - 强调文字颜色 1 53 2" xfId="4566"/>
    <cellStyle name="40% - 强调文字颜色 1 48 2" xfId="4567"/>
    <cellStyle name="40% - 强调文字颜色 1 54" xfId="4568"/>
    <cellStyle name="40% - 强调文字颜色 1 49" xfId="4569"/>
    <cellStyle name="40% - 强调文字颜色 1 54 2" xfId="4570"/>
    <cellStyle name="40% - 强调文字颜色 1 49 2" xfId="4571"/>
    <cellStyle name="常规 4 2 5 2" xfId="4572"/>
    <cellStyle name="40% - 强调文字颜色 1 5" xfId="4573"/>
    <cellStyle name="40% - 强调文字颜色 1 60" xfId="4574"/>
    <cellStyle name="40% - 强调文字颜色 1 55" xfId="4575"/>
    <cellStyle name="40% - 强调文字颜色 1 60 2" xfId="4576"/>
    <cellStyle name="40% - 强调文字颜色 1 55 2" xfId="4577"/>
    <cellStyle name="40% - 强调文字颜色 1 61" xfId="4578"/>
    <cellStyle name="40% - 强调文字颜色 1 56" xfId="4579"/>
    <cellStyle name="40% - 强调文字颜色 1 61 2" xfId="4580"/>
    <cellStyle name="40% - 强调文字颜色 1 56 2" xfId="4581"/>
    <cellStyle name="40% - 强调文字颜色 1 62" xfId="4582"/>
    <cellStyle name="40% - 强调文字颜色 1 57" xfId="4583"/>
    <cellStyle name="40% - 强调文字颜色 1 62 2" xfId="4584"/>
    <cellStyle name="40% - 强调文字颜色 1 57 2" xfId="4585"/>
    <cellStyle name="40% - 强调文字颜色 1 63" xfId="4586"/>
    <cellStyle name="40% - 强调文字颜色 1 58" xfId="4587"/>
    <cellStyle name="40% - 强调文字颜色 1 63 2" xfId="4588"/>
    <cellStyle name="40% - 强调文字颜色 1 58 2" xfId="4589"/>
    <cellStyle name="40% - 强调文字颜色 1 64" xfId="4590"/>
    <cellStyle name="40% - 强调文字颜色 1 59" xfId="4591"/>
    <cellStyle name="40% - 强调文字颜色 1 64 2" xfId="4592"/>
    <cellStyle name="40% - 强调文字颜色 1 59 2" xfId="4593"/>
    <cellStyle name="常规 4 2 5 3" xfId="4594"/>
    <cellStyle name="40% - 强调文字颜色 1 6" xfId="4595"/>
    <cellStyle name="常规 5 2 2 2" xfId="4596"/>
    <cellStyle name="40% - 强调文字颜色 1 70" xfId="4597"/>
    <cellStyle name="40% - 强调文字颜色 1 65" xfId="4598"/>
    <cellStyle name="40% - 强调文字颜色 1 70 2" xfId="4599"/>
    <cellStyle name="40% - 强调文字颜色 1 65 2" xfId="4600"/>
    <cellStyle name="常规 5 2 2 3" xfId="4601"/>
    <cellStyle name="40% - 强调文字颜色 1 71" xfId="4602"/>
    <cellStyle name="40% - 强调文字颜色 1 66" xfId="4603"/>
    <cellStyle name="40% - 强调文字颜色 1 71 2" xfId="4604"/>
    <cellStyle name="40% - 强调文字颜色 1 66 2" xfId="4605"/>
    <cellStyle name="40% - 强调文字颜色 1 72" xfId="4606"/>
    <cellStyle name="40% - 强调文字颜色 1 67" xfId="4607"/>
    <cellStyle name="40% - 强调文字颜色 1 72 2" xfId="4608"/>
    <cellStyle name="40% - 强调文字颜色 1 67 2" xfId="4609"/>
    <cellStyle name="40% - 强调文字颜色 1 73" xfId="4610"/>
    <cellStyle name="40% - 强调文字颜色 1 68" xfId="4611"/>
    <cellStyle name="40% - 强调文字颜色 1 73 2" xfId="4612"/>
    <cellStyle name="40% - 强调文字颜色 1 68 2" xfId="4613"/>
    <cellStyle name="40% - 强调文字颜色 1 74" xfId="4614"/>
    <cellStyle name="40% - 强调文字颜色 1 69" xfId="4615"/>
    <cellStyle name="40% - 强调文字颜色 1 74 2" xfId="4616"/>
    <cellStyle name="40% - 强调文字颜色 1 69 2" xfId="4617"/>
    <cellStyle name="40% - 强调文字颜色 1 7" xfId="4618"/>
    <cellStyle name="40% - 强调文字颜色 1 7 2" xfId="4619"/>
    <cellStyle name="40% - 强调文字颜色 1 80" xfId="4620"/>
    <cellStyle name="40% - 强调文字颜色 1 75" xfId="4621"/>
    <cellStyle name="40% - 强调文字颜色 1 80 2" xfId="4622"/>
    <cellStyle name="40% - 强调文字颜色 1 75 2" xfId="4623"/>
    <cellStyle name="40% - 强调文字颜色 1 81" xfId="4624"/>
    <cellStyle name="40% - 强调文字颜色 1 76" xfId="4625"/>
    <cellStyle name="40% - 强调文字颜色 1 81 2" xfId="4626"/>
    <cellStyle name="40% - 强调文字颜色 1 76 2" xfId="4627"/>
    <cellStyle name="40% - 强调文字颜色 1 82" xfId="4628"/>
    <cellStyle name="40% - 强调文字颜色 1 77" xfId="4629"/>
    <cellStyle name="40% - 强调文字颜色 1 82 2" xfId="4630"/>
    <cellStyle name="40% - 强调文字颜色 1 77 2" xfId="4631"/>
    <cellStyle name="40% - 强调文字颜色 1 83" xfId="4632"/>
    <cellStyle name="40% - 强调文字颜色 1 78" xfId="4633"/>
    <cellStyle name="40% - 强调文字颜色 1 83 2" xfId="4634"/>
    <cellStyle name="40% - 强调文字颜色 1 78 2" xfId="4635"/>
    <cellStyle name="40% - 强调文字颜色 1 84" xfId="4636"/>
    <cellStyle name="40% - 强调文字颜色 1 79" xfId="4637"/>
    <cellStyle name="40% - 强调文字颜色 1 84 2" xfId="4638"/>
    <cellStyle name="40% - 强调文字颜色 1 79 2" xfId="4639"/>
    <cellStyle name="40% - 强调文字颜色 1 8" xfId="4640"/>
    <cellStyle name="40% - 强调文字颜色 1 8 2" xfId="4641"/>
    <cellStyle name="40% - 强调文字颜色 1 90" xfId="4642"/>
    <cellStyle name="40% - 强调文字颜色 1 85" xfId="4643"/>
    <cellStyle name="40% - 强调文字颜色 1 90 2" xfId="4644"/>
    <cellStyle name="40% - 强调文字颜色 1 85 2" xfId="4645"/>
    <cellStyle name="40% - 强调文字颜色 1 91" xfId="4646"/>
    <cellStyle name="40% - 强调文字颜色 1 86" xfId="4647"/>
    <cellStyle name="40% - 强调文字颜色 1 91 2" xfId="4648"/>
    <cellStyle name="40% - 强调文字颜色 1 86 2" xfId="4649"/>
    <cellStyle name="40% - 强调文字颜色 1 92" xfId="4650"/>
    <cellStyle name="40% - 强调文字颜色 1 87" xfId="4651"/>
    <cellStyle name="40% - 强调文字颜色 1 92 2" xfId="4652"/>
    <cellStyle name="40% - 强调文字颜色 1 87 2" xfId="4653"/>
    <cellStyle name="40% - 强调文字颜色 1 93" xfId="4654"/>
    <cellStyle name="40% - 强调文字颜色 1 88" xfId="4655"/>
    <cellStyle name="40% - 强调文字颜色 1 93 2" xfId="4656"/>
    <cellStyle name="40% - 强调文字颜色 1 88 2" xfId="4657"/>
    <cellStyle name="40% - 强调文字颜色 1 94" xfId="4658"/>
    <cellStyle name="40% - 强调文字颜色 1 89" xfId="4659"/>
    <cellStyle name="40% - 强调文字颜色 1 94 2" xfId="4660"/>
    <cellStyle name="40% - 强调文字颜色 1 89 2" xfId="4661"/>
    <cellStyle name="40% - 强调文字颜色 1 9" xfId="4662"/>
    <cellStyle name="40% - 强调文字颜色 1 9 2" xfId="4663"/>
    <cellStyle name="40% - 强调文字颜色 1 95" xfId="4664"/>
    <cellStyle name="40% - 强调文字颜色 1 95 2" xfId="4665"/>
    <cellStyle name="40% - 强调文字颜色 1 96" xfId="4666"/>
    <cellStyle name="40% - 强调文字颜色 1 96 2" xfId="4667"/>
    <cellStyle name="40% - 强调文字颜色 1 97" xfId="4668"/>
    <cellStyle name="40% - 强调文字颜色 1 97 2" xfId="4669"/>
    <cellStyle name="40% - 强调文字颜色 1 98" xfId="4670"/>
    <cellStyle name="40% - 强调文字颜色 1 98 2" xfId="4671"/>
    <cellStyle name="40% - 强调文字颜色 1 99" xfId="4672"/>
    <cellStyle name="40% - 强调文字颜色 1 99 2" xfId="4673"/>
    <cellStyle name="40% - 强调文字颜色 2 10" xfId="4674"/>
    <cellStyle name="40% - 强调文字颜色 2 10 2" xfId="4675"/>
    <cellStyle name="40% - 强调文字颜色 2 100" xfId="4676"/>
    <cellStyle name="40% - 强调文字颜色 2 100 2" xfId="4677"/>
    <cellStyle name="40% - 强调文字颜色 3 111 2" xfId="4678"/>
    <cellStyle name="40% - 强调文字颜色 3 106 2" xfId="4679"/>
    <cellStyle name="40% - 强调文字颜色 2 101" xfId="4680"/>
    <cellStyle name="40% - 强调文字颜色 2 101 2" xfId="4681"/>
    <cellStyle name="40% - 强调文字颜色 2 102" xfId="4682"/>
    <cellStyle name="40% - 强调文字颜色 2 102 2" xfId="4683"/>
    <cellStyle name="40% - 强调文字颜色 2 103" xfId="4684"/>
    <cellStyle name="40% - 强调文字颜色 2 103 2" xfId="4685"/>
    <cellStyle name="40% - 强调文字颜色 2 104" xfId="4686"/>
    <cellStyle name="40% - 强调文字颜色 2 104 2" xfId="4687"/>
    <cellStyle name="40% - 强调文字颜色 2 110" xfId="4688"/>
    <cellStyle name="40% - 强调文字颜色 2 105" xfId="4689"/>
    <cellStyle name="40% - 强调文字颜色 2 110 2" xfId="4690"/>
    <cellStyle name="40% - 强调文字颜色 2 105 2" xfId="4691"/>
    <cellStyle name="40% - 强调文字颜色 2 111" xfId="4692"/>
    <cellStyle name="40% - 强调文字颜色 2 106" xfId="4693"/>
    <cellStyle name="40% - 强调文字颜色 2 111 2" xfId="4694"/>
    <cellStyle name="40% - 强调文字颜色 2 106 2" xfId="4695"/>
    <cellStyle name="40% - 强调文字颜色 2 112" xfId="4696"/>
    <cellStyle name="40% - 强调文字颜色 2 107" xfId="4697"/>
    <cellStyle name="40% - 强调文字颜色 2 112 2" xfId="4698"/>
    <cellStyle name="40% - 强调文字颜色 2 107 2" xfId="4699"/>
    <cellStyle name="40% - 强调文字颜色 5 277 2" xfId="4700"/>
    <cellStyle name="40% - 强调文字颜色 2 113" xfId="4701"/>
    <cellStyle name="40% - 强调文字颜色 2 108" xfId="4702"/>
    <cellStyle name="40% - 强调文字颜色 2 113 2" xfId="4703"/>
    <cellStyle name="40% - 强调文字颜色 2 108 2" xfId="4704"/>
    <cellStyle name="40% - 强调文字颜色 2 114" xfId="4705"/>
    <cellStyle name="40% - 强调文字颜色 2 109" xfId="4706"/>
    <cellStyle name="40% - 强调文字颜色 2 114 2" xfId="4707"/>
    <cellStyle name="40% - 强调文字颜色 2 109 2" xfId="4708"/>
    <cellStyle name="40% - 强调文字颜色 2 11" xfId="4709"/>
    <cellStyle name="40% - 强调文字颜色 2 11 2" xfId="4710"/>
    <cellStyle name="40% - 强调文字颜色 2 120" xfId="4711"/>
    <cellStyle name="40% - 强调文字颜色 2 115" xfId="4712"/>
    <cellStyle name="40% - 强调文字颜色 2 120 2" xfId="4713"/>
    <cellStyle name="40% - 强调文字颜色 2 115 2" xfId="4714"/>
    <cellStyle name="40% - 强调文字颜色 2 121" xfId="4715"/>
    <cellStyle name="40% - 强调文字颜色 2 116" xfId="4716"/>
    <cellStyle name="40% - 强调文字颜色 2 121 2" xfId="4717"/>
    <cellStyle name="40% - 强调文字颜色 2 116 2" xfId="4718"/>
    <cellStyle name="40% - 强调文字颜色 2 122" xfId="4719"/>
    <cellStyle name="40% - 强调文字颜色 2 117" xfId="4720"/>
    <cellStyle name="40% - 强调文字颜色 2 122 2" xfId="4721"/>
    <cellStyle name="40% - 强调文字颜色 2 117 2" xfId="4722"/>
    <cellStyle name="40% - 强调文字颜色 2 123" xfId="4723"/>
    <cellStyle name="40% - 强调文字颜色 2 118" xfId="4724"/>
    <cellStyle name="40% - 强调文字颜色 2 123 2" xfId="4725"/>
    <cellStyle name="40% - 强调文字颜色 2 118 2" xfId="4726"/>
    <cellStyle name="40% - 强调文字颜色 2 124" xfId="4727"/>
    <cellStyle name="40% - 强调文字颜色 2 119" xfId="4728"/>
    <cellStyle name="40% - 强调文字颜色 2 124 2" xfId="4729"/>
    <cellStyle name="40% - 强调文字颜色 2 119 2" xfId="4730"/>
    <cellStyle name="40% - 强调文字颜色 2 12" xfId="4731"/>
    <cellStyle name="40% - 强调文字颜色 2 12 2" xfId="4732"/>
    <cellStyle name="40% - 强调文字颜色 2 130" xfId="4733"/>
    <cellStyle name="40% - 强调文字颜色 2 125" xfId="4734"/>
    <cellStyle name="40% - 强调文字颜色 2 130 2" xfId="4735"/>
    <cellStyle name="40% - 强调文字颜色 2 125 2" xfId="4736"/>
    <cellStyle name="40% - 强调文字颜色 2 131" xfId="4737"/>
    <cellStyle name="40% - 强调文字颜色 2 126" xfId="4738"/>
    <cellStyle name="40% - 强调文字颜色 2 131 2" xfId="4739"/>
    <cellStyle name="40% - 强调文字颜色 2 126 2" xfId="4740"/>
    <cellStyle name="40% - 强调文字颜色 2 132" xfId="4741"/>
    <cellStyle name="40% - 强调文字颜色 2 127" xfId="4742"/>
    <cellStyle name="强调文字颜色 1 3 2 6" xfId="4743"/>
    <cellStyle name="40% - 强调文字颜色 2 132 2" xfId="4744"/>
    <cellStyle name="40% - 强调文字颜色 2 127 2" xfId="4745"/>
    <cellStyle name="40% - 强调文字颜色 2 133" xfId="4746"/>
    <cellStyle name="40% - 强调文字颜色 2 128" xfId="4747"/>
    <cellStyle name="40% - 强调文字颜色 2 133 2" xfId="4748"/>
    <cellStyle name="40% - 强调文字颜色 2 128 2" xfId="4749"/>
    <cellStyle name="40% - 强调文字颜色 2 134" xfId="4750"/>
    <cellStyle name="40% - 强调文字颜色 2 129" xfId="4751"/>
    <cellStyle name="40% - 强调文字颜色 2 134 2" xfId="4752"/>
    <cellStyle name="40% - 强调文字颜色 2 129 2" xfId="4753"/>
    <cellStyle name="40% - 强调文字颜色 2 13" xfId="4754"/>
    <cellStyle name="40% - 强调文字颜色 2 13 2" xfId="4755"/>
    <cellStyle name="40% - 强调文字颜色 2 140" xfId="4756"/>
    <cellStyle name="40% - 强调文字颜色 2 135" xfId="4757"/>
    <cellStyle name="40% - 强调文字颜色 2 140 2" xfId="4758"/>
    <cellStyle name="40% - 强调文字颜色 2 135 2" xfId="4759"/>
    <cellStyle name="40% - 强调文字颜色 2 141" xfId="4760"/>
    <cellStyle name="40% - 强调文字颜色 2 136" xfId="4761"/>
    <cellStyle name="40% - 强调文字颜色 2 141 2" xfId="4762"/>
    <cellStyle name="40% - 强调文字颜色 2 136 2" xfId="4763"/>
    <cellStyle name="40% - 强调文字颜色 2 5 2" xfId="4764"/>
    <cellStyle name="40% - 强调文字颜色 2 142" xfId="4765"/>
    <cellStyle name="40% - 强调文字颜色 2 137" xfId="4766"/>
    <cellStyle name="40% - 强调文字颜色 2 142 2" xfId="4767"/>
    <cellStyle name="40% - 强调文字颜色 2 137 2" xfId="4768"/>
    <cellStyle name="40% - 强调文字颜色 2 143" xfId="4769"/>
    <cellStyle name="40% - 强调文字颜色 2 138" xfId="4770"/>
    <cellStyle name="40% - 强调文字颜色 2 143 2" xfId="4771"/>
    <cellStyle name="40% - 强调文字颜色 2 138 2" xfId="4772"/>
    <cellStyle name="40% - 强调文字颜色 2 144" xfId="4773"/>
    <cellStyle name="40% - 强调文字颜色 2 139" xfId="4774"/>
    <cellStyle name="40% - 强调文字颜色 2 144 2" xfId="4775"/>
    <cellStyle name="40% - 强调文字颜色 2 139 2" xfId="4776"/>
    <cellStyle name="40% - 强调文字颜色 2 14" xfId="4777"/>
    <cellStyle name="40% - 强调文字颜色 2 14 2" xfId="4778"/>
    <cellStyle name="40% - 强调文字颜色 2 200" xfId="4779"/>
    <cellStyle name="40% - 强调文字颜色 2 150" xfId="4780"/>
    <cellStyle name="40% - 强调文字颜色 2 145" xfId="4781"/>
    <cellStyle name="40% - 强调文字颜色 2 200 2" xfId="4782"/>
    <cellStyle name="40% - 强调文字颜色 2 150 2" xfId="4783"/>
    <cellStyle name="40% - 强调文字颜色 2 145 2" xfId="4784"/>
    <cellStyle name="40% - 强调文字颜色 3 112 2" xfId="4785"/>
    <cellStyle name="40% - 强调文字颜色 3 107 2" xfId="4786"/>
    <cellStyle name="40% - 强调文字颜色 2 201" xfId="4787"/>
    <cellStyle name="40% - 强调文字颜色 2 151" xfId="4788"/>
    <cellStyle name="40% - 强调文字颜色 2 146" xfId="4789"/>
    <cellStyle name="40% - 强调文字颜色 2 201 2" xfId="4790"/>
    <cellStyle name="40% - 强调文字颜色 2 151 2" xfId="4791"/>
    <cellStyle name="40% - 强调文字颜色 2 146 2" xfId="4792"/>
    <cellStyle name="40% - 强调文字颜色 2 202" xfId="4793"/>
    <cellStyle name="40% - 强调文字颜色 2 152" xfId="4794"/>
    <cellStyle name="40% - 强调文字颜色 2 147" xfId="4795"/>
    <cellStyle name="40% - 强调文字颜色 2 202 2" xfId="4796"/>
    <cellStyle name="40% - 强调文字颜色 2 152 2" xfId="4797"/>
    <cellStyle name="40% - 强调文字颜色 2 147 2" xfId="4798"/>
    <cellStyle name="40% - 强调文字颜色 2 203" xfId="4799"/>
    <cellStyle name="40% - 强调文字颜色 2 153" xfId="4800"/>
    <cellStyle name="40% - 强调文字颜色 2 148" xfId="4801"/>
    <cellStyle name="40% - 强调文字颜色 2 203 2" xfId="4802"/>
    <cellStyle name="40% - 强调文字颜色 2 153 2" xfId="4803"/>
    <cellStyle name="40% - 强调文字颜色 2 148 2" xfId="4804"/>
    <cellStyle name="40% - 强调文字颜色 2 204" xfId="4805"/>
    <cellStyle name="40% - 强调文字颜色 2 154" xfId="4806"/>
    <cellStyle name="40% - 强调文字颜色 2 149" xfId="4807"/>
    <cellStyle name="40% - 强调文字颜色 2 204 2" xfId="4808"/>
    <cellStyle name="40% - 强调文字颜色 2 154 2" xfId="4809"/>
    <cellStyle name="40% - 强调文字颜色 2 149 2" xfId="4810"/>
    <cellStyle name="40% - 强调文字颜色 2 20" xfId="4811"/>
    <cellStyle name="40% - 强调文字颜色 2 15" xfId="4812"/>
    <cellStyle name="40% - 强调文字颜色 2 20 2" xfId="4813"/>
    <cellStyle name="40% - 强调文字颜色 2 15 2" xfId="4814"/>
    <cellStyle name="40% - 强调文字颜色 2 210" xfId="4815"/>
    <cellStyle name="40% - 强调文字颜色 2 205" xfId="4816"/>
    <cellStyle name="40% - 强调文字颜色 2 160" xfId="4817"/>
    <cellStyle name="40% - 强调文字颜色 2 155" xfId="4818"/>
    <cellStyle name="40% - 强调文字颜色 2 210 2" xfId="4819"/>
    <cellStyle name="40% - 强调文字颜色 2 205 2" xfId="4820"/>
    <cellStyle name="40% - 强调文字颜色 2 160 2" xfId="4821"/>
    <cellStyle name="40% - 强调文字颜色 2 155 2" xfId="4822"/>
    <cellStyle name="40% - 强调文字颜色 2 211" xfId="4823"/>
    <cellStyle name="40% - 强调文字颜色 2 206" xfId="4824"/>
    <cellStyle name="40% - 强调文字颜色 2 161" xfId="4825"/>
    <cellStyle name="40% - 强调文字颜色 2 156" xfId="4826"/>
    <cellStyle name="40% - 强调文字颜色 2 211 2" xfId="4827"/>
    <cellStyle name="40% - 强调文字颜色 2 206 2" xfId="4828"/>
    <cellStyle name="40% - 强调文字颜色 2 161 2" xfId="4829"/>
    <cellStyle name="40% - 强调文字颜色 2 156 2" xfId="4830"/>
    <cellStyle name="40% - 强调文字颜色 2 212" xfId="4831"/>
    <cellStyle name="40% - 强调文字颜色 2 207" xfId="4832"/>
    <cellStyle name="40% - 强调文字颜色 2 162" xfId="4833"/>
    <cellStyle name="40% - 强调文字颜色 2 157" xfId="4834"/>
    <cellStyle name="40% - 强调文字颜色 2 212 2" xfId="4835"/>
    <cellStyle name="40% - 强调文字颜色 2 207 2" xfId="4836"/>
    <cellStyle name="40% - 强调文字颜色 2 162 2" xfId="4837"/>
    <cellStyle name="40% - 强调文字颜色 2 157 2" xfId="4838"/>
    <cellStyle name="40% - 强调文字颜色 2 213" xfId="4839"/>
    <cellStyle name="40% - 强调文字颜色 2 208" xfId="4840"/>
    <cellStyle name="40% - 强调文字颜色 2 163" xfId="4841"/>
    <cellStyle name="40% - 强调文字颜色 2 158" xfId="4842"/>
    <cellStyle name="40% - 强调文字颜色 2 213 2" xfId="4843"/>
    <cellStyle name="40% - 强调文字颜色 2 208 2" xfId="4844"/>
    <cellStyle name="40% - 强调文字颜色 2 163 2" xfId="4845"/>
    <cellStyle name="40% - 强调文字颜色 2 158 2" xfId="4846"/>
    <cellStyle name="40% - 强调文字颜色 2 214" xfId="4847"/>
    <cellStyle name="40% - 强调文字颜色 2 209" xfId="4848"/>
    <cellStyle name="40% - 强调文字颜色 2 164" xfId="4849"/>
    <cellStyle name="40% - 强调文字颜色 2 159" xfId="4850"/>
    <cellStyle name="40% - 强调文字颜色 2 214 2" xfId="4851"/>
    <cellStyle name="40% - 强调文字颜色 2 209 2" xfId="4852"/>
    <cellStyle name="40% - 强调文字颜色 2 164 2" xfId="4853"/>
    <cellStyle name="40% - 强调文字颜色 2 159 2" xfId="4854"/>
    <cellStyle name="40% - 强调文字颜色 2 21" xfId="4855"/>
    <cellStyle name="40% - 强调文字颜色 2 16" xfId="4856"/>
    <cellStyle name="40% - 强调文字颜色 2 21 2" xfId="4857"/>
    <cellStyle name="40% - 强调文字颜色 2 16 2" xfId="4858"/>
    <cellStyle name="40% - 强调文字颜色 2 220" xfId="4859"/>
    <cellStyle name="40% - 强调文字颜色 2 215" xfId="4860"/>
    <cellStyle name="40% - 强调文字颜色 2 170" xfId="4861"/>
    <cellStyle name="40% - 强调文字颜色 2 165" xfId="4862"/>
    <cellStyle name="40% - 强调文字颜色 2 220 2" xfId="4863"/>
    <cellStyle name="40% - 强调文字颜色 2 215 2" xfId="4864"/>
    <cellStyle name="40% - 强调文字颜色 2 170 2" xfId="4865"/>
    <cellStyle name="40% - 强调文字颜色 2 165 2" xfId="4866"/>
    <cellStyle name="40% - 强调文字颜色 2 221" xfId="4867"/>
    <cellStyle name="40% - 强调文字颜色 2 216" xfId="4868"/>
    <cellStyle name="40% - 强调文字颜色 2 171" xfId="4869"/>
    <cellStyle name="40% - 强调文字颜色 2 166" xfId="4870"/>
    <cellStyle name="40% - 强调文字颜色 2 221 2" xfId="4871"/>
    <cellStyle name="40% - 强调文字颜色 2 216 2" xfId="4872"/>
    <cellStyle name="40% - 强调文字颜色 2 171 2" xfId="4873"/>
    <cellStyle name="40% - 强调文字颜色 2 166 2" xfId="4874"/>
    <cellStyle name="40% - 强调文字颜色 2 222" xfId="4875"/>
    <cellStyle name="40% - 强调文字颜色 2 217" xfId="4876"/>
    <cellStyle name="40% - 强调文字颜色 2 172" xfId="4877"/>
    <cellStyle name="40% - 强调文字颜色 2 167" xfId="4878"/>
    <cellStyle name="40% - 强调文字颜色 2 222 2" xfId="4879"/>
    <cellStyle name="40% - 强调文字颜色 2 217 2" xfId="4880"/>
    <cellStyle name="40% - 强调文字颜色 2 172 2" xfId="4881"/>
    <cellStyle name="40% - 强调文字颜色 2 167 2" xfId="4882"/>
    <cellStyle name="40% - 强调文字颜色 2 223" xfId="4883"/>
    <cellStyle name="40% - 强调文字颜色 2 218" xfId="4884"/>
    <cellStyle name="40% - 强调文字颜色 2 173" xfId="4885"/>
    <cellStyle name="40% - 强调文字颜色 2 168" xfId="4886"/>
    <cellStyle name="40% - 强调文字颜色 2 223 2" xfId="4887"/>
    <cellStyle name="40% - 强调文字颜色 2 218 2" xfId="4888"/>
    <cellStyle name="40% - 强调文字颜色 2 173 2" xfId="4889"/>
    <cellStyle name="40% - 强调文字颜色 2 168 2" xfId="4890"/>
    <cellStyle name="40% - 强调文字颜色 2 224" xfId="4891"/>
    <cellStyle name="40% - 强调文字颜色 2 219" xfId="4892"/>
    <cellStyle name="40% - 强调文字颜色 2 174" xfId="4893"/>
    <cellStyle name="40% - 强调文字颜色 2 169" xfId="4894"/>
    <cellStyle name="40% - 强调文字颜色 2 224 2" xfId="4895"/>
    <cellStyle name="40% - 强调文字颜色 2 219 2" xfId="4896"/>
    <cellStyle name="40% - 强调文字颜色 2 174 2" xfId="4897"/>
    <cellStyle name="40% - 强调文字颜色 2 169 2" xfId="4898"/>
    <cellStyle name="40% - 强调文字颜色 2 22" xfId="4899"/>
    <cellStyle name="40% - 强调文字颜色 2 17" xfId="4900"/>
    <cellStyle name="40% - 强调文字颜色 2 22 2" xfId="4901"/>
    <cellStyle name="40% - 强调文字颜色 2 17 2" xfId="4902"/>
    <cellStyle name="40% - 强调文字颜色 2 230" xfId="4903"/>
    <cellStyle name="40% - 强调文字颜色 2 225" xfId="4904"/>
    <cellStyle name="40% - 强调文字颜色 2 180" xfId="4905"/>
    <cellStyle name="40% - 强调文字颜色 2 175" xfId="4906"/>
    <cellStyle name="40% - 强调文字颜色 2 230 2" xfId="4907"/>
    <cellStyle name="40% - 强调文字颜色 2 225 2" xfId="4908"/>
    <cellStyle name="40% - 强调文字颜色 2 180 2" xfId="4909"/>
    <cellStyle name="40% - 强调文字颜色 2 175 2" xfId="4910"/>
    <cellStyle name="40% - 强调文字颜色 2 231" xfId="4911"/>
    <cellStyle name="40% - 强调文字颜色 2 226" xfId="4912"/>
    <cellStyle name="40% - 强调文字颜色 2 181" xfId="4913"/>
    <cellStyle name="40% - 强调文字颜色 2 176" xfId="4914"/>
    <cellStyle name="40% - 强调文字颜色 2 231 2" xfId="4915"/>
    <cellStyle name="40% - 强调文字颜色 2 226 2" xfId="4916"/>
    <cellStyle name="40% - 强调文字颜色 2 181 2" xfId="4917"/>
    <cellStyle name="40% - 强调文字颜色 2 176 2" xfId="4918"/>
    <cellStyle name="40% - 强调文字颜色 2 232" xfId="4919"/>
    <cellStyle name="40% - 强调文字颜色 2 227" xfId="4920"/>
    <cellStyle name="40% - 强调文字颜色 2 182" xfId="4921"/>
    <cellStyle name="40% - 强调文字颜色 2 177" xfId="4922"/>
    <cellStyle name="40% - 强调文字颜色 2 232 2" xfId="4923"/>
    <cellStyle name="40% - 强调文字颜色 2 227 2" xfId="4924"/>
    <cellStyle name="40% - 强调文字颜色 2 182 2" xfId="4925"/>
    <cellStyle name="40% - 强调文字颜色 2 177 2" xfId="4926"/>
    <cellStyle name="40% - 强调文字颜色 2 233" xfId="4927"/>
    <cellStyle name="40% - 强调文字颜色 2 228" xfId="4928"/>
    <cellStyle name="40% - 强调文字颜色 2 183" xfId="4929"/>
    <cellStyle name="40% - 强调文字颜色 2 178" xfId="4930"/>
    <cellStyle name="40% - 强调文字颜色 2 233 2" xfId="4931"/>
    <cellStyle name="40% - 强调文字颜色 2 228 2" xfId="4932"/>
    <cellStyle name="40% - 强调文字颜色 2 183 2" xfId="4933"/>
    <cellStyle name="40% - 强调文字颜色 2 178 2" xfId="4934"/>
    <cellStyle name="40% - 强调文字颜色 2 23" xfId="4935"/>
    <cellStyle name="40% - 强调文字颜色 2 18" xfId="4936"/>
    <cellStyle name="40% - 强调文字颜色 2 23 2" xfId="4937"/>
    <cellStyle name="40% - 强调文字颜色 2 18 2" xfId="4938"/>
    <cellStyle name="40% - 强调文字颜色 2 243 2" xfId="4939"/>
    <cellStyle name="40% - 强调文字颜色 2 238 2" xfId="4940"/>
    <cellStyle name="40% - 强调文字颜色 2 193 2" xfId="4941"/>
    <cellStyle name="40% - 强调文字颜色 2 188 2" xfId="4942"/>
    <cellStyle name="40% - 强调文字颜色 2 244" xfId="4943"/>
    <cellStyle name="40% - 强调文字颜色 2 239" xfId="4944"/>
    <cellStyle name="40% - 强调文字颜色 2 194" xfId="4945"/>
    <cellStyle name="40% - 强调文字颜色 2 189" xfId="4946"/>
    <cellStyle name="40% - 强调文字颜色 2 244 2" xfId="4947"/>
    <cellStyle name="40% - 强调文字颜色 2 239 2" xfId="4948"/>
    <cellStyle name="40% - 强调文字颜色 2 194 2" xfId="4949"/>
    <cellStyle name="40% - 强调文字颜色 2 189 2" xfId="4950"/>
    <cellStyle name="40% - 强调文字颜色 2 24" xfId="4951"/>
    <cellStyle name="40% - 强调文字颜色 2 19" xfId="4952"/>
    <cellStyle name="40% - 强调文字颜色 2 24 2" xfId="4953"/>
    <cellStyle name="40% - 强调文字颜色 2 19 2" xfId="4954"/>
    <cellStyle name="40% - 强调文字颜色 2 250" xfId="4955"/>
    <cellStyle name="40% - 强调文字颜色 2 245" xfId="4956"/>
    <cellStyle name="40% - 强调文字颜色 2 195" xfId="4957"/>
    <cellStyle name="40% - 强调文字颜色 2 250 2" xfId="4958"/>
    <cellStyle name="40% - 强调文字颜色 2 245 2" xfId="4959"/>
    <cellStyle name="40% - 强调文字颜色 2 195 2" xfId="4960"/>
    <cellStyle name="40% - 强调文字颜色 3 113 2" xfId="4961"/>
    <cellStyle name="40% - 强调文字颜色 3 108 2" xfId="4962"/>
    <cellStyle name="40% - 强调文字颜色 2 251" xfId="4963"/>
    <cellStyle name="40% - 强调文字颜色 2 246" xfId="4964"/>
    <cellStyle name="40% - 强调文字颜色 2 196" xfId="4965"/>
    <cellStyle name="40% - 强调文字颜色 2 251 2" xfId="4966"/>
    <cellStyle name="40% - 强调文字颜色 2 246 2" xfId="4967"/>
    <cellStyle name="40% - 强调文字颜色 2 196 2" xfId="4968"/>
    <cellStyle name="40% - 强调文字颜色 2 252" xfId="4969"/>
    <cellStyle name="40% - 强调文字颜色 2 247" xfId="4970"/>
    <cellStyle name="40% - 强调文字颜色 2 197" xfId="4971"/>
    <cellStyle name="40% - 强调文字颜色 2 252 2" xfId="4972"/>
    <cellStyle name="40% - 强调文字颜色 2 247 2" xfId="4973"/>
    <cellStyle name="40% - 强调文字颜色 2 197 2" xfId="4974"/>
    <cellStyle name="40% - 强调文字颜色 2 253" xfId="4975"/>
    <cellStyle name="40% - 强调文字颜色 2 248" xfId="4976"/>
    <cellStyle name="40% - 强调文字颜色 2 198" xfId="4977"/>
    <cellStyle name="40% - 强调文字颜色 2 253 2" xfId="4978"/>
    <cellStyle name="40% - 强调文字颜色 2 248 2" xfId="4979"/>
    <cellStyle name="40% - 强调文字颜色 2 198 2" xfId="4980"/>
    <cellStyle name="40% - 强调文字颜色 2 254" xfId="4981"/>
    <cellStyle name="40% - 强调文字颜色 2 249" xfId="4982"/>
    <cellStyle name="40% - 强调文字颜色 2 199" xfId="4983"/>
    <cellStyle name="40% - 强调文字颜色 2 254 2" xfId="4984"/>
    <cellStyle name="40% - 强调文字颜色 2 249 2" xfId="4985"/>
    <cellStyle name="40% - 强调文字颜色 2 199 2" xfId="4986"/>
    <cellStyle name="40% - 强调文字颜色 2 2" xfId="4987"/>
    <cellStyle name="40% - 强调文字颜色 2 2 2" xfId="4988"/>
    <cellStyle name="40% - 强调文字颜色 2 2 2 2" xfId="4989"/>
    <cellStyle name="40% - 强调文字颜色 2 2 2 2 2" xfId="4990"/>
    <cellStyle name="40% - 强调文字颜色 2 2 2 2 3" xfId="4991"/>
    <cellStyle name="40% - 强调文字颜色 2 2 2 3" xfId="4992"/>
    <cellStyle name="40% - 强调文字颜色 2 2 2 3 2" xfId="4993"/>
    <cellStyle name="40% - 强调文字颜色 2 2 2 3 3" xfId="4994"/>
    <cellStyle name="40% - 强调文字颜色 2 2 2 4" xfId="4995"/>
    <cellStyle name="40% - 强调文字颜色 2 2 2 4 2" xfId="4996"/>
    <cellStyle name="40% - 强调文字颜色 2 2 2 5" xfId="4997"/>
    <cellStyle name="40% - 强调文字颜色 2 2 2 5 2" xfId="4998"/>
    <cellStyle name="40% - 强调文字颜色 2 2 2 5 3" xfId="4999"/>
    <cellStyle name="40% - 强调文字颜色 2 2 3" xfId="5000"/>
    <cellStyle name="40% - 强调文字颜色 2 2 3 2" xfId="5001"/>
    <cellStyle name="40% - 强调文字颜色 2 2 3 2 2" xfId="5002"/>
    <cellStyle name="40% - 强调文字颜色 2 2 3 3" xfId="5003"/>
    <cellStyle name="40% - 强调文字颜色 2 2 3 3 2" xfId="5004"/>
    <cellStyle name="40% - 强调文字颜色 2 2 3 3 3" xfId="5005"/>
    <cellStyle name="40% - 强调文字颜色 2 2 3 4" xfId="5006"/>
    <cellStyle name="40% - 强调文字颜色 2 2 3 5" xfId="5007"/>
    <cellStyle name="40% - 强调文字颜色 2 2 4" xfId="5008"/>
    <cellStyle name="40% - 强调文字颜色 2 2 4 2" xfId="5009"/>
    <cellStyle name="40% - 强调文字颜色 2 2 4 3" xfId="5010"/>
    <cellStyle name="40% - 强调文字颜色 2 2 5" xfId="5011"/>
    <cellStyle name="40% - 强调文字颜色 2 2 5 2" xfId="5012"/>
    <cellStyle name="40% - 强调文字颜色 3 104 2" xfId="5013"/>
    <cellStyle name="40% - 强调文字颜色 2 2 6" xfId="5014"/>
    <cellStyle name="40% - 强调文字颜色 2 2 6 2" xfId="5015"/>
    <cellStyle name="40% - 强调文字颜色 2 2 6 3" xfId="5016"/>
    <cellStyle name="40% - 强调文字颜色 2 2 7" xfId="5017"/>
    <cellStyle name="40% - 强调文字颜色 2 2 7 2" xfId="5018"/>
    <cellStyle name="40% - 强调文字颜色 2 2 8" xfId="5019"/>
    <cellStyle name="40% - 强调文字颜色 2 30" xfId="5020"/>
    <cellStyle name="40% - 强调文字颜色 2 25" xfId="5021"/>
    <cellStyle name="40% - 强调文字颜色 2 30 2" xfId="5022"/>
    <cellStyle name="40% - 强调文字颜色 2 25 2" xfId="5023"/>
    <cellStyle name="40% - 强调文字颜色 2 260" xfId="5024"/>
    <cellStyle name="40% - 强调文字颜色 2 255" xfId="5025"/>
    <cellStyle name="40% - 强调文字颜色 2 260 2" xfId="5026"/>
    <cellStyle name="40% - 强调文字颜色 2 255 2" xfId="5027"/>
    <cellStyle name="40% - 强调文字颜色 2 261" xfId="5028"/>
    <cellStyle name="40% - 强调文字颜色 2 256" xfId="5029"/>
    <cellStyle name="40% - 强调文字颜色 2 261 2" xfId="5030"/>
    <cellStyle name="40% - 强调文字颜色 2 256 2" xfId="5031"/>
    <cellStyle name="40% - 强调文字颜色 2 262" xfId="5032"/>
    <cellStyle name="40% - 强调文字颜色 2 257" xfId="5033"/>
    <cellStyle name="40% - 强调文字颜色 2 262 2" xfId="5034"/>
    <cellStyle name="40% - 强调文字颜色 2 257 2" xfId="5035"/>
    <cellStyle name="40% - 强调文字颜色 2 263" xfId="5036"/>
    <cellStyle name="40% - 强调文字颜色 2 258" xfId="5037"/>
    <cellStyle name="40% - 强调文字颜色 2 263 2" xfId="5038"/>
    <cellStyle name="40% - 强调文字颜色 2 258 2" xfId="5039"/>
    <cellStyle name="40% - 强调文字颜色 2 264" xfId="5040"/>
    <cellStyle name="40% - 强调文字颜色 2 259" xfId="5041"/>
    <cellStyle name="40% - 强调文字颜色 2 264 2" xfId="5042"/>
    <cellStyle name="40% - 强调文字颜色 2 259 2" xfId="5043"/>
    <cellStyle name="40% - 强调文字颜色 2 31" xfId="5044"/>
    <cellStyle name="40% - 强调文字颜色 2 26" xfId="5045"/>
    <cellStyle name="40% - 强调文字颜色 2 31 2" xfId="5046"/>
    <cellStyle name="40% - 强调文字颜色 2 26 2" xfId="5047"/>
    <cellStyle name="40% - 强调文字颜色 2 270" xfId="5048"/>
    <cellStyle name="40% - 强调文字颜色 2 265" xfId="5049"/>
    <cellStyle name="40% - 强调文字颜色 2 270 2" xfId="5050"/>
    <cellStyle name="40% - 强调文字颜色 2 265 2" xfId="5051"/>
    <cellStyle name="40% - 强调文字颜色 2 271" xfId="5052"/>
    <cellStyle name="40% - 强调文字颜色 2 266" xfId="5053"/>
    <cellStyle name="40% - 强调文字颜色 2 271 2" xfId="5054"/>
    <cellStyle name="40% - 强调文字颜色 2 266 2" xfId="5055"/>
    <cellStyle name="40% - 强调文字颜色 2 272" xfId="5056"/>
    <cellStyle name="40% - 强调文字颜色 2 267" xfId="5057"/>
    <cellStyle name="40% - 强调文字颜色 2 272 2" xfId="5058"/>
    <cellStyle name="40% - 强调文字颜色 2 267 2" xfId="5059"/>
    <cellStyle name="40% - 强调文字颜色 2 273" xfId="5060"/>
    <cellStyle name="40% - 强调文字颜色 2 268" xfId="5061"/>
    <cellStyle name="40% - 强调文字颜色 2 273 2" xfId="5062"/>
    <cellStyle name="40% - 强调文字颜色 2 268 2" xfId="5063"/>
    <cellStyle name="40% - 强调文字颜色 2 274" xfId="5064"/>
    <cellStyle name="40% - 强调文字颜色 2 269" xfId="5065"/>
    <cellStyle name="40% - 强调文字颜色 2 274 2" xfId="5066"/>
    <cellStyle name="40% - 强调文字颜色 2 269 2" xfId="5067"/>
    <cellStyle name="40% - 强调文字颜色 2 32" xfId="5068"/>
    <cellStyle name="40% - 强调文字颜色 2 27" xfId="5069"/>
    <cellStyle name="40% - 强调文字颜色 2 32 2" xfId="5070"/>
    <cellStyle name="40% - 强调文字颜色 2 27 2" xfId="5071"/>
    <cellStyle name="40% - 强调文字颜色 2 275" xfId="5072"/>
    <cellStyle name="40% - 强调文字颜色 2 275 2" xfId="5073"/>
    <cellStyle name="40% - 强调文字颜色 2 276" xfId="5074"/>
    <cellStyle name="40% - 强调文字颜色 2 276 2" xfId="5075"/>
    <cellStyle name="40% - 强调文字颜色 2 277" xfId="5076"/>
    <cellStyle name="40% - 强调文字颜色 2 277 2" xfId="5077"/>
    <cellStyle name="40% - 强调文字颜色 2 33" xfId="5078"/>
    <cellStyle name="40% - 强调文字颜色 2 28" xfId="5079"/>
    <cellStyle name="40% - 强调文字颜色 2 33 2" xfId="5080"/>
    <cellStyle name="40% - 强调文字颜色 2 28 2" xfId="5081"/>
    <cellStyle name="40% - 强调文字颜色 2 34" xfId="5082"/>
    <cellStyle name="40% - 强调文字颜色 2 29" xfId="5083"/>
    <cellStyle name="40% - 强调文字颜色 2 34 2" xfId="5084"/>
    <cellStyle name="40% - 强调文字颜色 2 29 2" xfId="5085"/>
    <cellStyle name="40% - 强调文字颜色 2 3" xfId="5086"/>
    <cellStyle name="40% - 强调文字颜色 2 3 2" xfId="5087"/>
    <cellStyle name="40% - 强调文字颜色 2 3 2 2" xfId="5088"/>
    <cellStyle name="40% - 强调文字颜色 2 3 2 2 2" xfId="5089"/>
    <cellStyle name="40% - 强调文字颜色 2 3 2 2 3" xfId="5090"/>
    <cellStyle name="解释性文本 2" xfId="5091"/>
    <cellStyle name="40% - 强调文字颜色 2 3 2 3" xfId="5092"/>
    <cellStyle name="解释性文本 2 2" xfId="5093"/>
    <cellStyle name="40% - 强调文字颜色 2 3 2 3 2" xfId="5094"/>
    <cellStyle name="解释性文本 2 3" xfId="5095"/>
    <cellStyle name="40% - 强调文字颜色 2 3 2 3 3" xfId="5096"/>
    <cellStyle name="解释性文本 3" xfId="5097"/>
    <cellStyle name="40% - 强调文字颜色 2 3 2 4" xfId="5098"/>
    <cellStyle name="解释性文本 3 2" xfId="5099"/>
    <cellStyle name="40% - 强调文字颜色 2 3 2 4 2" xfId="5100"/>
    <cellStyle name="解释性文本 4" xfId="5101"/>
    <cellStyle name="40% - 强调文字颜色 2 3 2 5" xfId="5102"/>
    <cellStyle name="解释性文本 4 2" xfId="5103"/>
    <cellStyle name="40% - 强调文字颜色 2 3 2 5 2" xfId="5104"/>
    <cellStyle name="解释性文本 4 3" xfId="5105"/>
    <cellStyle name="40% - 强调文字颜色 2 3 2 5 3" xfId="5106"/>
    <cellStyle name="解释性文本 5" xfId="5107"/>
    <cellStyle name="40% - 强调文字颜色 2 3 2 6" xfId="5108"/>
    <cellStyle name="40% - 强调文字颜色 2 3 3" xfId="5109"/>
    <cellStyle name="40% - 强调文字颜色 2 3 3 2" xfId="5110"/>
    <cellStyle name="40% - 强调文字颜色 2 3 3 2 2" xfId="5111"/>
    <cellStyle name="40% - 强调文字颜色 2 3 3 3" xfId="5112"/>
    <cellStyle name="40% - 强调文字颜色 2 3 3 3 2" xfId="5113"/>
    <cellStyle name="40% - 强调文字颜色 2 3 3 3 3" xfId="5114"/>
    <cellStyle name="40% - 强调文字颜色 2 3 3 4" xfId="5115"/>
    <cellStyle name="40% - 强调文字颜色 2 3 3 5" xfId="5116"/>
    <cellStyle name="40% - 强调文字颜色 2 3 4" xfId="5117"/>
    <cellStyle name="40% - 强调文字颜色 2 3 4 2" xfId="5118"/>
    <cellStyle name="40% - 强调文字颜色 2 3 4 3" xfId="5119"/>
    <cellStyle name="40% - 强调文字颜色 2 3 5" xfId="5120"/>
    <cellStyle name="40% - 强调文字颜色 2 3 5 2" xfId="5121"/>
    <cellStyle name="40% - 强调文字颜色 3 110 2" xfId="5122"/>
    <cellStyle name="40% - 强调文字颜色 3 105 2" xfId="5123"/>
    <cellStyle name="40% - 强调文字颜色 2 3 6" xfId="5124"/>
    <cellStyle name="40% - 强调文字颜色 2 3 6 2" xfId="5125"/>
    <cellStyle name="40% - 强调文字颜色 2 3 6 3" xfId="5126"/>
    <cellStyle name="40% - 强调文字颜色 2 3 7" xfId="5127"/>
    <cellStyle name="40% - 强调文字颜色 2 3 7 2" xfId="5128"/>
    <cellStyle name="40% - 强调文字颜色 2 3 8" xfId="5129"/>
    <cellStyle name="40% - 强调文字颜色 2 40" xfId="5130"/>
    <cellStyle name="40% - 强调文字颜色 2 35" xfId="5131"/>
    <cellStyle name="40% - 强调文字颜色 2 40 2" xfId="5132"/>
    <cellStyle name="40% - 强调文字颜色 2 35 2" xfId="5133"/>
    <cellStyle name="40% - 强调文字颜色 2 41" xfId="5134"/>
    <cellStyle name="40% - 强调文字颜色 2 36" xfId="5135"/>
    <cellStyle name="40% - 强调文字颜色 2 41 2" xfId="5136"/>
    <cellStyle name="40% - 强调文字颜色 2 36 2" xfId="5137"/>
    <cellStyle name="40% - 强调文字颜色 2 42" xfId="5138"/>
    <cellStyle name="40% - 强调文字颜色 2 37" xfId="5139"/>
    <cellStyle name="40% - 强调文字颜色 2 42 2" xfId="5140"/>
    <cellStyle name="40% - 强调文字颜色 2 37 2" xfId="5141"/>
    <cellStyle name="40% - 强调文字颜色 2 43" xfId="5142"/>
    <cellStyle name="40% - 强调文字颜色 2 38" xfId="5143"/>
    <cellStyle name="40% - 强调文字颜色 2 43 2" xfId="5144"/>
    <cellStyle name="40% - 强调文字颜色 2 38 2" xfId="5145"/>
    <cellStyle name="40% - 强调文字颜色 2 44" xfId="5146"/>
    <cellStyle name="40% - 强调文字颜色 2 39" xfId="5147"/>
    <cellStyle name="40% - 强调文字颜色 2 44 2" xfId="5148"/>
    <cellStyle name="40% - 强调文字颜色 2 39 2" xfId="5149"/>
    <cellStyle name="40% - 强调文字颜色 2 4" xfId="5150"/>
    <cellStyle name="40% - 强调文字颜色 2 4 2" xfId="5151"/>
    <cellStyle name="40% - 强调文字颜色 2 50" xfId="5152"/>
    <cellStyle name="40% - 强调文字颜色 2 45" xfId="5153"/>
    <cellStyle name="强调文字颜色 6 2 2 2 3" xfId="5154"/>
    <cellStyle name="40% - 强调文字颜色 2 50 2" xfId="5155"/>
    <cellStyle name="40% - 强调文字颜色 2 45 2" xfId="5156"/>
    <cellStyle name="40% - 强调文字颜色 2 51" xfId="5157"/>
    <cellStyle name="40% - 强调文字颜色 2 46" xfId="5158"/>
    <cellStyle name="强调文字颜色 6 2 2 3 3" xfId="5159"/>
    <cellStyle name="40% - 强调文字颜色 2 51 2" xfId="5160"/>
    <cellStyle name="40% - 强调文字颜色 2 46 2" xfId="5161"/>
    <cellStyle name="40% - 强调文字颜色 2 52" xfId="5162"/>
    <cellStyle name="40% - 强调文字颜色 2 47" xfId="5163"/>
    <cellStyle name="强调文字颜色 6 2 2 4 3" xfId="5164"/>
    <cellStyle name="40% - 强调文字颜色 2 52 2" xfId="5165"/>
    <cellStyle name="40% - 强调文字颜色 2 47 2" xfId="5166"/>
    <cellStyle name="40% - 强调文字颜色 2 53" xfId="5167"/>
    <cellStyle name="40% - 强调文字颜色 2 48" xfId="5168"/>
    <cellStyle name="40% - 强调文字颜色 2 53 2" xfId="5169"/>
    <cellStyle name="40% - 强调文字颜色 2 48 2" xfId="5170"/>
    <cellStyle name="40% - 强调文字颜色 2 54" xfId="5171"/>
    <cellStyle name="40% - 强调文字颜色 2 49" xfId="5172"/>
    <cellStyle name="40% - 强调文字颜色 2 54 2" xfId="5173"/>
    <cellStyle name="40% - 强调文字颜色 2 49 2" xfId="5174"/>
    <cellStyle name="常规 4 2 6 2" xfId="5175"/>
    <cellStyle name="40% - 强调文字颜色 2 5" xfId="5176"/>
    <cellStyle name="40% - 强调文字颜色 2 60" xfId="5177"/>
    <cellStyle name="40% - 强调文字颜色 2 55" xfId="5178"/>
    <cellStyle name="40% - 强调文字颜色 2 60 2" xfId="5179"/>
    <cellStyle name="40% - 强调文字颜色 2 55 2" xfId="5180"/>
    <cellStyle name="40% - 强调文字颜色 2 61" xfId="5181"/>
    <cellStyle name="40% - 强调文字颜色 2 56" xfId="5182"/>
    <cellStyle name="40% - 强调文字颜色 2 61 2" xfId="5183"/>
    <cellStyle name="40% - 强调文字颜色 2 56 2" xfId="5184"/>
    <cellStyle name="40% - 强调文字颜色 2 62" xfId="5185"/>
    <cellStyle name="40% - 强调文字颜色 2 57" xfId="5186"/>
    <cellStyle name="40% - 强调文字颜色 2 62 2" xfId="5187"/>
    <cellStyle name="40% - 强调文字颜色 2 57 2" xfId="5188"/>
    <cellStyle name="40% - 强调文字颜色 2 63" xfId="5189"/>
    <cellStyle name="40% - 强调文字颜色 2 58" xfId="5190"/>
    <cellStyle name="40% - 强调文字颜色 2 63 2" xfId="5191"/>
    <cellStyle name="40% - 强调文字颜色 2 58 2" xfId="5192"/>
    <cellStyle name="40% - 强调文字颜色 2 64" xfId="5193"/>
    <cellStyle name="40% - 强调文字颜色 2 59" xfId="5194"/>
    <cellStyle name="40% - 强调文字颜色 2 64 2" xfId="5195"/>
    <cellStyle name="40% - 强调文字颜色 2 59 2" xfId="5196"/>
    <cellStyle name="40% - 强调文字颜色 2 6" xfId="5197"/>
    <cellStyle name="40% - 强调文字颜色 2 70" xfId="5198"/>
    <cellStyle name="40% - 强调文字颜色 2 65" xfId="5199"/>
    <cellStyle name="40% - 强调文字颜色 2 70 2" xfId="5200"/>
    <cellStyle name="40% - 强调文字颜色 2 65 2" xfId="5201"/>
    <cellStyle name="40% - 强调文字颜色 2 71" xfId="5202"/>
    <cellStyle name="40% - 强调文字颜色 2 66" xfId="5203"/>
    <cellStyle name="40% - 强调文字颜色 2 71 2" xfId="5204"/>
    <cellStyle name="40% - 强调文字颜色 2 66 2" xfId="5205"/>
    <cellStyle name="40% - 强调文字颜色 2 72" xfId="5206"/>
    <cellStyle name="40% - 强调文字颜色 2 67" xfId="5207"/>
    <cellStyle name="40% - 强调文字颜色 2 72 2" xfId="5208"/>
    <cellStyle name="40% - 强调文字颜色 2 67 2" xfId="5209"/>
    <cellStyle name="40% - 强调文字颜色 2 73" xfId="5210"/>
    <cellStyle name="40% - 强调文字颜色 2 68" xfId="5211"/>
    <cellStyle name="强调文字颜色 4 2 2 4" xfId="5212"/>
    <cellStyle name="40% - 强调文字颜色 2 73 2" xfId="5213"/>
    <cellStyle name="40% - 强调文字颜色 2 68 2" xfId="5214"/>
    <cellStyle name="40% - 强调文字颜色 2 74" xfId="5215"/>
    <cellStyle name="40% - 强调文字颜色 2 69" xfId="5216"/>
    <cellStyle name="强调文字颜色 4 2 3 4" xfId="5217"/>
    <cellStyle name="40% - 强调文字颜色 2 74 2" xfId="5218"/>
    <cellStyle name="40% - 强调文字颜色 2 69 2" xfId="5219"/>
    <cellStyle name="40% - 强调文字颜色 2 7" xfId="5220"/>
    <cellStyle name="40% - 强调文字颜色 2 80" xfId="5221"/>
    <cellStyle name="40% - 强调文字颜色 2 75" xfId="5222"/>
    <cellStyle name="40% - 强调文字颜色 2 80 2" xfId="5223"/>
    <cellStyle name="40% - 强调文字颜色 2 75 2" xfId="5224"/>
    <cellStyle name="40% - 强调文字颜色 2 81" xfId="5225"/>
    <cellStyle name="40% - 强调文字颜色 2 76" xfId="5226"/>
    <cellStyle name="40% - 强调文字颜色 2 81 2" xfId="5227"/>
    <cellStyle name="40% - 强调文字颜色 2 76 2" xfId="5228"/>
    <cellStyle name="40% - 强调文字颜色 2 82" xfId="5229"/>
    <cellStyle name="40% - 强调文字颜色 2 77" xfId="5230"/>
    <cellStyle name="40% - 强调文字颜色 2 82 2" xfId="5231"/>
    <cellStyle name="40% - 强调文字颜色 2 77 2" xfId="5232"/>
    <cellStyle name="40% - 强调文字颜色 2 83" xfId="5233"/>
    <cellStyle name="40% - 强调文字颜色 2 78" xfId="5234"/>
    <cellStyle name="40% - 强调文字颜色 2 83 2" xfId="5235"/>
    <cellStyle name="40% - 强调文字颜色 2 78 2" xfId="5236"/>
    <cellStyle name="40% - 强调文字颜色 2 84" xfId="5237"/>
    <cellStyle name="40% - 强调文字颜色 2 79" xfId="5238"/>
    <cellStyle name="40% - 强调文字颜色 2 84 2" xfId="5239"/>
    <cellStyle name="40% - 强调文字颜色 2 79 2" xfId="5240"/>
    <cellStyle name="40% - 强调文字颜色 2 8" xfId="5241"/>
    <cellStyle name="40% - 强调文字颜色 2 8 2" xfId="5242"/>
    <cellStyle name="40% - 强调文字颜色 2 90" xfId="5243"/>
    <cellStyle name="40% - 强调文字颜色 2 85" xfId="5244"/>
    <cellStyle name="40% - 强调文字颜色 2 90 2" xfId="5245"/>
    <cellStyle name="40% - 强调文字颜色 2 85 2" xfId="5246"/>
    <cellStyle name="40% - 强调文字颜色 2 91" xfId="5247"/>
    <cellStyle name="40% - 强调文字颜色 2 86" xfId="5248"/>
    <cellStyle name="40% - 强调文字颜色 2 91 2" xfId="5249"/>
    <cellStyle name="40% - 强调文字颜色 2 86 2" xfId="5250"/>
    <cellStyle name="40% - 强调文字颜色 2 92" xfId="5251"/>
    <cellStyle name="40% - 强调文字颜色 2 87" xfId="5252"/>
    <cellStyle name="40% - 强调文字颜色 2 92 2" xfId="5253"/>
    <cellStyle name="40% - 强调文字颜色 2 87 2" xfId="5254"/>
    <cellStyle name="40% - 强调文字颜色 2 93" xfId="5255"/>
    <cellStyle name="40% - 强调文字颜色 2 88" xfId="5256"/>
    <cellStyle name="40% - 强调文字颜色 2 93 2" xfId="5257"/>
    <cellStyle name="40% - 强调文字颜色 2 88 2" xfId="5258"/>
    <cellStyle name="40% - 强调文字颜色 2 94" xfId="5259"/>
    <cellStyle name="40% - 强调文字颜色 2 89" xfId="5260"/>
    <cellStyle name="40% - 强调文字颜色 2 94 2" xfId="5261"/>
    <cellStyle name="40% - 强调文字颜色 2 89 2" xfId="5262"/>
    <cellStyle name="40% - 强调文字颜色 2 9" xfId="5263"/>
    <cellStyle name="40% - 强调文字颜色 2 9 2" xfId="5264"/>
    <cellStyle name="40% - 强调文字颜色 2 95" xfId="5265"/>
    <cellStyle name="强调文字颜色 6 2 3 2 3" xfId="5266"/>
    <cellStyle name="40% - 强调文字颜色 2 95 2" xfId="5267"/>
    <cellStyle name="40% - 强调文字颜色 2 96" xfId="5268"/>
    <cellStyle name="40% - 强调文字颜色 2 96 2" xfId="5269"/>
    <cellStyle name="40% - 强调文字颜色 2 97" xfId="5270"/>
    <cellStyle name="40% - 强调文字颜色 2 97 2" xfId="5271"/>
    <cellStyle name="40% - 强调文字颜色 2 98" xfId="5272"/>
    <cellStyle name="40% - 强调文字颜色 2 98 2" xfId="5273"/>
    <cellStyle name="40% - 强调文字颜色 2 99" xfId="5274"/>
    <cellStyle name="40% - 强调文字颜色 2 99 2" xfId="5275"/>
    <cellStyle name="40% - 强调文字颜色 3 10" xfId="5276"/>
    <cellStyle name="40% - 强调文字颜色 3 10 2" xfId="5277"/>
    <cellStyle name="40% - 强调文字颜色 3 100" xfId="5278"/>
    <cellStyle name="40% - 强调文字颜色 3 100 2" xfId="5279"/>
    <cellStyle name="40% - 强调文字颜色 3 211 2" xfId="5280"/>
    <cellStyle name="40% - 强调文字颜色 3 206 2" xfId="5281"/>
    <cellStyle name="40% - 强调文字颜色 3 161 2" xfId="5282"/>
    <cellStyle name="40% - 强调文字颜色 3 156 2" xfId="5283"/>
    <cellStyle name="40% - 强调文字颜色 3 101" xfId="5284"/>
    <cellStyle name="40% - 强调文字颜色 3 101 2" xfId="5285"/>
    <cellStyle name="40% - 强调文字颜色 3 102" xfId="5286"/>
    <cellStyle name="40% - 强调文字颜色 3 102 2" xfId="5287"/>
    <cellStyle name="40% - 强调文字颜色 3 103" xfId="5288"/>
    <cellStyle name="40% - 强调文字颜色 3 103 2" xfId="5289"/>
    <cellStyle name="40% - 强调文字颜色 3 104" xfId="5290"/>
    <cellStyle name="40% - 强调文字颜色 3 110" xfId="5291"/>
    <cellStyle name="40% - 强调文字颜色 3 105" xfId="5292"/>
    <cellStyle name="40% - 强调文字颜色 3 23 2" xfId="5293"/>
    <cellStyle name="40% - 强调文字颜色 3 18 2" xfId="5294"/>
    <cellStyle name="40% - 强调文字颜色 3 111" xfId="5295"/>
    <cellStyle name="40% - 强调文字颜色 3 106" xfId="5296"/>
    <cellStyle name="40% - 强调文字颜色 3 112" xfId="5297"/>
    <cellStyle name="40% - 强调文字颜色 3 107" xfId="5298"/>
    <cellStyle name="40% - 强调文字颜色 3 113" xfId="5299"/>
    <cellStyle name="40% - 强调文字颜色 3 108" xfId="5300"/>
    <cellStyle name="40% - 强调文字颜色 3 114" xfId="5301"/>
    <cellStyle name="40% - 强调文字颜色 3 109" xfId="5302"/>
    <cellStyle name="40% - 强调文字颜色 3 114 2" xfId="5303"/>
    <cellStyle name="40% - 强调文字颜色 3 109 2" xfId="5304"/>
    <cellStyle name="40% - 强调文字颜色 3 11" xfId="5305"/>
    <cellStyle name="40% - 强调文字颜色 3 11 2" xfId="5306"/>
    <cellStyle name="40% - 强调文字颜色 3 120" xfId="5307"/>
    <cellStyle name="40% - 强调文字颜色 3 115" xfId="5308"/>
    <cellStyle name="40% - 强调文字颜色 3 120 2" xfId="5309"/>
    <cellStyle name="40% - 强调文字颜色 3 115 2" xfId="5310"/>
    <cellStyle name="40% - 强调文字颜色 3 121" xfId="5311"/>
    <cellStyle name="40% - 强调文字颜色 3 116" xfId="5312"/>
    <cellStyle name="40% - 强调文字颜色 3 121 2" xfId="5313"/>
    <cellStyle name="40% - 强调文字颜色 3 116 2" xfId="5314"/>
    <cellStyle name="40% - 强调文字颜色 3 122" xfId="5315"/>
    <cellStyle name="40% - 强调文字颜色 3 117" xfId="5316"/>
    <cellStyle name="40% - 强调文字颜色 3 122 2" xfId="5317"/>
    <cellStyle name="40% - 强调文字颜色 3 117 2" xfId="5318"/>
    <cellStyle name="40% - 强调文字颜色 3 123" xfId="5319"/>
    <cellStyle name="40% - 强调文字颜色 3 118" xfId="5320"/>
    <cellStyle name="40% - 强调文字颜色 3 123 2" xfId="5321"/>
    <cellStyle name="40% - 强调文字颜色 3 118 2" xfId="5322"/>
    <cellStyle name="40% - 强调文字颜色 3 124" xfId="5323"/>
    <cellStyle name="40% - 强调文字颜色 3 119" xfId="5324"/>
    <cellStyle name="40% - 强调文字颜色 3 124 2" xfId="5325"/>
    <cellStyle name="40% - 强调文字颜色 3 119 2" xfId="5326"/>
    <cellStyle name="40% - 强调文字颜色 3 12" xfId="5327"/>
    <cellStyle name="40% - 强调文字颜色 3 12 2" xfId="5328"/>
    <cellStyle name="40% - 强调文字颜色 3 130" xfId="5329"/>
    <cellStyle name="40% - 强调文字颜色 3 125" xfId="5330"/>
    <cellStyle name="40% - 强调文字颜色 3 130 2" xfId="5331"/>
    <cellStyle name="40% - 强调文字颜色 3 125 2" xfId="5332"/>
    <cellStyle name="40% - 强调文字颜色 3 131" xfId="5333"/>
    <cellStyle name="40% - 强调文字颜色 3 126" xfId="5334"/>
    <cellStyle name="40% - 强调文字颜色 3 131 2" xfId="5335"/>
    <cellStyle name="40% - 强调文字颜色 3 126 2" xfId="5336"/>
    <cellStyle name="40% - 强调文字颜色 3 132" xfId="5337"/>
    <cellStyle name="40% - 强调文字颜色 3 127" xfId="5338"/>
    <cellStyle name="强调文字颜色 2 3 2 6" xfId="5339"/>
    <cellStyle name="40% - 强调文字颜色 3 132 2" xfId="5340"/>
    <cellStyle name="40% - 强调文字颜色 3 127 2" xfId="5341"/>
    <cellStyle name="40% - 强调文字颜色 3 133" xfId="5342"/>
    <cellStyle name="40% - 强调文字颜色 3 128" xfId="5343"/>
    <cellStyle name="40% - 强调文字颜色 3 133 2" xfId="5344"/>
    <cellStyle name="40% - 强调文字颜色 3 128 2" xfId="5345"/>
    <cellStyle name="40% - 强调文字颜色 3 134" xfId="5346"/>
    <cellStyle name="40% - 强调文字颜色 3 129" xfId="5347"/>
    <cellStyle name="40% - 强调文字颜色 3 134 2" xfId="5348"/>
    <cellStyle name="40% - 强调文字颜色 3 129 2" xfId="5349"/>
    <cellStyle name="40% - 强调文字颜色 3 13" xfId="5350"/>
    <cellStyle name="40% - 强调文字颜色 3 13 2" xfId="5351"/>
    <cellStyle name="40% - 强调文字颜色 3 140" xfId="5352"/>
    <cellStyle name="40% - 强调文字颜色 3 135" xfId="5353"/>
    <cellStyle name="40% - 强调文字颜色 3 140 2" xfId="5354"/>
    <cellStyle name="40% - 强调文字颜色 3 135 2" xfId="5355"/>
    <cellStyle name="40% - 强调文字颜色 3 141" xfId="5356"/>
    <cellStyle name="40% - 强调文字颜色 3 136" xfId="5357"/>
    <cellStyle name="40% - 强调文字颜色 3 141 2" xfId="5358"/>
    <cellStyle name="40% - 强调文字颜色 3 136 2" xfId="5359"/>
    <cellStyle name="40% - 强调文字颜色 3 5 2" xfId="5360"/>
    <cellStyle name="40% - 强调文字颜色 3 142" xfId="5361"/>
    <cellStyle name="40% - 强调文字颜色 3 137" xfId="5362"/>
    <cellStyle name="40% - 强调文字颜色 3 142 2" xfId="5363"/>
    <cellStyle name="40% - 强调文字颜色 3 137 2" xfId="5364"/>
    <cellStyle name="40% - 强调文字颜色 3 143" xfId="5365"/>
    <cellStyle name="40% - 强调文字颜色 3 138" xfId="5366"/>
    <cellStyle name="40% - 强调文字颜色 3 143 2" xfId="5367"/>
    <cellStyle name="40% - 强调文字颜色 3 138 2" xfId="5368"/>
    <cellStyle name="40% - 强调文字颜色 3 144" xfId="5369"/>
    <cellStyle name="40% - 强调文字颜色 3 139" xfId="5370"/>
    <cellStyle name="40% - 强调文字颜色 3 144 2" xfId="5371"/>
    <cellStyle name="40% - 强调文字颜色 3 139 2" xfId="5372"/>
    <cellStyle name="40% - 强调文字颜色 3 14" xfId="5373"/>
    <cellStyle name="40% - 强调文字颜色 3 14 2" xfId="5374"/>
    <cellStyle name="40% - 强调文字颜色 3 200" xfId="5375"/>
    <cellStyle name="40% - 强调文字颜色 3 150" xfId="5376"/>
    <cellStyle name="40% - 强调文字颜色 3 145" xfId="5377"/>
    <cellStyle name="40% - 强调文字颜色 3 200 2" xfId="5378"/>
    <cellStyle name="40% - 强调文字颜色 3 150 2" xfId="5379"/>
    <cellStyle name="40% - 强调文字颜色 3 145 2" xfId="5380"/>
    <cellStyle name="40% - 强调文字颜色 3 212 2" xfId="5381"/>
    <cellStyle name="40% - 强调文字颜色 3 207 2" xfId="5382"/>
    <cellStyle name="40% - 强调文字颜色 3 201" xfId="5383"/>
    <cellStyle name="40% - 强调文字颜色 3 162 2" xfId="5384"/>
    <cellStyle name="40% - 强调文字颜色 3 157 2" xfId="5385"/>
    <cellStyle name="40% - 强调文字颜色 3 151" xfId="5386"/>
    <cellStyle name="40% - 强调文字颜色 3 146" xfId="5387"/>
    <cellStyle name="40% - 强调文字颜色 3 201 2" xfId="5388"/>
    <cellStyle name="40% - 强调文字颜色 3 151 2" xfId="5389"/>
    <cellStyle name="40% - 强调文字颜色 3 146 2" xfId="5390"/>
    <cellStyle name="40% - 强调文字颜色 3 202" xfId="5391"/>
    <cellStyle name="40% - 强调文字颜色 3 152" xfId="5392"/>
    <cellStyle name="40% - 强调文字颜色 3 147" xfId="5393"/>
    <cellStyle name="40% - 强调文字颜色 3 202 2" xfId="5394"/>
    <cellStyle name="40% - 强调文字颜色 3 152 2" xfId="5395"/>
    <cellStyle name="40% - 强调文字颜色 3 147 2" xfId="5396"/>
    <cellStyle name="40% - 强调文字颜色 3 203" xfId="5397"/>
    <cellStyle name="40% - 强调文字颜色 3 153" xfId="5398"/>
    <cellStyle name="40% - 强调文字颜色 3 148" xfId="5399"/>
    <cellStyle name="40% - 强调文字颜色 3 203 2" xfId="5400"/>
    <cellStyle name="40% - 强调文字颜色 3 153 2" xfId="5401"/>
    <cellStyle name="40% - 强调文字颜色 3 148 2" xfId="5402"/>
    <cellStyle name="40% - 强调文字颜色 3 204" xfId="5403"/>
    <cellStyle name="40% - 强调文字颜色 3 154" xfId="5404"/>
    <cellStyle name="40% - 强调文字颜色 3 149" xfId="5405"/>
    <cellStyle name="40% - 强调文字颜色 3 204 2" xfId="5406"/>
    <cellStyle name="40% - 强调文字颜色 3 2 6" xfId="5407"/>
    <cellStyle name="40% - 强调文字颜色 3 154 2" xfId="5408"/>
    <cellStyle name="40% - 强调文字颜色 3 149 2" xfId="5409"/>
    <cellStyle name="40% - 强调文字颜色 3 20" xfId="5410"/>
    <cellStyle name="40% - 强调文字颜色 3 15" xfId="5411"/>
    <cellStyle name="40% - 强调文字颜色 3 20 2" xfId="5412"/>
    <cellStyle name="40% - 强调文字颜色 3 15 2" xfId="5413"/>
    <cellStyle name="40% - 强调文字颜色 3 210" xfId="5414"/>
    <cellStyle name="40% - 强调文字颜色 3 205" xfId="5415"/>
    <cellStyle name="40% - 强调文字颜色 3 160" xfId="5416"/>
    <cellStyle name="40% - 强调文字颜色 3 155" xfId="5417"/>
    <cellStyle name="40% - 强调文字颜色 3 3 6" xfId="5418"/>
    <cellStyle name="40% - 强调文字颜色 3 210 2" xfId="5419"/>
    <cellStyle name="40% - 强调文字颜色 3 205 2" xfId="5420"/>
    <cellStyle name="40% - 强调文字颜色 3 160 2" xfId="5421"/>
    <cellStyle name="40% - 强调文字颜色 3 155 2" xfId="5422"/>
    <cellStyle name="40% - 强调文字颜色 3 24 2" xfId="5423"/>
    <cellStyle name="40% - 强调文字颜色 3 211" xfId="5424"/>
    <cellStyle name="40% - 强调文字颜色 3 206" xfId="5425"/>
    <cellStyle name="40% - 强调文字颜色 3 19 2" xfId="5426"/>
    <cellStyle name="40% - 强调文字颜色 3 161" xfId="5427"/>
    <cellStyle name="40% - 强调文字颜色 3 156" xfId="5428"/>
    <cellStyle name="40% - 强调文字颜色 3 212" xfId="5429"/>
    <cellStyle name="40% - 强调文字颜色 3 207" xfId="5430"/>
    <cellStyle name="40% - 强调文字颜色 3 162" xfId="5431"/>
    <cellStyle name="40% - 强调文字颜色 3 157" xfId="5432"/>
    <cellStyle name="40% - 强调文字颜色 3 213" xfId="5433"/>
    <cellStyle name="40% - 强调文字颜色 3 208" xfId="5434"/>
    <cellStyle name="40% - 强调文字颜色 3 163" xfId="5435"/>
    <cellStyle name="40% - 强调文字颜色 3 158" xfId="5436"/>
    <cellStyle name="40% - 强调文字颜色 3 251" xfId="5437"/>
    <cellStyle name="40% - 强调文字颜色 3 246" xfId="5438"/>
    <cellStyle name="40% - 强调文字颜色 3 213 2" xfId="5439"/>
    <cellStyle name="40% - 强调文字颜色 3 208 2" xfId="5440"/>
    <cellStyle name="40% - 强调文字颜色 3 196" xfId="5441"/>
    <cellStyle name="40% - 强调文字颜色 3 163 2" xfId="5442"/>
    <cellStyle name="40% - 强调文字颜色 3 158 2" xfId="5443"/>
    <cellStyle name="40% - 强调文字颜色 3 214" xfId="5444"/>
    <cellStyle name="40% - 强调文字颜色 3 209" xfId="5445"/>
    <cellStyle name="40% - 强调文字颜色 3 164" xfId="5446"/>
    <cellStyle name="40% - 强调文字颜色 3 159" xfId="5447"/>
    <cellStyle name="40% - 强调文字颜色 3 214 2" xfId="5448"/>
    <cellStyle name="40% - 强调文字颜色 3 209 2" xfId="5449"/>
    <cellStyle name="40% - 强调文字颜色 3 164 2" xfId="5450"/>
    <cellStyle name="40% - 强调文字颜色 3 159 2" xfId="5451"/>
    <cellStyle name="40% - 强调文字颜色 3 21" xfId="5452"/>
    <cellStyle name="40% - 强调文字颜色 3 16" xfId="5453"/>
    <cellStyle name="40% - 强调文字颜色 3 21 2" xfId="5454"/>
    <cellStyle name="40% - 强调文字颜色 3 16 2" xfId="5455"/>
    <cellStyle name="40% - 强调文字颜色 3 220" xfId="5456"/>
    <cellStyle name="40% - 强调文字颜色 3 215" xfId="5457"/>
    <cellStyle name="40% - 强调文字颜色 3 170" xfId="5458"/>
    <cellStyle name="40% - 强调文字颜色 3 165" xfId="5459"/>
    <cellStyle name="40% - 强调文字颜色 3 220 2" xfId="5460"/>
    <cellStyle name="40% - 强调文字颜色 3 215 2" xfId="5461"/>
    <cellStyle name="40% - 强调文字颜色 3 170 2" xfId="5462"/>
    <cellStyle name="40% - 强调文字颜色 3 165 2" xfId="5463"/>
    <cellStyle name="40% - 强调文字颜色 3 221" xfId="5464"/>
    <cellStyle name="40% - 强调文字颜色 3 216" xfId="5465"/>
    <cellStyle name="40% - 强调文字颜色 3 171" xfId="5466"/>
    <cellStyle name="40% - 强调文字颜色 3 166" xfId="5467"/>
    <cellStyle name="40% - 强调文字颜色 3 221 2" xfId="5468"/>
    <cellStyle name="40% - 强调文字颜色 3 216 2" xfId="5469"/>
    <cellStyle name="40% - 强调文字颜色 3 171 2" xfId="5470"/>
    <cellStyle name="40% - 强调文字颜色 3 166 2" xfId="5471"/>
    <cellStyle name="40% - 强调文字颜色 3 222" xfId="5472"/>
    <cellStyle name="40% - 强调文字颜色 3 217" xfId="5473"/>
    <cellStyle name="40% - 强调文字颜色 3 172" xfId="5474"/>
    <cellStyle name="40% - 强调文字颜色 3 167" xfId="5475"/>
    <cellStyle name="40% - 强调文字颜色 3 222 2" xfId="5476"/>
    <cellStyle name="40% - 强调文字颜色 3 217 2" xfId="5477"/>
    <cellStyle name="40% - 强调文字颜色 3 172 2" xfId="5478"/>
    <cellStyle name="40% - 强调文字颜色 3 167 2" xfId="5479"/>
    <cellStyle name="40% - 强调文字颜色 3 223" xfId="5480"/>
    <cellStyle name="40% - 强调文字颜色 3 218" xfId="5481"/>
    <cellStyle name="40% - 强调文字颜色 3 173" xfId="5482"/>
    <cellStyle name="40% - 强调文字颜色 3 168" xfId="5483"/>
    <cellStyle name="40% - 强调文字颜色 3 223 2" xfId="5484"/>
    <cellStyle name="40% - 强调文字颜色 3 218 2" xfId="5485"/>
    <cellStyle name="40% - 强调文字颜色 3 173 2" xfId="5486"/>
    <cellStyle name="40% - 强调文字颜色 3 168 2" xfId="5487"/>
    <cellStyle name="40% - 强调文字颜色 3 224" xfId="5488"/>
    <cellStyle name="40% - 强调文字颜色 3 219" xfId="5489"/>
    <cellStyle name="40% - 强调文字颜色 3 174" xfId="5490"/>
    <cellStyle name="40% - 强调文字颜色 3 169" xfId="5491"/>
    <cellStyle name="40% - 强调文字颜色 3 224 2" xfId="5492"/>
    <cellStyle name="40% - 强调文字颜色 3 219 2" xfId="5493"/>
    <cellStyle name="40% - 强调文字颜色 3 174 2" xfId="5494"/>
    <cellStyle name="40% - 强调文字颜色 3 169 2" xfId="5495"/>
    <cellStyle name="40% - 强调文字颜色 3 22" xfId="5496"/>
    <cellStyle name="40% - 强调文字颜色 3 17" xfId="5497"/>
    <cellStyle name="40% - 强调文字颜色 3 22 2" xfId="5498"/>
    <cellStyle name="40% - 强调文字颜色 3 17 2" xfId="5499"/>
    <cellStyle name="40% - 强调文字颜色 3 230" xfId="5500"/>
    <cellStyle name="40% - 强调文字颜色 3 225" xfId="5501"/>
    <cellStyle name="40% - 强调文字颜色 3 180" xfId="5502"/>
    <cellStyle name="40% - 强调文字颜色 3 175" xfId="5503"/>
    <cellStyle name="40% - 强调文字颜色 3 230 2" xfId="5504"/>
    <cellStyle name="40% - 强调文字颜色 3 225 2" xfId="5505"/>
    <cellStyle name="40% - 强调文字颜色 3 180 2" xfId="5506"/>
    <cellStyle name="40% - 强调文字颜色 3 175 2" xfId="5507"/>
    <cellStyle name="40% - 强调文字颜色 3 231" xfId="5508"/>
    <cellStyle name="40% - 强调文字颜色 3 226" xfId="5509"/>
    <cellStyle name="40% - 强调文字颜色 3 181" xfId="5510"/>
    <cellStyle name="40% - 强调文字颜色 3 176" xfId="5511"/>
    <cellStyle name="40% - 强调文字颜色 3 231 2" xfId="5512"/>
    <cellStyle name="40% - 强调文字颜色 3 226 2" xfId="5513"/>
    <cellStyle name="40% - 强调文字颜色 3 181 2" xfId="5514"/>
    <cellStyle name="40% - 强调文字颜色 3 176 2" xfId="5515"/>
    <cellStyle name="40% - 强调文字颜色 3 232" xfId="5516"/>
    <cellStyle name="40% - 强调文字颜色 3 227" xfId="5517"/>
    <cellStyle name="40% - 强调文字颜色 3 182" xfId="5518"/>
    <cellStyle name="40% - 强调文字颜色 3 177" xfId="5519"/>
    <cellStyle name="40% - 强调文字颜色 3 232 2" xfId="5520"/>
    <cellStyle name="40% - 强调文字颜色 3 227 2" xfId="5521"/>
    <cellStyle name="40% - 强调文字颜色 3 182 2" xfId="5522"/>
    <cellStyle name="40% - 强调文字颜色 3 177 2" xfId="5523"/>
    <cellStyle name="40% - 强调文字颜色 3 233" xfId="5524"/>
    <cellStyle name="40% - 强调文字颜色 3 228" xfId="5525"/>
    <cellStyle name="40% - 强调文字颜色 3 183" xfId="5526"/>
    <cellStyle name="40% - 强调文字颜色 3 178" xfId="5527"/>
    <cellStyle name="40% - 强调文字颜色 3 233 2" xfId="5528"/>
    <cellStyle name="40% - 强调文字颜色 3 228 2" xfId="5529"/>
    <cellStyle name="40% - 强调文字颜色 3 183 2" xfId="5530"/>
    <cellStyle name="40% - 强调文字颜色 3 178 2" xfId="5531"/>
    <cellStyle name="40% - 强调文字颜色 3 23" xfId="5532"/>
    <cellStyle name="40% - 强调文字颜色 3 18" xfId="5533"/>
    <cellStyle name="40% - 强调文字颜色 3 243 2" xfId="5534"/>
    <cellStyle name="40% - 强调文字颜色 3 238 2" xfId="5535"/>
    <cellStyle name="40% - 强调文字颜色 3 193 2" xfId="5536"/>
    <cellStyle name="40% - 强调文字颜色 3 188 2" xfId="5537"/>
    <cellStyle name="40% - 强调文字颜色 3 244" xfId="5538"/>
    <cellStyle name="40% - 强调文字颜色 3 239" xfId="5539"/>
    <cellStyle name="40% - 强调文字颜色 3 194" xfId="5540"/>
    <cellStyle name="40% - 强调文字颜色 3 189" xfId="5541"/>
    <cellStyle name="40% - 强调文字颜色 3 244 2" xfId="5542"/>
    <cellStyle name="40% - 强调文字颜色 3 239 2" xfId="5543"/>
    <cellStyle name="40% - 强调文字颜色 3 194 2" xfId="5544"/>
    <cellStyle name="40% - 强调文字颜色 3 189 2" xfId="5545"/>
    <cellStyle name="40% - 强调文字颜色 3 24" xfId="5546"/>
    <cellStyle name="40% - 强调文字颜色 3 19" xfId="5547"/>
    <cellStyle name="40% - 强调文字颜色 3 250" xfId="5548"/>
    <cellStyle name="40% - 强调文字颜色 3 245" xfId="5549"/>
    <cellStyle name="40% - 强调文字颜色 3 195" xfId="5550"/>
    <cellStyle name="40% - 强调文字颜色 3 250 2" xfId="5551"/>
    <cellStyle name="40% - 强调文字颜色 3 245 2" xfId="5552"/>
    <cellStyle name="40% - 强调文字颜色 3 195 2" xfId="5553"/>
    <cellStyle name="40% - 强调文字颜色 3 251 2" xfId="5554"/>
    <cellStyle name="40% - 强调文字颜色 3 246 2" xfId="5555"/>
    <cellStyle name="40% - 强调文字颜色 3 196 2" xfId="5556"/>
    <cellStyle name="40% - 强调文字颜色 3 252" xfId="5557"/>
    <cellStyle name="40% - 强调文字颜色 3 247" xfId="5558"/>
    <cellStyle name="40% - 强调文字颜色 3 197" xfId="5559"/>
    <cellStyle name="40% - 强调文字颜色 3 252 2" xfId="5560"/>
    <cellStyle name="40% - 强调文字颜色 3 247 2" xfId="5561"/>
    <cellStyle name="40% - 强调文字颜色 3 197 2" xfId="5562"/>
    <cellStyle name="40% - 强调文字颜色 3 253" xfId="5563"/>
    <cellStyle name="40% - 强调文字颜色 3 248" xfId="5564"/>
    <cellStyle name="40% - 强调文字颜色 3 198" xfId="5565"/>
    <cellStyle name="40% - 强调文字颜色 3 253 2" xfId="5566"/>
    <cellStyle name="40% - 强调文字颜色 3 248 2" xfId="5567"/>
    <cellStyle name="40% - 强调文字颜色 3 198 2" xfId="5568"/>
    <cellStyle name="40% - 强调文字颜色 3 254" xfId="5569"/>
    <cellStyle name="40% - 强调文字颜色 3 249" xfId="5570"/>
    <cellStyle name="40% - 强调文字颜色 3 199" xfId="5571"/>
    <cellStyle name="40% - 强调文字颜色 4 2 6" xfId="5572"/>
    <cellStyle name="40% - 强调文字颜色 3 254 2" xfId="5573"/>
    <cellStyle name="40% - 强调文字颜色 3 249 2" xfId="5574"/>
    <cellStyle name="40% - 强调文字颜色 3 199 2" xfId="5575"/>
    <cellStyle name="40% - 强调文字颜色 3 2" xfId="5576"/>
    <cellStyle name="40% - 强调文字颜色 3 2 2" xfId="5577"/>
    <cellStyle name="40% - 强调文字颜色 3 2 2 2" xfId="5578"/>
    <cellStyle name="注释 202" xfId="5579"/>
    <cellStyle name="注释 152" xfId="5580"/>
    <cellStyle name="注释 147" xfId="5581"/>
    <cellStyle name="40% - 强调文字颜色 3 2 2 2 2" xfId="5582"/>
    <cellStyle name="注释 203" xfId="5583"/>
    <cellStyle name="注释 153" xfId="5584"/>
    <cellStyle name="注释 148" xfId="5585"/>
    <cellStyle name="40% - 强调文字颜色 3 2 2 2 3" xfId="5586"/>
    <cellStyle name="40% - 强调文字颜色 3 2 2 3" xfId="5587"/>
    <cellStyle name="注释 252" xfId="5588"/>
    <cellStyle name="注释 247" xfId="5589"/>
    <cellStyle name="注释 197" xfId="5590"/>
    <cellStyle name="40% - 强调文字颜色 3 2 2 3 2" xfId="5591"/>
    <cellStyle name="注释 253" xfId="5592"/>
    <cellStyle name="注释 248" xfId="5593"/>
    <cellStyle name="注释 198" xfId="5594"/>
    <cellStyle name="40% - 强调文字颜色 3 2 2 3 3" xfId="5595"/>
    <cellStyle name="40% - 强调文字颜色 3 2 2 4" xfId="5596"/>
    <cellStyle name="40% - 强调文字颜色 3 2 2 4 2" xfId="5597"/>
    <cellStyle name="40% - 强调文字颜色 3 2 2 5" xfId="5598"/>
    <cellStyle name="40% - 强调文字颜色 3 2 2 5 2" xfId="5599"/>
    <cellStyle name="40% - 强调文字颜色 3 2 2 5 3" xfId="5600"/>
    <cellStyle name="40% - 强调文字颜色 3 2 2 6" xfId="5601"/>
    <cellStyle name="40% - 强调文字颜色 3 2 3" xfId="5602"/>
    <cellStyle name="40% - 强调文字颜色 3 2 3 2" xfId="5603"/>
    <cellStyle name="40% - 强调文字颜色 3 2 3 2 2" xfId="5604"/>
    <cellStyle name="40% - 强调文字颜色 3 2 3 3" xfId="5605"/>
    <cellStyle name="40% - 强调文字颜色 3 2 3 3 2" xfId="5606"/>
    <cellStyle name="40% - 强调文字颜色 3 2 3 3 3" xfId="5607"/>
    <cellStyle name="40% - 强调文字颜色 3 2 3 4" xfId="5608"/>
    <cellStyle name="40% - 强调文字颜色 3 2 3 5" xfId="5609"/>
    <cellStyle name="40% - 强调文字颜色 3 2 4" xfId="5610"/>
    <cellStyle name="40% - 强调文字颜色 3 2 4 2" xfId="5611"/>
    <cellStyle name="40% - 强调文字颜色 3 2 4 3" xfId="5612"/>
    <cellStyle name="40% - 强调文字颜色 3 2 5" xfId="5613"/>
    <cellStyle name="40% - 强调文字颜色 3 2 5 2" xfId="5614"/>
    <cellStyle name="40% - 强调文字颜色 3 2 6 2" xfId="5615"/>
    <cellStyle name="40% - 强调文字颜色 3 2 6 3" xfId="5616"/>
    <cellStyle name="40% - 强调文字颜色 3 2 7" xfId="5617"/>
    <cellStyle name="40% - 强调文字颜色 3 2 7 2" xfId="5618"/>
    <cellStyle name="40% - 强调文字颜色 3 2 8" xfId="5619"/>
    <cellStyle name="40% - 强调文字颜色 3 30" xfId="5620"/>
    <cellStyle name="40% - 强调文字颜色 3 25" xfId="5621"/>
    <cellStyle name="40% - 强调文字颜色 3 30 2" xfId="5622"/>
    <cellStyle name="40% - 强调文字颜色 3 261" xfId="5623"/>
    <cellStyle name="40% - 强调文字颜色 3 256" xfId="5624"/>
    <cellStyle name="40% - 强调文字颜色 3 25 2" xfId="5625"/>
    <cellStyle name="40% - 强调文字颜色 3 260" xfId="5626"/>
    <cellStyle name="40% - 强调文字颜色 3 255" xfId="5627"/>
    <cellStyle name="40% - 强调文字颜色 4 3 6" xfId="5628"/>
    <cellStyle name="40% - 强调文字颜色 3 260 2" xfId="5629"/>
    <cellStyle name="40% - 强调文字颜色 3 255 2" xfId="5630"/>
    <cellStyle name="40% - 强调文字颜色 4 101" xfId="5631"/>
    <cellStyle name="40% - 强调文字颜色 3 261 2" xfId="5632"/>
    <cellStyle name="40% - 强调文字颜色 3 256 2" xfId="5633"/>
    <cellStyle name="40% - 强调文字颜色 3 262" xfId="5634"/>
    <cellStyle name="40% - 强调文字颜色 3 257" xfId="5635"/>
    <cellStyle name="40% - 强调文字颜色 4 201" xfId="5636"/>
    <cellStyle name="40% - 强调文字颜色 4 151" xfId="5637"/>
    <cellStyle name="40% - 强调文字颜色 4 146" xfId="5638"/>
    <cellStyle name="40% - 强调文字颜色 3 262 2" xfId="5639"/>
    <cellStyle name="40% - 强调文字颜色 3 257 2" xfId="5640"/>
    <cellStyle name="40% - 强调文字颜色 3 263" xfId="5641"/>
    <cellStyle name="40% - 强调文字颜色 3 258" xfId="5642"/>
    <cellStyle name="40% - 强调文字颜色 4 251" xfId="5643"/>
    <cellStyle name="40% - 强调文字颜色 4 246" xfId="5644"/>
    <cellStyle name="40% - 强调文字颜色 4 196" xfId="5645"/>
    <cellStyle name="40% - 强调文字颜色 3 263 2" xfId="5646"/>
    <cellStyle name="40% - 强调文字颜色 3 258 2" xfId="5647"/>
    <cellStyle name="40% - 强调文字颜色 3 264" xfId="5648"/>
    <cellStyle name="40% - 强调文字颜色 3 259" xfId="5649"/>
    <cellStyle name="40% - 强调文字颜色 3 264 2" xfId="5650"/>
    <cellStyle name="40% - 强调文字颜色 3 259 2" xfId="5651"/>
    <cellStyle name="40% - 强调文字颜色 3 31" xfId="5652"/>
    <cellStyle name="40% - 强调文字颜色 3 26" xfId="5653"/>
    <cellStyle name="40% - 强调文字颜色 3 31 2" xfId="5654"/>
    <cellStyle name="40% - 强调文字颜色 3 26 2" xfId="5655"/>
    <cellStyle name="40% - 强调文字颜色 3 270" xfId="5656"/>
    <cellStyle name="40% - 强调文字颜色 3 265" xfId="5657"/>
    <cellStyle name="40% - 强调文字颜色 3 270 2" xfId="5658"/>
    <cellStyle name="40% - 强调文字颜色 3 265 2" xfId="5659"/>
    <cellStyle name="40% - 强调文字颜色 3 271" xfId="5660"/>
    <cellStyle name="40% - 强调文字颜色 3 266" xfId="5661"/>
    <cellStyle name="40% - 强调文字颜色 3 271 2" xfId="5662"/>
    <cellStyle name="40% - 强调文字颜色 3 266 2" xfId="5663"/>
    <cellStyle name="40% - 强调文字颜色 3 272" xfId="5664"/>
    <cellStyle name="40% - 强调文字颜色 3 267" xfId="5665"/>
    <cellStyle name="40% - 强调文字颜色 3 272 2" xfId="5666"/>
    <cellStyle name="40% - 强调文字颜色 3 267 2" xfId="5667"/>
    <cellStyle name="40% - 强调文字颜色 3 273" xfId="5668"/>
    <cellStyle name="40% - 强调文字颜色 3 268" xfId="5669"/>
    <cellStyle name="40% - 强调文字颜色 3 273 2" xfId="5670"/>
    <cellStyle name="40% - 强调文字颜色 3 268 2" xfId="5671"/>
    <cellStyle name="40% - 强调文字颜色 3 274" xfId="5672"/>
    <cellStyle name="40% - 强调文字颜色 3 269" xfId="5673"/>
    <cellStyle name="40% - 强调文字颜色 3 274 2" xfId="5674"/>
    <cellStyle name="40% - 强调文字颜色 3 269 2" xfId="5675"/>
    <cellStyle name="40% - 强调文字颜色 3 32" xfId="5676"/>
    <cellStyle name="40% - 强调文字颜色 3 27" xfId="5677"/>
    <cellStyle name="40% - 强调文字颜色 3 32 2" xfId="5678"/>
    <cellStyle name="40% - 强调文字颜色 3 27 2" xfId="5679"/>
    <cellStyle name="40% - 强调文字颜色 3 275" xfId="5680"/>
    <cellStyle name="40% - 强调文字颜色 3 275 2" xfId="5681"/>
    <cellStyle name="40% - 强调文字颜色 3 276" xfId="5682"/>
    <cellStyle name="40% - 强调文字颜色 3 276 2" xfId="5683"/>
    <cellStyle name="40% - 强调文字颜色 3 277" xfId="5684"/>
    <cellStyle name="40% - 强调文字颜色 3 277 2" xfId="5685"/>
    <cellStyle name="40% - 强调文字颜色 3 33" xfId="5686"/>
    <cellStyle name="40% - 强调文字颜色 3 28" xfId="5687"/>
    <cellStyle name="40% - 强调文字颜色 3 33 2" xfId="5688"/>
    <cellStyle name="40% - 强调文字颜色 3 28 2" xfId="5689"/>
    <cellStyle name="40% - 强调文字颜色 3 34" xfId="5690"/>
    <cellStyle name="40% - 强调文字颜色 3 29" xfId="5691"/>
    <cellStyle name="40% - 强调文字颜色 3 34 2" xfId="5692"/>
    <cellStyle name="40% - 强调文字颜色 3 29 2" xfId="5693"/>
    <cellStyle name="40% - 强调文字颜色 3 3" xfId="5694"/>
    <cellStyle name="40% - 强调文字颜色 3 3 2" xfId="5695"/>
    <cellStyle name="40% - 强调文字颜色 3 3 2 2" xfId="5696"/>
    <cellStyle name="40% - 强调文字颜色 3 3 2 3" xfId="5697"/>
    <cellStyle name="40% - 强调文字颜色 3 3 2 3 2" xfId="5698"/>
    <cellStyle name="40% - 强调文字颜色 3 3 2 3 3" xfId="5699"/>
    <cellStyle name="40% - 强调文字颜色 3 3 2 4" xfId="5700"/>
    <cellStyle name="差 3" xfId="5701"/>
    <cellStyle name="40% - 强调文字颜色 3 3 2 4 2" xfId="5702"/>
    <cellStyle name="40% - 强调文字颜色 3 3 2 5" xfId="5703"/>
    <cellStyle name="40% - 强调文字颜色 3 3 2 5 2" xfId="5704"/>
    <cellStyle name="40% - 强调文字颜色 3 3 2 5 3" xfId="5705"/>
    <cellStyle name="40% - 强调文字颜色 3 3 2 6" xfId="5706"/>
    <cellStyle name="40% - 强调文字颜色 3 3 3" xfId="5707"/>
    <cellStyle name="40% - 强调文字颜色 3 3 3 2" xfId="5708"/>
    <cellStyle name="40% - 强调文字颜色 3 3 3 2 2" xfId="5709"/>
    <cellStyle name="40% - 强调文字颜色 3 3 3 3" xfId="5710"/>
    <cellStyle name="40% - 强调文字颜色 3 3 3 3 2" xfId="5711"/>
    <cellStyle name="注释 24 2" xfId="5712"/>
    <cellStyle name="注释 19 2" xfId="5713"/>
    <cellStyle name="40% - 强调文字颜色 3 3 3 3 3" xfId="5714"/>
    <cellStyle name="40% - 强调文字颜色 3 3 3 4" xfId="5715"/>
    <cellStyle name="40% - 强调文字颜色 3 3 3 5" xfId="5716"/>
    <cellStyle name="40% - 强调文字颜色 3 3 4" xfId="5717"/>
    <cellStyle name="40% - 强调文字颜色 3 3 4 2" xfId="5718"/>
    <cellStyle name="40% - 强调文字颜色 3 3 4 3" xfId="5719"/>
    <cellStyle name="40% - 强调文字颜色 3 3 5" xfId="5720"/>
    <cellStyle name="40% - 强调文字颜色 3 3 5 2" xfId="5721"/>
    <cellStyle name="40% - 强调文字颜色 3 3 6 2" xfId="5722"/>
    <cellStyle name="40% - 强调文字颜色 3 3 6 3" xfId="5723"/>
    <cellStyle name="40% - 强调文字颜色 3 3 7" xfId="5724"/>
    <cellStyle name="40% - 强调文字颜色 3 3 7 2" xfId="5725"/>
    <cellStyle name="40% - 强调文字颜色 3 3 8" xfId="5726"/>
    <cellStyle name="40% - 强调文字颜色 3 40" xfId="5727"/>
    <cellStyle name="40% - 强调文字颜色 3 35" xfId="5728"/>
    <cellStyle name="40% - 强调文字颜色 3 40 2" xfId="5729"/>
    <cellStyle name="40% - 强调文字颜色 3 35 2" xfId="5730"/>
    <cellStyle name="40% - 强调文字颜色 3 41" xfId="5731"/>
    <cellStyle name="40% - 强调文字颜色 3 36" xfId="5732"/>
    <cellStyle name="40% - 强调文字颜色 3 41 2" xfId="5733"/>
    <cellStyle name="40% - 强调文字颜色 3 36 2" xfId="5734"/>
    <cellStyle name="40% - 强调文字颜色 3 42" xfId="5735"/>
    <cellStyle name="40% - 强调文字颜色 3 37" xfId="5736"/>
    <cellStyle name="40% - 强调文字颜色 3 42 2" xfId="5737"/>
    <cellStyle name="40% - 强调文字颜色 3 37 2" xfId="5738"/>
    <cellStyle name="40% - 强调文字颜色 3 43" xfId="5739"/>
    <cellStyle name="40% - 强调文字颜色 3 38" xfId="5740"/>
    <cellStyle name="40% - 强调文字颜色 3 43 2" xfId="5741"/>
    <cellStyle name="40% - 强调文字颜色 3 38 2" xfId="5742"/>
    <cellStyle name="40% - 强调文字颜色 3 44" xfId="5743"/>
    <cellStyle name="40% - 强调文字颜色 3 39" xfId="5744"/>
    <cellStyle name="40% - 强调文字颜色 3 44 2" xfId="5745"/>
    <cellStyle name="40% - 强调文字颜色 3 39 2" xfId="5746"/>
    <cellStyle name="40% - 强调文字颜色 3 4" xfId="5747"/>
    <cellStyle name="40% - 强调文字颜色 3 4 2" xfId="5748"/>
    <cellStyle name="40% - 强调文字颜色 3 50" xfId="5749"/>
    <cellStyle name="40% - 强调文字颜色 3 45" xfId="5750"/>
    <cellStyle name="40% - 强调文字颜色 3 50 2" xfId="5751"/>
    <cellStyle name="40% - 强调文字颜色 3 45 2" xfId="5752"/>
    <cellStyle name="40% - 强调文字颜色 3 51" xfId="5753"/>
    <cellStyle name="40% - 强调文字颜色 3 46" xfId="5754"/>
    <cellStyle name="40% - 强调文字颜色 3 51 2" xfId="5755"/>
    <cellStyle name="40% - 强调文字颜色 3 46 2" xfId="5756"/>
    <cellStyle name="40% - 强调文字颜色 3 52" xfId="5757"/>
    <cellStyle name="40% - 强调文字颜色 3 47" xfId="5758"/>
    <cellStyle name="40% - 强调文字颜色 3 52 2" xfId="5759"/>
    <cellStyle name="40% - 强调文字颜色 3 47 2" xfId="5760"/>
    <cellStyle name="40% - 强调文字颜色 3 53" xfId="5761"/>
    <cellStyle name="40% - 强调文字颜色 3 48" xfId="5762"/>
    <cellStyle name="40% - 强调文字颜色 3 53 2" xfId="5763"/>
    <cellStyle name="40% - 强调文字颜色 3 48 2" xfId="5764"/>
    <cellStyle name="40% - 强调文字颜色 3 54" xfId="5765"/>
    <cellStyle name="40% - 强调文字颜色 3 49" xfId="5766"/>
    <cellStyle name="40% - 强调文字颜色 3 54 2" xfId="5767"/>
    <cellStyle name="40% - 强调文字颜色 3 49 2" xfId="5768"/>
    <cellStyle name="40% - 强调文字颜色 3 5" xfId="5769"/>
    <cellStyle name="40% - 强调文字颜色 3 60" xfId="5770"/>
    <cellStyle name="40% - 强调文字颜色 3 55" xfId="5771"/>
    <cellStyle name="40% - 强调文字颜色 3 60 2" xfId="5772"/>
    <cellStyle name="40% - 强调文字颜色 3 55 2" xfId="5773"/>
    <cellStyle name="40% - 强调文字颜色 3 61" xfId="5774"/>
    <cellStyle name="40% - 强调文字颜色 3 56" xfId="5775"/>
    <cellStyle name="40% - 强调文字颜色 3 61 2" xfId="5776"/>
    <cellStyle name="40% - 强调文字颜色 3 56 2" xfId="5777"/>
    <cellStyle name="40% - 强调文字颜色 3 62" xfId="5778"/>
    <cellStyle name="40% - 强调文字颜色 3 57" xfId="5779"/>
    <cellStyle name="40% - 强调文字颜色 3 62 2" xfId="5780"/>
    <cellStyle name="40% - 强调文字颜色 3 57 2" xfId="5781"/>
    <cellStyle name="40% - 强调文字颜色 3 63" xfId="5782"/>
    <cellStyle name="40% - 强调文字颜色 3 58" xfId="5783"/>
    <cellStyle name="40% - 强调文字颜色 3 63 2" xfId="5784"/>
    <cellStyle name="40% - 强调文字颜色 3 58 2" xfId="5785"/>
    <cellStyle name="40% - 强调文字颜色 3 64" xfId="5786"/>
    <cellStyle name="40% - 强调文字颜色 3 59" xfId="5787"/>
    <cellStyle name="40% - 强调文字颜色 3 64 2" xfId="5788"/>
    <cellStyle name="40% - 强调文字颜色 3 59 2" xfId="5789"/>
    <cellStyle name="40% - 强调文字颜色 3 6" xfId="5790"/>
    <cellStyle name="40% - 强调文字颜色 3 70" xfId="5791"/>
    <cellStyle name="40% - 强调文字颜色 3 65" xfId="5792"/>
    <cellStyle name="40% - 强调文字颜色 3 70 2" xfId="5793"/>
    <cellStyle name="40% - 强调文字颜色 3 65 2" xfId="5794"/>
    <cellStyle name="40% - 强调文字颜色 3 71" xfId="5795"/>
    <cellStyle name="40% - 强调文字颜色 3 66" xfId="5796"/>
    <cellStyle name="40% - 强调文字颜色 3 71 2" xfId="5797"/>
    <cellStyle name="40% - 强调文字颜色 3 66 2" xfId="5798"/>
    <cellStyle name="40% - 强调文字颜色 3 72" xfId="5799"/>
    <cellStyle name="40% - 强调文字颜色 3 67" xfId="5800"/>
    <cellStyle name="40% - 强调文字颜色 3 72 2" xfId="5801"/>
    <cellStyle name="40% - 强调文字颜色 3 67 2" xfId="5802"/>
    <cellStyle name="40% - 强调文字颜色 3 73" xfId="5803"/>
    <cellStyle name="40% - 强调文字颜色 3 68" xfId="5804"/>
    <cellStyle name="40% - 强调文字颜色 4 111" xfId="5805"/>
    <cellStyle name="40% - 强调文字颜色 4 106" xfId="5806"/>
    <cellStyle name="40% - 强调文字颜色 3 73 2" xfId="5807"/>
    <cellStyle name="40% - 强调文字颜色 3 68 2" xfId="5808"/>
    <cellStyle name="40% - 强调文字颜色 3 74" xfId="5809"/>
    <cellStyle name="40% - 强调文字颜色 3 69" xfId="5810"/>
    <cellStyle name="40% - 强调文字颜色 4 211" xfId="5811"/>
    <cellStyle name="40% - 强调文字颜色 4 206" xfId="5812"/>
    <cellStyle name="40% - 强调文字颜色 4 161" xfId="5813"/>
    <cellStyle name="40% - 强调文字颜色 4 156" xfId="5814"/>
    <cellStyle name="40% - 强调文字颜色 3 74 2" xfId="5815"/>
    <cellStyle name="40% - 强调文字颜色 3 69 2" xfId="5816"/>
    <cellStyle name="40% - 强调文字颜色 3 7" xfId="5817"/>
    <cellStyle name="40% - 强调文字颜色 3 80" xfId="5818"/>
    <cellStyle name="40% - 强调文字颜色 3 75" xfId="5819"/>
    <cellStyle name="40% - 强调文字颜色 4 261" xfId="5820"/>
    <cellStyle name="40% - 强调文字颜色 4 256" xfId="5821"/>
    <cellStyle name="40% - 强调文字颜色 3 80 2" xfId="5822"/>
    <cellStyle name="40% - 强调文字颜色 3 75 2" xfId="5823"/>
    <cellStyle name="40% - 强调文字颜色 3 81" xfId="5824"/>
    <cellStyle name="40% - 强调文字颜色 3 76" xfId="5825"/>
    <cellStyle name="40% - 强调文字颜色 3 81 2" xfId="5826"/>
    <cellStyle name="40% - 强调文字颜色 3 76 2" xfId="5827"/>
    <cellStyle name="40% - 强调文字颜色 3 82" xfId="5828"/>
    <cellStyle name="40% - 强调文字颜色 3 77" xfId="5829"/>
    <cellStyle name="40% - 强调文字颜色 3 82 2" xfId="5830"/>
    <cellStyle name="40% - 强调文字颜色 3 77 2" xfId="5831"/>
    <cellStyle name="40% - 强调文字颜色 3 83" xfId="5832"/>
    <cellStyle name="40% - 强调文字颜色 3 78" xfId="5833"/>
    <cellStyle name="40% - 强调文字颜色 3 83 2" xfId="5834"/>
    <cellStyle name="40% - 强调文字颜色 3 78 2" xfId="5835"/>
    <cellStyle name="40% - 强调文字颜色 3 84" xfId="5836"/>
    <cellStyle name="40% - 强调文字颜色 3 79" xfId="5837"/>
    <cellStyle name="40% - 强调文字颜色 3 84 2" xfId="5838"/>
    <cellStyle name="40% - 强调文字颜色 3 79 2" xfId="5839"/>
    <cellStyle name="40% - 强调文字颜色 3 8" xfId="5840"/>
    <cellStyle name="40% - 强调文字颜色 3 8 2" xfId="5841"/>
    <cellStyle name="40% - 强调文字颜色 3 90" xfId="5842"/>
    <cellStyle name="40% - 强调文字颜色 3 85" xfId="5843"/>
    <cellStyle name="40% - 强调文字颜色 3 90 2" xfId="5844"/>
    <cellStyle name="40% - 强调文字颜色 3 85 2" xfId="5845"/>
    <cellStyle name="40% - 强调文字颜色 3 91 2" xfId="5846"/>
    <cellStyle name="40% - 强调文字颜色 3 86 2" xfId="5847"/>
    <cellStyle name="40% - 强调文字颜色 3 92" xfId="5848"/>
    <cellStyle name="40% - 强调文字颜色 3 87" xfId="5849"/>
    <cellStyle name="40% - 强调文字颜色 3 92 2" xfId="5850"/>
    <cellStyle name="40% - 强调文字颜色 3 87 2" xfId="5851"/>
    <cellStyle name="40% - 强调文字颜色 3 93" xfId="5852"/>
    <cellStyle name="40% - 强调文字颜色 3 88" xfId="5853"/>
    <cellStyle name="40% - 强调文字颜色 3 93 2" xfId="5854"/>
    <cellStyle name="40% - 强调文字颜色 3 88 2" xfId="5855"/>
    <cellStyle name="40% - 强调文字颜色 3 94" xfId="5856"/>
    <cellStyle name="40% - 强调文字颜色 3 89" xfId="5857"/>
    <cellStyle name="40% - 强调文字颜色 3 94 2" xfId="5858"/>
    <cellStyle name="40% - 强调文字颜色 3 89 2" xfId="5859"/>
    <cellStyle name="40% - 强调文字颜色 3 9" xfId="5860"/>
    <cellStyle name="40% - 强调文字颜色 3 9 2" xfId="5861"/>
    <cellStyle name="40% - 强调文字颜色 3 95" xfId="5862"/>
    <cellStyle name="40% - 强调文字颜色 3 95 2" xfId="5863"/>
    <cellStyle name="40% - 强调文字颜色 3 96" xfId="5864"/>
    <cellStyle name="40% - 强调文字颜色 3 96 2" xfId="5865"/>
    <cellStyle name="40% - 强调文字颜色 3 97" xfId="5866"/>
    <cellStyle name="40% - 强调文字颜色 3 97 2" xfId="5867"/>
    <cellStyle name="40% - 强调文字颜色 3 98" xfId="5868"/>
    <cellStyle name="40% - 强调文字颜色 3 98 2" xfId="5869"/>
    <cellStyle name="40% - 强调文字颜色 3 99" xfId="5870"/>
    <cellStyle name="40% - 强调文字颜色 3 99 2" xfId="5871"/>
    <cellStyle name="40% - 强调文字颜色 4 10" xfId="5872"/>
    <cellStyle name="40% - 强调文字颜色 4 10 2" xfId="5873"/>
    <cellStyle name="40% - 强调文字颜色 4 100" xfId="5874"/>
    <cellStyle name="40% - 强调文字颜色 4 100 2" xfId="5875"/>
    <cellStyle name="40% - 强调文字颜色 4 101 2" xfId="5876"/>
    <cellStyle name="40% - 强调文字颜色 4 102" xfId="5877"/>
    <cellStyle name="40% - 强调文字颜色 4 102 2" xfId="5878"/>
    <cellStyle name="40% - 强调文字颜色 4 103" xfId="5879"/>
    <cellStyle name="40% - 强调文字颜色 4 103 2" xfId="5880"/>
    <cellStyle name="40% - 强调文字颜色 4 104" xfId="5881"/>
    <cellStyle name="40% - 强调文字颜色 4 104 2" xfId="5882"/>
    <cellStyle name="40% - 强调文字颜色 4 110" xfId="5883"/>
    <cellStyle name="40% - 强调文字颜色 4 105" xfId="5884"/>
    <cellStyle name="40% - 强调文字颜色 4 110 2" xfId="5885"/>
    <cellStyle name="40% - 强调文字颜色 4 105 2" xfId="5886"/>
    <cellStyle name="40% - 强调文字颜色 4 111 2" xfId="5887"/>
    <cellStyle name="40% - 强调文字颜色 4 106 2" xfId="5888"/>
    <cellStyle name="40% - 强调文字颜色 4 112" xfId="5889"/>
    <cellStyle name="40% - 强调文字颜色 4 107" xfId="5890"/>
    <cellStyle name="40% - 强调文字颜色 4 112 2" xfId="5891"/>
    <cellStyle name="40% - 强调文字颜色 4 107 2" xfId="5892"/>
    <cellStyle name="40% - 强调文字颜色 4 113" xfId="5893"/>
    <cellStyle name="40% - 强调文字颜色 4 108" xfId="5894"/>
    <cellStyle name="40% - 强调文字颜色 4 113 2" xfId="5895"/>
    <cellStyle name="40% - 强调文字颜色 4 108 2" xfId="5896"/>
    <cellStyle name="40% - 强调文字颜色 4 114" xfId="5897"/>
    <cellStyle name="40% - 强调文字颜色 4 109" xfId="5898"/>
    <cellStyle name="40% - 强调文字颜色 4 114 2" xfId="5899"/>
    <cellStyle name="40% - 强调文字颜色 4 109 2" xfId="5900"/>
    <cellStyle name="40% - 强调文字颜色 4 11" xfId="5901"/>
    <cellStyle name="40% - 强调文字颜色 4 11 2" xfId="5902"/>
    <cellStyle name="40% - 强调文字颜色 4 120" xfId="5903"/>
    <cellStyle name="40% - 强调文字颜色 4 115" xfId="5904"/>
    <cellStyle name="40% - 强调文字颜色 4 120 2" xfId="5905"/>
    <cellStyle name="40% - 强调文字颜色 4 115 2" xfId="5906"/>
    <cellStyle name="40% - 强调文字颜色 4 121" xfId="5907"/>
    <cellStyle name="40% - 强调文字颜色 4 116" xfId="5908"/>
    <cellStyle name="40% - 强调文字颜色 4 121 2" xfId="5909"/>
    <cellStyle name="40% - 强调文字颜色 4 116 2" xfId="5910"/>
    <cellStyle name="40% - 强调文字颜色 4 122" xfId="5911"/>
    <cellStyle name="40% - 强调文字颜色 4 117" xfId="5912"/>
    <cellStyle name="40% - 强调文字颜色 4 122 2" xfId="5913"/>
    <cellStyle name="40% - 强调文字颜色 4 117 2" xfId="5914"/>
    <cellStyle name="40% - 强调文字颜色 4 123" xfId="5915"/>
    <cellStyle name="40% - 强调文字颜色 4 118" xfId="5916"/>
    <cellStyle name="40% - 强调文字颜色 4 123 2" xfId="5917"/>
    <cellStyle name="40% - 强调文字颜色 4 118 2" xfId="5918"/>
    <cellStyle name="40% - 强调文字颜色 4 124" xfId="5919"/>
    <cellStyle name="40% - 强调文字颜色 4 119" xfId="5920"/>
    <cellStyle name="40% - 强调文字颜色 4 124 2" xfId="5921"/>
    <cellStyle name="40% - 强调文字颜色 4 119 2" xfId="5922"/>
    <cellStyle name="60% - 强调文字颜色 3 3 3 2 2" xfId="5923"/>
    <cellStyle name="40% - 强调文字颜色 4 12" xfId="5924"/>
    <cellStyle name="40% - 强调文字颜色 4 12 2" xfId="5925"/>
    <cellStyle name="40% - 强调文字颜色 4 130" xfId="5926"/>
    <cellStyle name="40% - 强调文字颜色 4 125" xfId="5927"/>
    <cellStyle name="40% - 强调文字颜色 4 130 2" xfId="5928"/>
    <cellStyle name="40% - 强调文字颜色 4 125 2" xfId="5929"/>
    <cellStyle name="40% - 强调文字颜色 4 131" xfId="5930"/>
    <cellStyle name="40% - 强调文字颜色 4 126" xfId="5931"/>
    <cellStyle name="40% - 强调文字颜色 4 131 2" xfId="5932"/>
    <cellStyle name="40% - 强调文字颜色 4 126 2" xfId="5933"/>
    <cellStyle name="40% - 强调文字颜色 4 132" xfId="5934"/>
    <cellStyle name="40% - 强调文字颜色 4 127" xfId="5935"/>
    <cellStyle name="强调文字颜色 3 3 2 6" xfId="5936"/>
    <cellStyle name="40% - 强调文字颜色 4 132 2" xfId="5937"/>
    <cellStyle name="40% - 强调文字颜色 4 127 2" xfId="5938"/>
    <cellStyle name="40% - 强调文字颜色 4 133" xfId="5939"/>
    <cellStyle name="40% - 强调文字颜色 4 128" xfId="5940"/>
    <cellStyle name="40% - 强调文字颜色 4 133 2" xfId="5941"/>
    <cellStyle name="40% - 强调文字颜色 4 128 2" xfId="5942"/>
    <cellStyle name="40% - 强调文字颜色 4 134" xfId="5943"/>
    <cellStyle name="40% - 强调文字颜色 4 129" xfId="5944"/>
    <cellStyle name="40% - 强调文字颜色 4 134 2" xfId="5945"/>
    <cellStyle name="40% - 强调文字颜色 4 129 2" xfId="5946"/>
    <cellStyle name="60% - 强调文字颜色 3 3 3 2 3" xfId="5947"/>
    <cellStyle name="40% - 强调文字颜色 4 13" xfId="5948"/>
    <cellStyle name="40% - 强调文字颜色 4 13 2" xfId="5949"/>
    <cellStyle name="40% - 强调文字颜色 4 140" xfId="5950"/>
    <cellStyle name="40% - 强调文字颜色 4 135" xfId="5951"/>
    <cellStyle name="40% - 强调文字颜色 4 140 2" xfId="5952"/>
    <cellStyle name="40% - 强调文字颜色 4 135 2" xfId="5953"/>
    <cellStyle name="40% - 强调文字颜色 4 141" xfId="5954"/>
    <cellStyle name="40% - 强调文字颜色 4 136" xfId="5955"/>
    <cellStyle name="40% - 强调文字颜色 4 141 2" xfId="5956"/>
    <cellStyle name="40% - 强调文字颜色 4 136 2" xfId="5957"/>
    <cellStyle name="40% - 强调文字颜色 4 5 2" xfId="5958"/>
    <cellStyle name="40% - 强调文字颜色 4 142" xfId="5959"/>
    <cellStyle name="40% - 强调文字颜色 4 137" xfId="5960"/>
    <cellStyle name="40% - 强调文字颜色 4 142 2" xfId="5961"/>
    <cellStyle name="40% - 强调文字颜色 4 137 2" xfId="5962"/>
    <cellStyle name="40% - 强调文字颜色 4 143" xfId="5963"/>
    <cellStyle name="40% - 强调文字颜色 4 138" xfId="5964"/>
    <cellStyle name="40% - 强调文字颜色 4 143 2" xfId="5965"/>
    <cellStyle name="40% - 强调文字颜色 4 138 2" xfId="5966"/>
    <cellStyle name="40% - 强调文字颜色 4 144" xfId="5967"/>
    <cellStyle name="40% - 强调文字颜色 4 139" xfId="5968"/>
    <cellStyle name="40% - 强调文字颜色 4 144 2" xfId="5969"/>
    <cellStyle name="40% - 强调文字颜色 4 139 2" xfId="5970"/>
    <cellStyle name="40% - 强调文字颜色 4 14" xfId="5971"/>
    <cellStyle name="40% - 强调文字颜色 4 14 2" xfId="5972"/>
    <cellStyle name="40% - 强调文字颜色 4 200" xfId="5973"/>
    <cellStyle name="40% - 强调文字颜色 4 150" xfId="5974"/>
    <cellStyle name="40% - 强调文字颜色 4 145" xfId="5975"/>
    <cellStyle name="40% - 强调文字颜色 4 200 2" xfId="5976"/>
    <cellStyle name="40% - 强调文字颜色 4 150 2" xfId="5977"/>
    <cellStyle name="40% - 强调文字颜色 4 145 2" xfId="5978"/>
    <cellStyle name="40% - 强调文字颜色 4 201 2" xfId="5979"/>
    <cellStyle name="40% - 强调文字颜色 4 151 2" xfId="5980"/>
    <cellStyle name="40% - 强调文字颜色 4 146 2" xfId="5981"/>
    <cellStyle name="40% - 强调文字颜色 4 202" xfId="5982"/>
    <cellStyle name="40% - 强调文字颜色 4 152" xfId="5983"/>
    <cellStyle name="40% - 强调文字颜色 4 147" xfId="5984"/>
    <cellStyle name="40% - 强调文字颜色 4 202 2" xfId="5985"/>
    <cellStyle name="40% - 强调文字颜色 4 152 2" xfId="5986"/>
    <cellStyle name="40% - 强调文字颜色 4 147 2" xfId="5987"/>
    <cellStyle name="40% - 强调文字颜色 4 203" xfId="5988"/>
    <cellStyle name="40% - 强调文字颜色 4 153" xfId="5989"/>
    <cellStyle name="40% - 强调文字颜色 4 148" xfId="5990"/>
    <cellStyle name="40% - 强调文字颜色 4 203 2" xfId="5991"/>
    <cellStyle name="40% - 强调文字颜色 4 153 2" xfId="5992"/>
    <cellStyle name="40% - 强调文字颜色 4 148 2" xfId="5993"/>
    <cellStyle name="40% - 强调文字颜色 4 204" xfId="5994"/>
    <cellStyle name="40% - 强调文字颜色 4 154" xfId="5995"/>
    <cellStyle name="40% - 强调文字颜色 4 149" xfId="5996"/>
    <cellStyle name="40% - 强调文字颜色 4 204 2" xfId="5997"/>
    <cellStyle name="40% - 强调文字颜色 4 154 2" xfId="5998"/>
    <cellStyle name="40% - 强调文字颜色 4 149 2" xfId="5999"/>
    <cellStyle name="40% - 强调文字颜色 4 20" xfId="6000"/>
    <cellStyle name="40% - 强调文字颜色 4 15" xfId="6001"/>
    <cellStyle name="40% - 强调文字颜色 4 20 2" xfId="6002"/>
    <cellStyle name="40% - 强调文字颜色 4 15 2" xfId="6003"/>
    <cellStyle name="40% - 强调文字颜色 4 210" xfId="6004"/>
    <cellStyle name="40% - 强调文字颜色 4 205" xfId="6005"/>
    <cellStyle name="40% - 强调文字颜色 4 160" xfId="6006"/>
    <cellStyle name="40% - 强调文字颜色 4 155" xfId="6007"/>
    <cellStyle name="40% - 强调文字颜色 4 210 2" xfId="6008"/>
    <cellStyle name="40% - 强调文字颜色 4 205 2" xfId="6009"/>
    <cellStyle name="40% - 强调文字颜色 4 160 2" xfId="6010"/>
    <cellStyle name="40% - 强调文字颜色 4 155 2" xfId="6011"/>
    <cellStyle name="40% - 强调文字颜色 4 211 2" xfId="6012"/>
    <cellStyle name="40% - 强调文字颜色 4 206 2" xfId="6013"/>
    <cellStyle name="40% - 强调文字颜色 4 161 2" xfId="6014"/>
    <cellStyle name="40% - 强调文字颜色 4 156 2" xfId="6015"/>
    <cellStyle name="40% - 强调文字颜色 4 212" xfId="6016"/>
    <cellStyle name="40% - 强调文字颜色 4 207" xfId="6017"/>
    <cellStyle name="40% - 强调文字颜色 4 162" xfId="6018"/>
    <cellStyle name="40% - 强调文字颜色 4 157" xfId="6019"/>
    <cellStyle name="40% - 强调文字颜色 4 212 2" xfId="6020"/>
    <cellStyle name="40% - 强调文字颜色 4 207 2" xfId="6021"/>
    <cellStyle name="40% - 强调文字颜色 4 162 2" xfId="6022"/>
    <cellStyle name="40% - 强调文字颜色 4 157 2" xfId="6023"/>
    <cellStyle name="40% - 强调文字颜色 4 213" xfId="6024"/>
    <cellStyle name="40% - 强调文字颜色 4 208" xfId="6025"/>
    <cellStyle name="40% - 强调文字颜色 4 163" xfId="6026"/>
    <cellStyle name="40% - 强调文字颜色 4 158" xfId="6027"/>
    <cellStyle name="40% - 强调文字颜色 4 213 2" xfId="6028"/>
    <cellStyle name="40% - 强调文字颜色 4 208 2" xfId="6029"/>
    <cellStyle name="40% - 强调文字颜色 4 163 2" xfId="6030"/>
    <cellStyle name="40% - 强调文字颜色 4 158 2" xfId="6031"/>
    <cellStyle name="40% - 强调文字颜色 4 214" xfId="6032"/>
    <cellStyle name="40% - 强调文字颜色 4 209" xfId="6033"/>
    <cellStyle name="40% - 强调文字颜色 4 164" xfId="6034"/>
    <cellStyle name="40% - 强调文字颜色 4 159" xfId="6035"/>
    <cellStyle name="40% - 强调文字颜色 4 214 2" xfId="6036"/>
    <cellStyle name="40% - 强调文字颜色 4 209 2" xfId="6037"/>
    <cellStyle name="40% - 强调文字颜色 4 164 2" xfId="6038"/>
    <cellStyle name="40% - 强调文字颜色 4 159 2" xfId="6039"/>
    <cellStyle name="40% - 强调文字颜色 4 21" xfId="6040"/>
    <cellStyle name="40% - 强调文字颜色 4 16" xfId="6041"/>
    <cellStyle name="40% - 强调文字颜色 4 21 2" xfId="6042"/>
    <cellStyle name="40% - 强调文字颜色 4 16 2" xfId="6043"/>
    <cellStyle name="40% - 强调文字颜色 4 220" xfId="6044"/>
    <cellStyle name="40% - 强调文字颜色 4 215" xfId="6045"/>
    <cellStyle name="40% - 强调文字颜色 4 170" xfId="6046"/>
    <cellStyle name="40% - 强调文字颜色 4 165" xfId="6047"/>
    <cellStyle name="40% - 强调文字颜色 4 220 2" xfId="6048"/>
    <cellStyle name="40% - 强调文字颜色 4 215 2" xfId="6049"/>
    <cellStyle name="40% - 强调文字颜色 4 170 2" xfId="6050"/>
    <cellStyle name="40% - 强调文字颜色 4 165 2" xfId="6051"/>
    <cellStyle name="40% - 强调文字颜色 4 221" xfId="6052"/>
    <cellStyle name="40% - 强调文字颜色 4 216" xfId="6053"/>
    <cellStyle name="40% - 强调文字颜色 4 171" xfId="6054"/>
    <cellStyle name="40% - 强调文字颜色 4 166" xfId="6055"/>
    <cellStyle name="40% - 强调文字颜色 4 221 2" xfId="6056"/>
    <cellStyle name="40% - 强调文字颜色 4 216 2" xfId="6057"/>
    <cellStyle name="40% - 强调文字颜色 4 171 2" xfId="6058"/>
    <cellStyle name="40% - 强调文字颜色 4 166 2" xfId="6059"/>
    <cellStyle name="40% - 强调文字颜色 4 222" xfId="6060"/>
    <cellStyle name="40% - 强调文字颜色 4 217" xfId="6061"/>
    <cellStyle name="40% - 强调文字颜色 4 172" xfId="6062"/>
    <cellStyle name="40% - 强调文字颜色 4 167" xfId="6063"/>
    <cellStyle name="40% - 强调文字颜色 4 222 2" xfId="6064"/>
    <cellStyle name="40% - 强调文字颜色 4 217 2" xfId="6065"/>
    <cellStyle name="40% - 强调文字颜色 4 172 2" xfId="6066"/>
    <cellStyle name="40% - 强调文字颜色 4 167 2" xfId="6067"/>
    <cellStyle name="40% - 强调文字颜色 4 223" xfId="6068"/>
    <cellStyle name="40% - 强调文字颜色 4 218" xfId="6069"/>
    <cellStyle name="40% - 强调文字颜色 4 173" xfId="6070"/>
    <cellStyle name="40% - 强调文字颜色 4 168" xfId="6071"/>
    <cellStyle name="40% - 强调文字颜色 4 223 2" xfId="6072"/>
    <cellStyle name="40% - 强调文字颜色 4 218 2" xfId="6073"/>
    <cellStyle name="40% - 强调文字颜色 4 173 2" xfId="6074"/>
    <cellStyle name="40% - 强调文字颜色 4 168 2" xfId="6075"/>
    <cellStyle name="40% - 强调文字颜色 4 224" xfId="6076"/>
    <cellStyle name="40% - 强调文字颜色 4 219" xfId="6077"/>
    <cellStyle name="40% - 强调文字颜色 4 174" xfId="6078"/>
    <cellStyle name="40% - 强调文字颜色 4 169" xfId="6079"/>
    <cellStyle name="40% - 强调文字颜色 4 224 2" xfId="6080"/>
    <cellStyle name="40% - 强调文字颜色 4 219 2" xfId="6081"/>
    <cellStyle name="40% - 强调文字颜色 4 174 2" xfId="6082"/>
    <cellStyle name="40% - 强调文字颜色 4 169 2" xfId="6083"/>
    <cellStyle name="40% - 强调文字颜色 4 22" xfId="6084"/>
    <cellStyle name="40% - 强调文字颜色 4 17" xfId="6085"/>
    <cellStyle name="40% - 强调文字颜色 4 22 2" xfId="6086"/>
    <cellStyle name="40% - 强调文字颜色 4 17 2" xfId="6087"/>
    <cellStyle name="40% - 强调文字颜色 4 230" xfId="6088"/>
    <cellStyle name="40% - 强调文字颜色 4 225" xfId="6089"/>
    <cellStyle name="40% - 强调文字颜色 4 180" xfId="6090"/>
    <cellStyle name="40% - 强调文字颜色 4 175" xfId="6091"/>
    <cellStyle name="40% - 强调文字颜色 4 230 2" xfId="6092"/>
    <cellStyle name="40% - 强调文字颜色 4 225 2" xfId="6093"/>
    <cellStyle name="40% - 强调文字颜色 4 180 2" xfId="6094"/>
    <cellStyle name="40% - 强调文字颜色 4 175 2" xfId="6095"/>
    <cellStyle name="40% - 强调文字颜色 4 231" xfId="6096"/>
    <cellStyle name="40% - 强调文字颜色 4 226" xfId="6097"/>
    <cellStyle name="40% - 强调文字颜色 4 181" xfId="6098"/>
    <cellStyle name="40% - 强调文字颜色 4 176" xfId="6099"/>
    <cellStyle name="40% - 强调文字颜色 4 231 2" xfId="6100"/>
    <cellStyle name="40% - 强调文字颜色 4 226 2" xfId="6101"/>
    <cellStyle name="40% - 强调文字颜色 4 181 2" xfId="6102"/>
    <cellStyle name="40% - 强调文字颜色 4 176 2" xfId="6103"/>
    <cellStyle name="40% - 强调文字颜色 4 232" xfId="6104"/>
    <cellStyle name="40% - 强调文字颜色 4 227" xfId="6105"/>
    <cellStyle name="40% - 强调文字颜色 4 182" xfId="6106"/>
    <cellStyle name="40% - 强调文字颜色 4 177" xfId="6107"/>
    <cellStyle name="40% - 强调文字颜色 4 232 2" xfId="6108"/>
    <cellStyle name="40% - 强调文字颜色 4 227 2" xfId="6109"/>
    <cellStyle name="40% - 强调文字颜色 4 182 2" xfId="6110"/>
    <cellStyle name="40% - 强调文字颜色 4 177 2" xfId="6111"/>
    <cellStyle name="40% - 强调文字颜色 4 233" xfId="6112"/>
    <cellStyle name="40% - 强调文字颜色 4 228" xfId="6113"/>
    <cellStyle name="40% - 强调文字颜色 4 183" xfId="6114"/>
    <cellStyle name="40% - 强调文字颜色 4 178" xfId="6115"/>
    <cellStyle name="40% - 强调文字颜色 4 233 2" xfId="6116"/>
    <cellStyle name="40% - 强调文字颜色 4 228 2" xfId="6117"/>
    <cellStyle name="40% - 强调文字颜色 4 183 2" xfId="6118"/>
    <cellStyle name="40% - 强调文字颜色 4 178 2" xfId="6119"/>
    <cellStyle name="40% - 强调文字颜色 4 234" xfId="6120"/>
    <cellStyle name="40% - 强调文字颜色 4 229" xfId="6121"/>
    <cellStyle name="40% - 强调文字颜色 4 184" xfId="6122"/>
    <cellStyle name="40% - 强调文字颜色 4 179" xfId="6123"/>
    <cellStyle name="40% - 强调文字颜色 4 234 2" xfId="6124"/>
    <cellStyle name="40% - 强调文字颜色 4 229 2" xfId="6125"/>
    <cellStyle name="40% - 强调文字颜色 4 184 2" xfId="6126"/>
    <cellStyle name="40% - 强调文字颜色 4 179 2" xfId="6127"/>
    <cellStyle name="40% - 强调文字颜色 4 23" xfId="6128"/>
    <cellStyle name="40% - 强调文字颜色 4 18" xfId="6129"/>
    <cellStyle name="40% - 强调文字颜色 4 23 2" xfId="6130"/>
    <cellStyle name="40% - 强调文字颜色 4 18 2" xfId="6131"/>
    <cellStyle name="40% - 强调文字颜色 4 240" xfId="6132"/>
    <cellStyle name="40% - 强调文字颜色 4 235" xfId="6133"/>
    <cellStyle name="40% - 强调文字颜色 4 190" xfId="6134"/>
    <cellStyle name="40% - 强调文字颜色 4 185" xfId="6135"/>
    <cellStyle name="40% - 强调文字颜色 4 240 2" xfId="6136"/>
    <cellStyle name="40% - 强调文字颜色 4 235 2" xfId="6137"/>
    <cellStyle name="40% - 强调文字颜色 4 190 2" xfId="6138"/>
    <cellStyle name="40% - 强调文字颜色 4 185 2" xfId="6139"/>
    <cellStyle name="40% - 强调文字颜色 4 241" xfId="6140"/>
    <cellStyle name="40% - 强调文字颜色 4 236" xfId="6141"/>
    <cellStyle name="40% - 强调文字颜色 4 191" xfId="6142"/>
    <cellStyle name="40% - 强调文字颜色 4 186" xfId="6143"/>
    <cellStyle name="40% - 强调文字颜色 4 241 2" xfId="6144"/>
    <cellStyle name="40% - 强调文字颜色 4 236 2" xfId="6145"/>
    <cellStyle name="40% - 强调文字颜色 4 191 2" xfId="6146"/>
    <cellStyle name="40% - 强调文字颜色 4 186 2" xfId="6147"/>
    <cellStyle name="40% - 强调文字颜色 4 6 2" xfId="6148"/>
    <cellStyle name="40% - 强调文字颜色 4 242" xfId="6149"/>
    <cellStyle name="40% - 强调文字颜色 4 237" xfId="6150"/>
    <cellStyle name="40% - 强调文字颜色 4 192" xfId="6151"/>
    <cellStyle name="40% - 强调文字颜色 4 187" xfId="6152"/>
    <cellStyle name="40% - 强调文字颜色 4 242 2" xfId="6153"/>
    <cellStyle name="40% - 强调文字颜色 4 237 2" xfId="6154"/>
    <cellStyle name="40% - 强调文字颜色 4 192 2" xfId="6155"/>
    <cellStyle name="40% - 强调文字颜色 4 187 2" xfId="6156"/>
    <cellStyle name="40% - 强调文字颜色 4 243" xfId="6157"/>
    <cellStyle name="40% - 强调文字颜色 4 238" xfId="6158"/>
    <cellStyle name="40% - 强调文字颜色 4 193" xfId="6159"/>
    <cellStyle name="40% - 强调文字颜色 4 188" xfId="6160"/>
    <cellStyle name="40% - 强调文字颜色 4 243 2" xfId="6161"/>
    <cellStyle name="40% - 强调文字颜色 4 238 2" xfId="6162"/>
    <cellStyle name="40% - 强调文字颜色 4 193 2" xfId="6163"/>
    <cellStyle name="40% - 强调文字颜色 4 188 2" xfId="6164"/>
    <cellStyle name="40% - 强调文字颜色 4 244" xfId="6165"/>
    <cellStyle name="40% - 强调文字颜色 4 239" xfId="6166"/>
    <cellStyle name="40% - 强调文字颜色 4 194" xfId="6167"/>
    <cellStyle name="40% - 强调文字颜色 4 189" xfId="6168"/>
    <cellStyle name="40% - 强调文字颜色 4 244 2" xfId="6169"/>
    <cellStyle name="40% - 强调文字颜色 4 239 2" xfId="6170"/>
    <cellStyle name="40% - 强调文字颜色 4 194 2" xfId="6171"/>
    <cellStyle name="40% - 强调文字颜色 4 189 2" xfId="6172"/>
    <cellStyle name="40% - 强调文字颜色 4 24" xfId="6173"/>
    <cellStyle name="40% - 强调文字颜色 4 19" xfId="6174"/>
    <cellStyle name="40% - 强调文字颜色 4 24 2" xfId="6175"/>
    <cellStyle name="40% - 强调文字颜色 4 19 2" xfId="6176"/>
    <cellStyle name="40% - 强调文字颜色 4 250" xfId="6177"/>
    <cellStyle name="40% - 强调文字颜色 4 245" xfId="6178"/>
    <cellStyle name="40% - 强调文字颜色 4 195" xfId="6179"/>
    <cellStyle name="40% - 强调文字颜色 4 250 2" xfId="6180"/>
    <cellStyle name="40% - 强调文字颜色 4 245 2" xfId="6181"/>
    <cellStyle name="40% - 强调文字颜色 4 195 2" xfId="6182"/>
    <cellStyle name="40% - 强调文字颜色 4 251 2" xfId="6183"/>
    <cellStyle name="40% - 强调文字颜色 4 246 2" xfId="6184"/>
    <cellStyle name="40% - 强调文字颜色 4 196 2" xfId="6185"/>
    <cellStyle name="40% - 强调文字颜色 4 252" xfId="6186"/>
    <cellStyle name="40% - 强调文字颜色 4 247" xfId="6187"/>
    <cellStyle name="40% - 强调文字颜色 4 197" xfId="6188"/>
    <cellStyle name="40% - 强调文字颜色 4 252 2" xfId="6189"/>
    <cellStyle name="40% - 强调文字颜色 4 247 2" xfId="6190"/>
    <cellStyle name="40% - 强调文字颜色 4 197 2" xfId="6191"/>
    <cellStyle name="40% - 强调文字颜色 4 253" xfId="6192"/>
    <cellStyle name="40% - 强调文字颜色 4 248" xfId="6193"/>
    <cellStyle name="40% - 强调文字颜色 4 198" xfId="6194"/>
    <cellStyle name="40% - 强调文字颜色 4 253 2" xfId="6195"/>
    <cellStyle name="40% - 强调文字颜色 4 248 2" xfId="6196"/>
    <cellStyle name="40% - 强调文字颜色 4 198 2" xfId="6197"/>
    <cellStyle name="40% - 强调文字颜色 4 254" xfId="6198"/>
    <cellStyle name="40% - 强调文字颜色 4 249" xfId="6199"/>
    <cellStyle name="40% - 强调文字颜色 4 199" xfId="6200"/>
    <cellStyle name="40% - 强调文字颜色 4 254 2" xfId="6201"/>
    <cellStyle name="40% - 强调文字颜色 4 249 2" xfId="6202"/>
    <cellStyle name="40% - 强调文字颜色 4 199 2" xfId="6203"/>
    <cellStyle name="40% - 强调文字颜色 4 2" xfId="6204"/>
    <cellStyle name="40% - 强调文字颜色 4 2 2" xfId="6205"/>
    <cellStyle name="40% - 强调文字颜色 4 2 2 2" xfId="6206"/>
    <cellStyle name="40% - 强调文字颜色 4 2 2 2 2" xfId="6207"/>
    <cellStyle name="40% - 强调文字颜色 4 2 2 2 3" xfId="6208"/>
    <cellStyle name="40% - 强调文字颜色 4 2 2 3" xfId="6209"/>
    <cellStyle name="40% - 强调文字颜色 4 2 2 3 2" xfId="6210"/>
    <cellStyle name="40% - 强调文字颜色 4 2 2 3 3" xfId="6211"/>
    <cellStyle name="40% - 强调文字颜色 4 2 2 4" xfId="6212"/>
    <cellStyle name="40% - 强调文字颜色 4 2 2 4 2" xfId="6213"/>
    <cellStyle name="40% - 强调文字颜色 4 2 2 5" xfId="6214"/>
    <cellStyle name="40% - 强调文字颜色 4 2 2 5 2" xfId="6215"/>
    <cellStyle name="40% - 强调文字颜色 4 2 2 5 3" xfId="6216"/>
    <cellStyle name="40% - 强调文字颜色 4 2 2 6" xfId="6217"/>
    <cellStyle name="40% - 强调文字颜色 4 2 3" xfId="6218"/>
    <cellStyle name="40% - 强调文字颜色 4 2 3 2" xfId="6219"/>
    <cellStyle name="40% - 强调文字颜色 4 2 3 2 2" xfId="6220"/>
    <cellStyle name="40% - 强调文字颜色 4 2 3 3" xfId="6221"/>
    <cellStyle name="40% - 强调文字颜色 4 2 3 3 2" xfId="6222"/>
    <cellStyle name="40% - 强调文字颜色 4 2 3 3 3" xfId="6223"/>
    <cellStyle name="40% - 强调文字颜色 4 2 3 4" xfId="6224"/>
    <cellStyle name="40% - 强调文字颜色 4 2 3 5" xfId="6225"/>
    <cellStyle name="40% - 强调文字颜色 4 2 4" xfId="6226"/>
    <cellStyle name="40% - 强调文字颜色 4 2 4 2" xfId="6227"/>
    <cellStyle name="40% - 强调文字颜色 4 2 4 3" xfId="6228"/>
    <cellStyle name="40% - 强调文字颜色 4 2 5" xfId="6229"/>
    <cellStyle name="40% - 强调文字颜色 4 2 5 2" xfId="6230"/>
    <cellStyle name="40% - 强调文字颜色 4 2 6 2" xfId="6231"/>
    <cellStyle name="40% - 强调文字颜色 4 2 6 3" xfId="6232"/>
    <cellStyle name="40% - 强调文字颜色 4 2 7" xfId="6233"/>
    <cellStyle name="40% - 强调文字颜色 4 2 7 2" xfId="6234"/>
    <cellStyle name="40% - 强调文字颜色 4 2 8" xfId="6235"/>
    <cellStyle name="40% - 强调文字颜色 4 30" xfId="6236"/>
    <cellStyle name="40% - 强调文字颜色 4 25" xfId="6237"/>
    <cellStyle name="40% - 强调文字颜色 4 30 2" xfId="6238"/>
    <cellStyle name="40% - 强调文字颜色 4 25 2" xfId="6239"/>
    <cellStyle name="40% - 强调文字颜色 4 260" xfId="6240"/>
    <cellStyle name="40% - 强调文字颜色 4 255" xfId="6241"/>
    <cellStyle name="40% - 强调文字颜色 4 260 2" xfId="6242"/>
    <cellStyle name="40% - 强调文字颜色 4 255 2" xfId="6243"/>
    <cellStyle name="40% - 强调文字颜色 4 261 2" xfId="6244"/>
    <cellStyle name="40% - 强调文字颜色 4 256 2" xfId="6245"/>
    <cellStyle name="40% - 强调文字颜色 4 262" xfId="6246"/>
    <cellStyle name="40% - 强调文字颜色 4 257" xfId="6247"/>
    <cellStyle name="40% - 强调文字颜色 4 262 2" xfId="6248"/>
    <cellStyle name="40% - 强调文字颜色 4 257 2" xfId="6249"/>
    <cellStyle name="40% - 强调文字颜色 4 263" xfId="6250"/>
    <cellStyle name="40% - 强调文字颜色 4 258" xfId="6251"/>
    <cellStyle name="40% - 强调文字颜色 4 263 2" xfId="6252"/>
    <cellStyle name="40% - 强调文字颜色 4 258 2" xfId="6253"/>
    <cellStyle name="40% - 强调文字颜色 4 264" xfId="6254"/>
    <cellStyle name="40% - 强调文字颜色 4 259" xfId="6255"/>
    <cellStyle name="40% - 强调文字颜色 4 264 2" xfId="6256"/>
    <cellStyle name="40% - 强调文字颜色 4 259 2" xfId="6257"/>
    <cellStyle name="40% - 强调文字颜色 4 31" xfId="6258"/>
    <cellStyle name="40% - 强调文字颜色 4 26" xfId="6259"/>
    <cellStyle name="40% - 强调文字颜色 4 31 2" xfId="6260"/>
    <cellStyle name="40% - 强调文字颜色 4 26 2" xfId="6261"/>
    <cellStyle name="40% - 强调文字颜色 4 270" xfId="6262"/>
    <cellStyle name="40% - 强调文字颜色 4 265" xfId="6263"/>
    <cellStyle name="40% - 强调文字颜色 4 270 2" xfId="6264"/>
    <cellStyle name="40% - 强调文字颜色 4 265 2" xfId="6265"/>
    <cellStyle name="40% - 强调文字颜色 4 271" xfId="6266"/>
    <cellStyle name="40% - 强调文字颜色 4 266" xfId="6267"/>
    <cellStyle name="40% - 强调文字颜色 4 271 2" xfId="6268"/>
    <cellStyle name="40% - 强调文字颜色 4 266 2" xfId="6269"/>
    <cellStyle name="40% - 强调文字颜色 4 272" xfId="6270"/>
    <cellStyle name="40% - 强调文字颜色 4 267" xfId="6271"/>
    <cellStyle name="40% - 强调文字颜色 4 272 2" xfId="6272"/>
    <cellStyle name="40% - 强调文字颜色 4 267 2" xfId="6273"/>
    <cellStyle name="40% - 强调文字颜色 4 273" xfId="6274"/>
    <cellStyle name="40% - 强调文字颜色 4 268" xfId="6275"/>
    <cellStyle name="40% - 强调文字颜色 4 273 2" xfId="6276"/>
    <cellStyle name="40% - 强调文字颜色 4 268 2" xfId="6277"/>
    <cellStyle name="40% - 强调文字颜色 4 274" xfId="6278"/>
    <cellStyle name="40% - 强调文字颜色 4 269" xfId="6279"/>
    <cellStyle name="40% - 强调文字颜色 4 274 2" xfId="6280"/>
    <cellStyle name="40% - 强调文字颜色 4 269 2" xfId="6281"/>
    <cellStyle name="40% - 强调文字颜色 4 32" xfId="6282"/>
    <cellStyle name="40% - 强调文字颜色 4 27" xfId="6283"/>
    <cellStyle name="40% - 强调文字颜色 4 32 2" xfId="6284"/>
    <cellStyle name="40% - 强调文字颜色 4 27 2" xfId="6285"/>
    <cellStyle name="40% - 强调文字颜色 4 275" xfId="6286"/>
    <cellStyle name="40% - 强调文字颜色 4 275 2" xfId="6287"/>
    <cellStyle name="40% - 强调文字颜色 4 276" xfId="6288"/>
    <cellStyle name="40% - 强调文字颜色 4 276 2" xfId="6289"/>
    <cellStyle name="40% - 强调文字颜色 4 277" xfId="6290"/>
    <cellStyle name="40% - 强调文字颜色 4 277 2" xfId="6291"/>
    <cellStyle name="40% - 强调文字颜色 4 33" xfId="6292"/>
    <cellStyle name="40% - 强调文字颜色 4 28" xfId="6293"/>
    <cellStyle name="40% - 强调文字颜色 4 33 2" xfId="6294"/>
    <cellStyle name="40% - 强调文字颜色 4 28 2" xfId="6295"/>
    <cellStyle name="40% - 强调文字颜色 4 34" xfId="6296"/>
    <cellStyle name="40% - 强调文字颜色 4 29" xfId="6297"/>
    <cellStyle name="40% - 强调文字颜色 4 34 2" xfId="6298"/>
    <cellStyle name="40% - 强调文字颜色 4 29 2" xfId="6299"/>
    <cellStyle name="40% - 强调文字颜色 4 3" xfId="6300"/>
    <cellStyle name="40% - 强调文字颜色 4 3 2" xfId="6301"/>
    <cellStyle name="40% - 强调文字颜色 4 3 2 2" xfId="6302"/>
    <cellStyle name="40% - 强调文字颜色 4 3 2 2 2" xfId="6303"/>
    <cellStyle name="40% - 强调文字颜色 4 3 2 2 3" xfId="6304"/>
    <cellStyle name="40% - 强调文字颜色 4 3 2 3" xfId="6305"/>
    <cellStyle name="40% - 强调文字颜色 4 3 2 3 2" xfId="6306"/>
    <cellStyle name="40% - 强调文字颜色 4 3 2 3 3" xfId="6307"/>
    <cellStyle name="40% - 强调文字颜色 4 3 2 4" xfId="6308"/>
    <cellStyle name="40% - 强调文字颜色 4 3 2 4 2" xfId="6309"/>
    <cellStyle name="40% - 强调文字颜色 4 3 2 5" xfId="6310"/>
    <cellStyle name="40% - 强调文字颜色 4 3 2 5 2" xfId="6311"/>
    <cellStyle name="40% - 强调文字颜色 4 3 2 5 3" xfId="6312"/>
    <cellStyle name="40% - 强调文字颜色 4 3 2 6" xfId="6313"/>
    <cellStyle name="40% - 强调文字颜色 4 3 3" xfId="6314"/>
    <cellStyle name="40% - 强调文字颜色 4 3 3 2" xfId="6315"/>
    <cellStyle name="40% - 强调文字颜色 4 3 3 2 2" xfId="6316"/>
    <cellStyle name="40% - 强调文字颜色 4 3 3 3" xfId="6317"/>
    <cellStyle name="40% - 强调文字颜色 4 3 3 3 2" xfId="6318"/>
    <cellStyle name="40% - 强调文字颜色 4 3 3 3 3" xfId="6319"/>
    <cellStyle name="40% - 强调文字颜色 4 3 3 4" xfId="6320"/>
    <cellStyle name="40% - 强调文字颜色 4 3 3 5" xfId="6321"/>
    <cellStyle name="40% - 强调文字颜色 4 3 4" xfId="6322"/>
    <cellStyle name="40% - 强调文字颜色 4 3 4 2" xfId="6323"/>
    <cellStyle name="40% - 强调文字颜色 4 3 4 3" xfId="6324"/>
    <cellStyle name="40% - 强调文字颜色 4 3 5" xfId="6325"/>
    <cellStyle name="40% - 强调文字颜色 4 3 5 2" xfId="6326"/>
    <cellStyle name="40% - 强调文字颜色 4 3 6 2" xfId="6327"/>
    <cellStyle name="40% - 强调文字颜色 4 3 6 3" xfId="6328"/>
    <cellStyle name="40% - 强调文字颜色 4 3 7" xfId="6329"/>
    <cellStyle name="40% - 强调文字颜色 4 3 7 2" xfId="6330"/>
    <cellStyle name="40% - 强调文字颜色 4 3 8" xfId="6331"/>
    <cellStyle name="40% - 强调文字颜色 4 40" xfId="6332"/>
    <cellStyle name="40% - 强调文字颜色 4 35" xfId="6333"/>
    <cellStyle name="40% - 强调文字颜色 4 40 2" xfId="6334"/>
    <cellStyle name="40% - 强调文字颜色 4 35 2" xfId="6335"/>
    <cellStyle name="40% - 强调文字颜色 4 41" xfId="6336"/>
    <cellStyle name="40% - 强调文字颜色 4 36" xfId="6337"/>
    <cellStyle name="40% - 强调文字颜色 4 41 2" xfId="6338"/>
    <cellStyle name="40% - 强调文字颜色 4 36 2" xfId="6339"/>
    <cellStyle name="40% - 强调文字颜色 4 42" xfId="6340"/>
    <cellStyle name="40% - 强调文字颜色 4 37" xfId="6341"/>
    <cellStyle name="40% - 强调文字颜色 4 42 2" xfId="6342"/>
    <cellStyle name="40% - 强调文字颜色 4 37 2" xfId="6343"/>
    <cellStyle name="40% - 强调文字颜色 4 43" xfId="6344"/>
    <cellStyle name="40% - 强调文字颜色 4 38" xfId="6345"/>
    <cellStyle name="40% - 强调文字颜色 4 43 2" xfId="6346"/>
    <cellStyle name="40% - 强调文字颜色 4 38 2" xfId="6347"/>
    <cellStyle name="40% - 强调文字颜色 4 44" xfId="6348"/>
    <cellStyle name="40% - 强调文字颜色 4 39" xfId="6349"/>
    <cellStyle name="40% - 强调文字颜色 4 44 2" xfId="6350"/>
    <cellStyle name="40% - 强调文字颜色 4 39 2" xfId="6351"/>
    <cellStyle name="40% - 强调文字颜色 4 4" xfId="6352"/>
    <cellStyle name="40% - 强调文字颜色 4 4 2" xfId="6353"/>
    <cellStyle name="40% - 强调文字颜色 4 50" xfId="6354"/>
    <cellStyle name="40% - 强调文字颜色 4 45" xfId="6355"/>
    <cellStyle name="40% - 强调文字颜色 4 50 2" xfId="6356"/>
    <cellStyle name="40% - 强调文字颜色 4 45 2" xfId="6357"/>
    <cellStyle name="40% - 强调文字颜色 4 51" xfId="6358"/>
    <cellStyle name="40% - 强调文字颜色 4 46" xfId="6359"/>
    <cellStyle name="40% - 强调文字颜色 4 51 2" xfId="6360"/>
    <cellStyle name="40% - 强调文字颜色 4 46 2" xfId="6361"/>
    <cellStyle name="40% - 强调文字颜色 4 52" xfId="6362"/>
    <cellStyle name="40% - 强调文字颜色 4 47" xfId="6363"/>
    <cellStyle name="40% - 强调文字颜色 4 52 2" xfId="6364"/>
    <cellStyle name="40% - 强调文字颜色 4 47 2" xfId="6365"/>
    <cellStyle name="40% - 强调文字颜色 4 53" xfId="6366"/>
    <cellStyle name="40% - 强调文字颜色 4 48" xfId="6367"/>
    <cellStyle name="40% - 强调文字颜色 4 53 2" xfId="6368"/>
    <cellStyle name="40% - 强调文字颜色 4 48 2" xfId="6369"/>
    <cellStyle name="40% - 强调文字颜色 4 54" xfId="6370"/>
    <cellStyle name="40% - 强调文字颜色 4 49" xfId="6371"/>
    <cellStyle name="40% - 强调文字颜色 4 54 2" xfId="6372"/>
    <cellStyle name="40% - 强调文字颜色 4 49 2" xfId="6373"/>
    <cellStyle name="40% - 强调文字颜色 4 5" xfId="6374"/>
    <cellStyle name="40% - 强调文字颜色 4 60" xfId="6375"/>
    <cellStyle name="40% - 强调文字颜色 4 55" xfId="6376"/>
    <cellStyle name="40% - 强调文字颜色 4 60 2" xfId="6377"/>
    <cellStyle name="40% - 强调文字颜色 4 55 2" xfId="6378"/>
    <cellStyle name="40% - 强调文字颜色 4 61" xfId="6379"/>
    <cellStyle name="40% - 强调文字颜色 4 56" xfId="6380"/>
    <cellStyle name="40% - 强调文字颜色 4 61 2" xfId="6381"/>
    <cellStyle name="40% - 强调文字颜色 4 56 2" xfId="6382"/>
    <cellStyle name="40% - 强调文字颜色 4 62" xfId="6383"/>
    <cellStyle name="40% - 强调文字颜色 4 57" xfId="6384"/>
    <cellStyle name="40% - 强调文字颜色 4 62 2" xfId="6385"/>
    <cellStyle name="40% - 强调文字颜色 4 57 2" xfId="6386"/>
    <cellStyle name="40% - 强调文字颜色 4 63" xfId="6387"/>
    <cellStyle name="40% - 强调文字颜色 4 58" xfId="6388"/>
    <cellStyle name="40% - 强调文字颜色 4 63 2" xfId="6389"/>
    <cellStyle name="40% - 强调文字颜色 4 58 2" xfId="6390"/>
    <cellStyle name="40% - 强调文字颜色 4 64" xfId="6391"/>
    <cellStyle name="40% - 强调文字颜色 4 59" xfId="6392"/>
    <cellStyle name="40% - 强调文字颜色 4 64 2" xfId="6393"/>
    <cellStyle name="40% - 强调文字颜色 4 59 2" xfId="6394"/>
    <cellStyle name="40% - 强调文字颜色 4 6" xfId="6395"/>
    <cellStyle name="40% - 强调文字颜色 4 70" xfId="6396"/>
    <cellStyle name="40% - 强调文字颜色 4 65" xfId="6397"/>
    <cellStyle name="40% - 强调文字颜色 4 70 2" xfId="6398"/>
    <cellStyle name="40% - 强调文字颜色 4 65 2" xfId="6399"/>
    <cellStyle name="40% - 强调文字颜色 4 71" xfId="6400"/>
    <cellStyle name="40% - 强调文字颜色 4 66" xfId="6401"/>
    <cellStyle name="40% - 强调文字颜色 4 71 2" xfId="6402"/>
    <cellStyle name="40% - 强调文字颜色 4 66 2" xfId="6403"/>
    <cellStyle name="40% - 强调文字颜色 4 72" xfId="6404"/>
    <cellStyle name="40% - 强调文字颜色 4 67" xfId="6405"/>
    <cellStyle name="40% - 强调文字颜色 4 72 2" xfId="6406"/>
    <cellStyle name="40% - 强调文字颜色 4 67 2" xfId="6407"/>
    <cellStyle name="40% - 强调文字颜色 4 73" xfId="6408"/>
    <cellStyle name="40% - 强调文字颜色 4 68" xfId="6409"/>
    <cellStyle name="40% - 强调文字颜色 4 73 2" xfId="6410"/>
    <cellStyle name="40% - 强调文字颜色 4 68 2" xfId="6411"/>
    <cellStyle name="40% - 强调文字颜色 4 74" xfId="6412"/>
    <cellStyle name="40% - 强调文字颜色 4 69" xfId="6413"/>
    <cellStyle name="40% - 强调文字颜色 4 74 2" xfId="6414"/>
    <cellStyle name="40% - 强调文字颜色 4 69 2" xfId="6415"/>
    <cellStyle name="40% - 强调文字颜色 4 7" xfId="6416"/>
    <cellStyle name="40% - 强调文字颜色 4 7 2" xfId="6417"/>
    <cellStyle name="40% - 强调文字颜色 4 80" xfId="6418"/>
    <cellStyle name="40% - 强调文字颜色 4 75" xfId="6419"/>
    <cellStyle name="40% - 强调文字颜色 4 80 2" xfId="6420"/>
    <cellStyle name="40% - 强调文字颜色 4 75 2" xfId="6421"/>
    <cellStyle name="40% - 强调文字颜色 4 81" xfId="6422"/>
    <cellStyle name="40% - 强调文字颜色 4 76" xfId="6423"/>
    <cellStyle name="40% - 强调文字颜色 4 81 2" xfId="6424"/>
    <cellStyle name="40% - 强调文字颜色 4 76 2" xfId="6425"/>
    <cellStyle name="40% - 强调文字颜色 4 82" xfId="6426"/>
    <cellStyle name="40% - 强调文字颜色 4 77" xfId="6427"/>
    <cellStyle name="40% - 强调文字颜色 4 82 2" xfId="6428"/>
    <cellStyle name="40% - 强调文字颜色 4 77 2" xfId="6429"/>
    <cellStyle name="40% - 强调文字颜色 4 83" xfId="6430"/>
    <cellStyle name="40% - 强调文字颜色 4 78" xfId="6431"/>
    <cellStyle name="40% - 强调文字颜色 4 83 2" xfId="6432"/>
    <cellStyle name="40% - 强调文字颜色 4 78 2" xfId="6433"/>
    <cellStyle name="40% - 强调文字颜色 4 84" xfId="6434"/>
    <cellStyle name="40% - 强调文字颜色 4 79" xfId="6435"/>
    <cellStyle name="40% - 强调文字颜色 4 84 2" xfId="6436"/>
    <cellStyle name="40% - 强调文字颜色 4 79 2" xfId="6437"/>
    <cellStyle name="40% - 强调文字颜色 4 8" xfId="6438"/>
    <cellStyle name="40% - 强调文字颜色 4 8 2" xfId="6439"/>
    <cellStyle name="千位分隔[0] 6 2 2" xfId="6440"/>
    <cellStyle name="40% - 强调文字颜色 4 90" xfId="6441"/>
    <cellStyle name="40% - 强调文字颜色 4 85" xfId="6442"/>
    <cellStyle name="40% - 强调文字颜色 4 90 2" xfId="6443"/>
    <cellStyle name="40% - 强调文字颜色 4 85 2" xfId="6444"/>
    <cellStyle name="40% - 强调文字颜色 4 91" xfId="6445"/>
    <cellStyle name="40% - 强调文字颜色 4 86" xfId="6446"/>
    <cellStyle name="40% - 强调文字颜色 4 91 2" xfId="6447"/>
    <cellStyle name="40% - 强调文字颜色 4 86 2" xfId="6448"/>
    <cellStyle name="40% - 强调文字颜色 4 92" xfId="6449"/>
    <cellStyle name="40% - 强调文字颜色 4 87" xfId="6450"/>
    <cellStyle name="40% - 强调文字颜色 4 92 2" xfId="6451"/>
    <cellStyle name="40% - 强调文字颜色 4 87 2" xfId="6452"/>
    <cellStyle name="40% - 强调文字颜色 4 93" xfId="6453"/>
    <cellStyle name="40% - 强调文字颜色 4 88" xfId="6454"/>
    <cellStyle name="40% - 强调文字颜色 4 93 2" xfId="6455"/>
    <cellStyle name="40% - 强调文字颜色 4 88 2" xfId="6456"/>
    <cellStyle name="40% - 强调文字颜色 4 94" xfId="6457"/>
    <cellStyle name="40% - 强调文字颜色 4 89" xfId="6458"/>
    <cellStyle name="40% - 强调文字颜色 4 94 2" xfId="6459"/>
    <cellStyle name="40% - 强调文字颜色 4 89 2" xfId="6460"/>
    <cellStyle name="40% - 强调文字颜色 4 9" xfId="6461"/>
    <cellStyle name="40% - 强调文字颜色 4 9 2" xfId="6462"/>
    <cellStyle name="40% - 强调文字颜色 4 95" xfId="6463"/>
    <cellStyle name="40% - 强调文字颜色 4 95 2" xfId="6464"/>
    <cellStyle name="40% - 强调文字颜色 4 96" xfId="6465"/>
    <cellStyle name="常规 53" xfId="6466"/>
    <cellStyle name="常规 48" xfId="6467"/>
    <cellStyle name="40% - 强调文字颜色 4 96 2" xfId="6468"/>
    <cellStyle name="40% - 强调文字颜色 4 97" xfId="6469"/>
    <cellStyle name="常规 98" xfId="6470"/>
    <cellStyle name="40% - 强调文字颜色 4 97 2" xfId="6471"/>
    <cellStyle name="40% - 强调文字颜色 4 98" xfId="6472"/>
    <cellStyle name="40% - 强调文字颜色 4 98 2" xfId="6473"/>
    <cellStyle name="40% - 强调文字颜色 4 99" xfId="6474"/>
    <cellStyle name="40% - 强调文字颜色 4 99 2" xfId="6475"/>
    <cellStyle name="40% - 强调文字颜色 5 10" xfId="6476"/>
    <cellStyle name="40% - 强调文字颜色 5 10 2" xfId="6477"/>
    <cellStyle name="40% - 强调文字颜色 5 100" xfId="6478"/>
    <cellStyle name="40% - 强调文字颜色 5 100 2" xfId="6479"/>
    <cellStyle name="40% - 强调文字颜色 5 101" xfId="6480"/>
    <cellStyle name="40% - 强调文字颜色 5 101 2" xfId="6481"/>
    <cellStyle name="40% - 强调文字颜色 5 102" xfId="6482"/>
    <cellStyle name="40% - 强调文字颜色 5 102 2" xfId="6483"/>
    <cellStyle name="40% - 强调文字颜色 5 103" xfId="6484"/>
    <cellStyle name="40% - 强调文字颜色 5 103 2" xfId="6485"/>
    <cellStyle name="40% - 强调文字颜色 5 104" xfId="6486"/>
    <cellStyle name="40% - 强调文字颜色 5 104 2" xfId="6487"/>
    <cellStyle name="40% - 强调文字颜色 5 110" xfId="6488"/>
    <cellStyle name="40% - 强调文字颜色 5 105" xfId="6489"/>
    <cellStyle name="40% - 强调文字颜色 5 110 2" xfId="6490"/>
    <cellStyle name="40% - 强调文字颜色 5 105 2" xfId="6491"/>
    <cellStyle name="40% - 强调文字颜色 5 111" xfId="6492"/>
    <cellStyle name="40% - 强调文字颜色 5 106" xfId="6493"/>
    <cellStyle name="40% - 强调文字颜色 5 111 2" xfId="6494"/>
    <cellStyle name="40% - 强调文字颜色 5 106 2" xfId="6495"/>
    <cellStyle name="40% - 强调文字颜色 5 112" xfId="6496"/>
    <cellStyle name="40% - 强调文字颜色 5 107" xfId="6497"/>
    <cellStyle name="40% - 强调文字颜色 5 112 2" xfId="6498"/>
    <cellStyle name="40% - 强调文字颜色 5 107 2" xfId="6499"/>
    <cellStyle name="40% - 强调文字颜色 5 113" xfId="6500"/>
    <cellStyle name="40% - 强调文字颜色 5 108" xfId="6501"/>
    <cellStyle name="40% - 强调文字颜色 5 113 2" xfId="6502"/>
    <cellStyle name="40% - 强调文字颜色 5 108 2" xfId="6503"/>
    <cellStyle name="40% - 强调文字颜色 5 114" xfId="6504"/>
    <cellStyle name="40% - 强调文字颜色 5 109" xfId="6505"/>
    <cellStyle name="40% - 强调文字颜色 5 114 2" xfId="6506"/>
    <cellStyle name="40% - 强调文字颜色 5 109 2" xfId="6507"/>
    <cellStyle name="40% - 强调文字颜色 5 11" xfId="6508"/>
    <cellStyle name="40% - 强调文字颜色 5 11 2" xfId="6509"/>
    <cellStyle name="40% - 强调文字颜色 5 120" xfId="6510"/>
    <cellStyle name="40% - 强调文字颜色 5 115" xfId="6511"/>
    <cellStyle name="40% - 强调文字颜色 5 120 2" xfId="6512"/>
    <cellStyle name="40% - 强调文字颜色 5 115 2" xfId="6513"/>
    <cellStyle name="40% - 强调文字颜色 5 121" xfId="6514"/>
    <cellStyle name="40% - 强调文字颜色 5 116" xfId="6515"/>
    <cellStyle name="40% - 强调文字颜色 5 121 2" xfId="6516"/>
    <cellStyle name="40% - 强调文字颜色 5 116 2" xfId="6517"/>
    <cellStyle name="40% - 强调文字颜色 5 122" xfId="6518"/>
    <cellStyle name="40% - 强调文字颜色 5 117" xfId="6519"/>
    <cellStyle name="40% - 强调文字颜色 5 122 2" xfId="6520"/>
    <cellStyle name="40% - 强调文字颜色 5 117 2" xfId="6521"/>
    <cellStyle name="40% - 强调文字颜色 5 123" xfId="6522"/>
    <cellStyle name="40% - 强调文字颜色 5 118" xfId="6523"/>
    <cellStyle name="40% - 强调文字颜色 5 123 2" xfId="6524"/>
    <cellStyle name="40% - 强调文字颜色 5 118 2" xfId="6525"/>
    <cellStyle name="40% - 强调文字颜色 5 124" xfId="6526"/>
    <cellStyle name="40% - 强调文字颜色 5 119" xfId="6527"/>
    <cellStyle name="40% - 强调文字颜色 5 124 2" xfId="6528"/>
    <cellStyle name="40% - 强调文字颜色 5 119 2" xfId="6529"/>
    <cellStyle name="40% - 强调文字颜色 5 12" xfId="6530"/>
    <cellStyle name="40% - 强调文字颜色 5 12 2" xfId="6531"/>
    <cellStyle name="40% - 强调文字颜色 5 130" xfId="6532"/>
    <cellStyle name="40% - 强调文字颜色 5 125" xfId="6533"/>
    <cellStyle name="40% - 强调文字颜色 5 130 2" xfId="6534"/>
    <cellStyle name="40% - 强调文字颜色 5 125 2" xfId="6535"/>
    <cellStyle name="40% - 强调文字颜色 5 131" xfId="6536"/>
    <cellStyle name="40% - 强调文字颜色 5 126" xfId="6537"/>
    <cellStyle name="40% - 强调文字颜色 5 131 2" xfId="6538"/>
    <cellStyle name="40% - 强调文字颜色 5 126 2" xfId="6539"/>
    <cellStyle name="40% - 强调文字颜色 5 132" xfId="6540"/>
    <cellStyle name="40% - 强调文字颜色 5 127" xfId="6541"/>
    <cellStyle name="强调文字颜色 4 3 2 6" xfId="6542"/>
    <cellStyle name="40% - 强调文字颜色 5 132 2" xfId="6543"/>
    <cellStyle name="40% - 强调文字颜色 5 127 2" xfId="6544"/>
    <cellStyle name="40% - 强调文字颜色 5 133" xfId="6545"/>
    <cellStyle name="40% - 强调文字颜色 5 128" xfId="6546"/>
    <cellStyle name="40% - 强调文字颜色 5 133 2" xfId="6547"/>
    <cellStyle name="40% - 强调文字颜色 5 128 2" xfId="6548"/>
    <cellStyle name="40% - 强调文字颜色 5 134 2" xfId="6549"/>
    <cellStyle name="40% - 强调文字颜色 5 129 2" xfId="6550"/>
    <cellStyle name="40% - 强调文字颜色 5 13" xfId="6551"/>
    <cellStyle name="40% - 强调文字颜色 5 13 2" xfId="6552"/>
    <cellStyle name="40% - 强调文字颜色 5 140" xfId="6553"/>
    <cellStyle name="40% - 强调文字颜色 5 135" xfId="6554"/>
    <cellStyle name="40% - 强调文字颜色 5 140 2" xfId="6555"/>
    <cellStyle name="40% - 强调文字颜色 5 135 2" xfId="6556"/>
    <cellStyle name="40% - 强调文字颜色 5 141" xfId="6557"/>
    <cellStyle name="40% - 强调文字颜色 5 136" xfId="6558"/>
    <cellStyle name="40% - 强调文字颜色 5 141 2" xfId="6559"/>
    <cellStyle name="40% - 强调文字颜色 5 136 2" xfId="6560"/>
    <cellStyle name="40% - 强调文字颜色 5 5 2" xfId="6561"/>
    <cellStyle name="40% - 强调文字颜色 5 142" xfId="6562"/>
    <cellStyle name="40% - 强调文字颜色 5 137" xfId="6563"/>
    <cellStyle name="40% - 强调文字颜色 5 142 2" xfId="6564"/>
    <cellStyle name="40% - 强调文字颜色 5 137 2" xfId="6565"/>
    <cellStyle name="40% - 强调文字颜色 5 143" xfId="6566"/>
    <cellStyle name="40% - 强调文字颜色 5 138" xfId="6567"/>
    <cellStyle name="40% - 强调文字颜色 5 143 2" xfId="6568"/>
    <cellStyle name="40% - 强调文字颜色 5 138 2" xfId="6569"/>
    <cellStyle name="40% - 强调文字颜色 5 144" xfId="6570"/>
    <cellStyle name="40% - 强调文字颜色 5 139" xfId="6571"/>
    <cellStyle name="40% - 强调文字颜色 5 144 2" xfId="6572"/>
    <cellStyle name="40% - 强调文字颜色 5 139 2" xfId="6573"/>
    <cellStyle name="40% - 强调文字颜色 5 14" xfId="6574"/>
    <cellStyle name="40% - 强调文字颜色 5 14 2" xfId="6575"/>
    <cellStyle name="40% - 强调文字颜色 5 200" xfId="6576"/>
    <cellStyle name="40% - 强调文字颜色 5 150" xfId="6577"/>
    <cellStyle name="40% - 强调文字颜色 5 145" xfId="6578"/>
    <cellStyle name="40% - 强调文字颜色 5 200 2" xfId="6579"/>
    <cellStyle name="40% - 强调文字颜色 5 150 2" xfId="6580"/>
    <cellStyle name="40% - 强调文字颜色 5 145 2" xfId="6581"/>
    <cellStyle name="40% - 强调文字颜色 5 201" xfId="6582"/>
    <cellStyle name="40% - 强调文字颜色 5 151" xfId="6583"/>
    <cellStyle name="40% - 强调文字颜色 5 146" xfId="6584"/>
    <cellStyle name="40% - 强调文字颜色 5 201 2" xfId="6585"/>
    <cellStyle name="40% - 强调文字颜色 5 151 2" xfId="6586"/>
    <cellStyle name="40% - 强调文字颜色 5 146 2" xfId="6587"/>
    <cellStyle name="40% - 强调文字颜色 5 202" xfId="6588"/>
    <cellStyle name="40% - 强调文字颜色 5 152" xfId="6589"/>
    <cellStyle name="40% - 强调文字颜色 5 147" xfId="6590"/>
    <cellStyle name="40% - 强调文字颜色 5 202 2" xfId="6591"/>
    <cellStyle name="40% - 强调文字颜色 5 152 2" xfId="6592"/>
    <cellStyle name="40% - 强调文字颜色 5 147 2" xfId="6593"/>
    <cellStyle name="40% - 强调文字颜色 5 203" xfId="6594"/>
    <cellStyle name="40% - 强调文字颜色 5 153" xfId="6595"/>
    <cellStyle name="40% - 强调文字颜色 5 148" xfId="6596"/>
    <cellStyle name="40% - 强调文字颜色 5 203 2" xfId="6597"/>
    <cellStyle name="40% - 强调文字颜色 5 153 2" xfId="6598"/>
    <cellStyle name="40% - 强调文字颜色 5 148 2" xfId="6599"/>
    <cellStyle name="40% - 强调文字颜色 5 204 2" xfId="6600"/>
    <cellStyle name="40% - 强调文字颜色 5 154 2" xfId="6601"/>
    <cellStyle name="40% - 强调文字颜色 5 149 2" xfId="6602"/>
    <cellStyle name="40% - 强调文字颜色 5 20" xfId="6603"/>
    <cellStyle name="40% - 强调文字颜色 5 15" xfId="6604"/>
    <cellStyle name="40% - 强调文字颜色 5 20 2" xfId="6605"/>
    <cellStyle name="40% - 强调文字颜色 5 15 2" xfId="6606"/>
    <cellStyle name="40% - 强调文字颜色 5 210 2" xfId="6607"/>
    <cellStyle name="40% - 强调文字颜色 5 205 2" xfId="6608"/>
    <cellStyle name="40% - 强调文字颜色 5 160 2" xfId="6609"/>
    <cellStyle name="40% - 强调文字颜色 5 155 2" xfId="6610"/>
    <cellStyle name="40% - 强调文字颜色 5 211" xfId="6611"/>
    <cellStyle name="40% - 强调文字颜色 5 206" xfId="6612"/>
    <cellStyle name="40% - 强调文字颜色 5 161" xfId="6613"/>
    <cellStyle name="40% - 强调文字颜色 5 156" xfId="6614"/>
    <cellStyle name="40% - 强调文字颜色 5 211 2" xfId="6615"/>
    <cellStyle name="40% - 强调文字颜色 5 206 2" xfId="6616"/>
    <cellStyle name="40% - 强调文字颜色 5 161 2" xfId="6617"/>
    <cellStyle name="40% - 强调文字颜色 5 156 2" xfId="6618"/>
    <cellStyle name="40% - 强调文字颜色 5 212" xfId="6619"/>
    <cellStyle name="40% - 强调文字颜色 5 207" xfId="6620"/>
    <cellStyle name="40% - 强调文字颜色 5 162" xfId="6621"/>
    <cellStyle name="40% - 强调文字颜色 5 157" xfId="6622"/>
    <cellStyle name="40% - 强调文字颜色 5 212 2" xfId="6623"/>
    <cellStyle name="40% - 强调文字颜色 5 207 2" xfId="6624"/>
    <cellStyle name="40% - 强调文字颜色 5 162 2" xfId="6625"/>
    <cellStyle name="40% - 强调文字颜色 5 157 2" xfId="6626"/>
    <cellStyle name="40% - 强调文字颜色 5 213" xfId="6627"/>
    <cellStyle name="40% - 强调文字颜色 5 208" xfId="6628"/>
    <cellStyle name="40% - 强调文字颜色 5 163" xfId="6629"/>
    <cellStyle name="40% - 强调文字颜色 5 158" xfId="6630"/>
    <cellStyle name="40% - 强调文字颜色 5 213 2" xfId="6631"/>
    <cellStyle name="40% - 强调文字颜色 5 208 2" xfId="6632"/>
    <cellStyle name="40% - 强调文字颜色 5 163 2" xfId="6633"/>
    <cellStyle name="40% - 强调文字颜色 5 158 2" xfId="6634"/>
    <cellStyle name="40% - 强调文字颜色 5 214" xfId="6635"/>
    <cellStyle name="40% - 强调文字颜色 5 209" xfId="6636"/>
    <cellStyle name="40% - 强调文字颜色 5 164" xfId="6637"/>
    <cellStyle name="40% - 强调文字颜色 5 159" xfId="6638"/>
    <cellStyle name="40% - 强调文字颜色 5 214 2" xfId="6639"/>
    <cellStyle name="40% - 强调文字颜色 5 209 2" xfId="6640"/>
    <cellStyle name="40% - 强调文字颜色 5 164 2" xfId="6641"/>
    <cellStyle name="40% - 强调文字颜色 5 159 2" xfId="6642"/>
    <cellStyle name="40% - 强调文字颜色 5 21" xfId="6643"/>
    <cellStyle name="40% - 强调文字颜色 5 16" xfId="6644"/>
    <cellStyle name="40% - 强调文字颜色 5 21 2" xfId="6645"/>
    <cellStyle name="40% - 强调文字颜色 5 16 2" xfId="6646"/>
    <cellStyle name="40% - 强调文字颜色 5 220" xfId="6647"/>
    <cellStyle name="40% - 强调文字颜色 5 215" xfId="6648"/>
    <cellStyle name="40% - 强调文字颜色 5 170" xfId="6649"/>
    <cellStyle name="40% - 强调文字颜色 5 165" xfId="6650"/>
    <cellStyle name="40% - 强调文字颜色 5 220 2" xfId="6651"/>
    <cellStyle name="40% - 强调文字颜色 5 215 2" xfId="6652"/>
    <cellStyle name="40% - 强调文字颜色 5 170 2" xfId="6653"/>
    <cellStyle name="40% - 强调文字颜色 5 165 2" xfId="6654"/>
    <cellStyle name="40% - 强调文字颜色 5 221" xfId="6655"/>
    <cellStyle name="40% - 强调文字颜色 5 216" xfId="6656"/>
    <cellStyle name="40% - 强调文字颜色 5 171" xfId="6657"/>
    <cellStyle name="40% - 强调文字颜色 5 166" xfId="6658"/>
    <cellStyle name="40% - 强调文字颜色 5 221 2" xfId="6659"/>
    <cellStyle name="40% - 强调文字颜色 5 216 2" xfId="6660"/>
    <cellStyle name="40% - 强调文字颜色 5 171 2" xfId="6661"/>
    <cellStyle name="40% - 强调文字颜色 5 166 2" xfId="6662"/>
    <cellStyle name="40% - 强调文字颜色 5 222" xfId="6663"/>
    <cellStyle name="40% - 强调文字颜色 5 217" xfId="6664"/>
    <cellStyle name="40% - 强调文字颜色 5 172" xfId="6665"/>
    <cellStyle name="40% - 强调文字颜色 5 167" xfId="6666"/>
    <cellStyle name="40% - 强调文字颜色 5 222 2" xfId="6667"/>
    <cellStyle name="40% - 强调文字颜色 5 217 2" xfId="6668"/>
    <cellStyle name="40% - 强调文字颜色 5 172 2" xfId="6669"/>
    <cellStyle name="40% - 强调文字颜色 5 167 2" xfId="6670"/>
    <cellStyle name="40% - 强调文字颜色 5 223" xfId="6671"/>
    <cellStyle name="40% - 强调文字颜色 5 218" xfId="6672"/>
    <cellStyle name="40% - 强调文字颜色 5 173" xfId="6673"/>
    <cellStyle name="40% - 强调文字颜色 5 168" xfId="6674"/>
    <cellStyle name="40% - 强调文字颜色 5 223 2" xfId="6675"/>
    <cellStyle name="40% - 强调文字颜色 5 218 2" xfId="6676"/>
    <cellStyle name="40% - 强调文字颜色 5 173 2" xfId="6677"/>
    <cellStyle name="40% - 强调文字颜色 5 168 2" xfId="6678"/>
    <cellStyle name="40% - 强调文字颜色 5 224" xfId="6679"/>
    <cellStyle name="40% - 强调文字颜色 5 219" xfId="6680"/>
    <cellStyle name="40% - 强调文字颜色 5 174" xfId="6681"/>
    <cellStyle name="40% - 强调文字颜色 5 169" xfId="6682"/>
    <cellStyle name="40% - 强调文字颜色 5 224 2" xfId="6683"/>
    <cellStyle name="40% - 强调文字颜色 5 219 2" xfId="6684"/>
    <cellStyle name="40% - 强调文字颜色 5 174 2" xfId="6685"/>
    <cellStyle name="40% - 强调文字颜色 5 169 2" xfId="6686"/>
    <cellStyle name="40% - 强调文字颜色 5 22" xfId="6687"/>
    <cellStyle name="40% - 强调文字颜色 5 17" xfId="6688"/>
    <cellStyle name="40% - 强调文字颜色 5 22 2" xfId="6689"/>
    <cellStyle name="40% - 强调文字颜色 5 17 2" xfId="6690"/>
    <cellStyle name="40% - 强调文字颜色 5 230" xfId="6691"/>
    <cellStyle name="40% - 强调文字颜色 5 225" xfId="6692"/>
    <cellStyle name="40% - 强调文字颜色 5 180" xfId="6693"/>
    <cellStyle name="40% - 强调文字颜色 5 175" xfId="6694"/>
    <cellStyle name="40% - 强调文字颜色 5 230 2" xfId="6695"/>
    <cellStyle name="40% - 强调文字颜色 5 225 2" xfId="6696"/>
    <cellStyle name="40% - 强调文字颜色 5 180 2" xfId="6697"/>
    <cellStyle name="40% - 强调文字颜色 5 175 2" xfId="6698"/>
    <cellStyle name="40% - 强调文字颜色 5 231" xfId="6699"/>
    <cellStyle name="40% - 强调文字颜色 5 226" xfId="6700"/>
    <cellStyle name="40% - 强调文字颜色 5 181" xfId="6701"/>
    <cellStyle name="40% - 强调文字颜色 5 176" xfId="6702"/>
    <cellStyle name="40% - 强调文字颜色 5 231 2" xfId="6703"/>
    <cellStyle name="40% - 强调文字颜色 5 226 2" xfId="6704"/>
    <cellStyle name="40% - 强调文字颜色 5 181 2" xfId="6705"/>
    <cellStyle name="40% - 强调文字颜色 5 176 2" xfId="6706"/>
    <cellStyle name="40% - 强调文字颜色 5 232" xfId="6707"/>
    <cellStyle name="40% - 强调文字颜色 5 227" xfId="6708"/>
    <cellStyle name="40% - 强调文字颜色 5 182" xfId="6709"/>
    <cellStyle name="40% - 强调文字颜色 5 177" xfId="6710"/>
    <cellStyle name="40% - 强调文字颜色 5 233" xfId="6711"/>
    <cellStyle name="40% - 强调文字颜色 5 228" xfId="6712"/>
    <cellStyle name="40% - 强调文字颜色 5 183" xfId="6713"/>
    <cellStyle name="40% - 强调文字颜色 5 178" xfId="6714"/>
    <cellStyle name="40% - 强调文字颜色 5 23" xfId="6715"/>
    <cellStyle name="40% - 强调文字颜色 5 18" xfId="6716"/>
    <cellStyle name="40% - 强调文字颜色 5 23 2" xfId="6717"/>
    <cellStyle name="40% - 强调文字颜色 5 18 2" xfId="6718"/>
    <cellStyle name="40% - 强调文字颜色 5 240" xfId="6719"/>
    <cellStyle name="40% - 强调文字颜色 5 235" xfId="6720"/>
    <cellStyle name="40% - 强调文字颜色 5 190" xfId="6721"/>
    <cellStyle name="40% - 强调文字颜色 5 185" xfId="6722"/>
    <cellStyle name="40% - 强调文字颜色 5 240 2" xfId="6723"/>
    <cellStyle name="40% - 强调文字颜色 5 235 2" xfId="6724"/>
    <cellStyle name="40% - 强调文字颜色 5 190 2" xfId="6725"/>
    <cellStyle name="40% - 强调文字颜色 5 185 2" xfId="6726"/>
    <cellStyle name="40% - 强调文字颜色 5 241" xfId="6727"/>
    <cellStyle name="40% - 强调文字颜色 5 236" xfId="6728"/>
    <cellStyle name="40% - 强调文字颜色 5 191" xfId="6729"/>
    <cellStyle name="40% - 强调文字颜色 5 186" xfId="6730"/>
    <cellStyle name="40% - 强调文字颜色 5 241 2" xfId="6731"/>
    <cellStyle name="40% - 强调文字颜色 5 236 2" xfId="6732"/>
    <cellStyle name="40% - 强调文字颜色 5 191 2" xfId="6733"/>
    <cellStyle name="40% - 强调文字颜色 5 186 2" xfId="6734"/>
    <cellStyle name="40% - 强调文字颜色 5 6 2" xfId="6735"/>
    <cellStyle name="40% - 强调文字颜色 5 242" xfId="6736"/>
    <cellStyle name="40% - 强调文字颜色 5 237" xfId="6737"/>
    <cellStyle name="40% - 强调文字颜色 5 192" xfId="6738"/>
    <cellStyle name="40% - 强调文字颜色 5 187" xfId="6739"/>
    <cellStyle name="40% - 强调文字颜色 5 242 2" xfId="6740"/>
    <cellStyle name="40% - 强调文字颜色 5 237 2" xfId="6741"/>
    <cellStyle name="40% - 强调文字颜色 5 192 2" xfId="6742"/>
    <cellStyle name="40% - 强调文字颜色 5 187 2" xfId="6743"/>
    <cellStyle name="40% - 强调文字颜色 5 243" xfId="6744"/>
    <cellStyle name="40% - 强调文字颜色 5 238" xfId="6745"/>
    <cellStyle name="40% - 强调文字颜色 5 193" xfId="6746"/>
    <cellStyle name="40% - 强调文字颜色 5 188" xfId="6747"/>
    <cellStyle name="40% - 强调文字颜色 5 243 2" xfId="6748"/>
    <cellStyle name="40% - 强调文字颜色 5 238 2" xfId="6749"/>
    <cellStyle name="40% - 强调文字颜色 5 193 2" xfId="6750"/>
    <cellStyle name="40% - 强调文字颜色 5 188 2" xfId="6751"/>
    <cellStyle name="40% - 强调文字颜色 5 244" xfId="6752"/>
    <cellStyle name="40% - 强调文字颜色 5 239" xfId="6753"/>
    <cellStyle name="40% - 强调文字颜色 5 194" xfId="6754"/>
    <cellStyle name="40% - 强调文字颜色 5 189" xfId="6755"/>
    <cellStyle name="40% - 强调文字颜色 5 244 2" xfId="6756"/>
    <cellStyle name="40% - 强调文字颜色 5 239 2" xfId="6757"/>
    <cellStyle name="40% - 强调文字颜色 5 194 2" xfId="6758"/>
    <cellStyle name="40% - 强调文字颜色 5 189 2" xfId="6759"/>
    <cellStyle name="40% - 强调文字颜色 5 24" xfId="6760"/>
    <cellStyle name="40% - 强调文字颜色 5 19" xfId="6761"/>
    <cellStyle name="40% - 强调文字颜色 5 24 2" xfId="6762"/>
    <cellStyle name="40% - 强调文字颜色 5 19 2" xfId="6763"/>
    <cellStyle name="40% - 强调文字颜色 5 250" xfId="6764"/>
    <cellStyle name="40% - 强调文字颜色 5 245" xfId="6765"/>
    <cellStyle name="40% - 强调文字颜色 5 195" xfId="6766"/>
    <cellStyle name="40% - 强调文字颜色 5 250 2" xfId="6767"/>
    <cellStyle name="40% - 强调文字颜色 5 245 2" xfId="6768"/>
    <cellStyle name="40% - 强调文字颜色 5 195 2" xfId="6769"/>
    <cellStyle name="40% - 强调文字颜色 5 251" xfId="6770"/>
    <cellStyle name="40% - 强调文字颜色 5 246" xfId="6771"/>
    <cellStyle name="40% - 强调文字颜色 5 196" xfId="6772"/>
    <cellStyle name="40% - 强调文字颜色 5 251 2" xfId="6773"/>
    <cellStyle name="40% - 强调文字颜色 5 246 2" xfId="6774"/>
    <cellStyle name="40% - 强调文字颜色 5 196 2" xfId="6775"/>
    <cellStyle name="40% - 强调文字颜色 5 252" xfId="6776"/>
    <cellStyle name="40% - 强调文字颜色 5 247" xfId="6777"/>
    <cellStyle name="40% - 强调文字颜色 5 197" xfId="6778"/>
    <cellStyle name="40% - 强调文字颜色 5 252 2" xfId="6779"/>
    <cellStyle name="40% - 强调文字颜色 5 247 2" xfId="6780"/>
    <cellStyle name="40% - 强调文字颜色 5 197 2" xfId="6781"/>
    <cellStyle name="40% - 强调文字颜色 5 253" xfId="6782"/>
    <cellStyle name="40% - 强调文字颜色 5 248" xfId="6783"/>
    <cellStyle name="40% - 强调文字颜色 5 198" xfId="6784"/>
    <cellStyle name="40% - 强调文字颜色 5 253 2" xfId="6785"/>
    <cellStyle name="40% - 强调文字颜色 5 248 2" xfId="6786"/>
    <cellStyle name="40% - 强调文字颜色 5 198 2" xfId="6787"/>
    <cellStyle name="40% - 强调文字颜色 5 254 2" xfId="6788"/>
    <cellStyle name="40% - 强调文字颜色 5 249 2" xfId="6789"/>
    <cellStyle name="40% - 强调文字颜色 5 199 2" xfId="6790"/>
    <cellStyle name="40% - 强调文字颜色 5 2" xfId="6791"/>
    <cellStyle name="40% - 强调文字颜色 5 2 2" xfId="6792"/>
    <cellStyle name="40% - 强调文字颜色 5 2 2 2" xfId="6793"/>
    <cellStyle name="40% - 强调文字颜色 5 2 2 2 2" xfId="6794"/>
    <cellStyle name="40% - 强调文字颜色 5 92 2" xfId="6795"/>
    <cellStyle name="40% - 强调文字颜色 5 87 2" xfId="6796"/>
    <cellStyle name="40% - 强调文字颜色 5 2 2 2 3" xfId="6797"/>
    <cellStyle name="40% - 强调文字颜色 5 2 2 3" xfId="6798"/>
    <cellStyle name="40% - 强调文字颜色 5 2 2 3 2" xfId="6799"/>
    <cellStyle name="40% - 强调文字颜色 5 93 2" xfId="6800"/>
    <cellStyle name="40% - 强调文字颜色 5 88 2" xfId="6801"/>
    <cellStyle name="40% - 强调文字颜色 5 2 2 3 3" xfId="6802"/>
    <cellStyle name="40% - 强调文字颜色 5 2 2 4" xfId="6803"/>
    <cellStyle name="40% - 强调文字颜色 5 2 2 4 2" xfId="6804"/>
    <cellStyle name="40% - 强调文字颜色 5 2 2 5" xfId="6805"/>
    <cellStyle name="40% - 强调文字颜色 5 2 2 5 2" xfId="6806"/>
    <cellStyle name="40% - 强调文字颜色 5 95 2" xfId="6807"/>
    <cellStyle name="40% - 强调文字颜色 5 2 2 5 3" xfId="6808"/>
    <cellStyle name="40% - 强调文字颜色 5 2 2 6" xfId="6809"/>
    <cellStyle name="40% - 强调文字颜色 5 2 3" xfId="6810"/>
    <cellStyle name="40% - 强调文字颜色 5 2 3 2" xfId="6811"/>
    <cellStyle name="40% - 强调文字颜色 5 2 3 2 2" xfId="6812"/>
    <cellStyle name="40% - 强调文字颜色 5 2 3 3" xfId="6813"/>
    <cellStyle name="40% - 强调文字颜色 5 2 3 3 2" xfId="6814"/>
    <cellStyle name="40% - 强调文字颜色 5 2 3 3 3" xfId="6815"/>
    <cellStyle name="40% - 强调文字颜色 5 2 3 4" xfId="6816"/>
    <cellStyle name="40% - 强调文字颜色 5 2 3 5" xfId="6817"/>
    <cellStyle name="40% - 强调文字颜色 5 2 4" xfId="6818"/>
    <cellStyle name="40% - 强调文字颜色 5 2 4 2" xfId="6819"/>
    <cellStyle name="40% - 强调文字颜色 5 2 4 3" xfId="6820"/>
    <cellStyle name="40% - 强调文字颜色 5 2 5" xfId="6821"/>
    <cellStyle name="40% - 强调文字颜色 5 2 5 2" xfId="6822"/>
    <cellStyle name="40% - 强调文字颜色 5 2 6" xfId="6823"/>
    <cellStyle name="40% - 强调文字颜色 5 2 6 2" xfId="6824"/>
    <cellStyle name="40% - 强调文字颜色 5 2 6 3" xfId="6825"/>
    <cellStyle name="40% - 强调文字颜色 5 2 7" xfId="6826"/>
    <cellStyle name="40% - 强调文字颜色 5 2 7 2" xfId="6827"/>
    <cellStyle name="40% - 强调文字颜色 5 2 8" xfId="6828"/>
    <cellStyle name="40% - 强调文字颜色 5 30" xfId="6829"/>
    <cellStyle name="40% - 强调文字颜色 5 25" xfId="6830"/>
    <cellStyle name="40% - 强调文字颜色 5 30 2" xfId="6831"/>
    <cellStyle name="40% - 强调文字颜色 5 25 2" xfId="6832"/>
    <cellStyle name="40% - 强调文字颜色 5 260 2" xfId="6833"/>
    <cellStyle name="40% - 强调文字颜色 5 255 2" xfId="6834"/>
    <cellStyle name="40% - 强调文字颜色 5 261" xfId="6835"/>
    <cellStyle name="40% - 强调文字颜色 5 256" xfId="6836"/>
    <cellStyle name="40% - 强调文字颜色 5 261 2" xfId="6837"/>
    <cellStyle name="40% - 强调文字颜色 5 256 2" xfId="6838"/>
    <cellStyle name="40% - 强调文字颜色 5 262" xfId="6839"/>
    <cellStyle name="40% - 强调文字颜色 5 257" xfId="6840"/>
    <cellStyle name="40% - 强调文字颜色 5 262 2" xfId="6841"/>
    <cellStyle name="40% - 强调文字颜色 5 257 2" xfId="6842"/>
    <cellStyle name="40% - 强调文字颜色 5 263" xfId="6843"/>
    <cellStyle name="40% - 强调文字颜色 5 258" xfId="6844"/>
    <cellStyle name="40% - 强调文字颜色 5 263 2" xfId="6845"/>
    <cellStyle name="40% - 强调文字颜色 5 258 2" xfId="6846"/>
    <cellStyle name="40% - 强调文字颜色 5 264" xfId="6847"/>
    <cellStyle name="40% - 强调文字颜色 5 259" xfId="6848"/>
    <cellStyle name="40% - 强调文字颜色 5 264 2" xfId="6849"/>
    <cellStyle name="40% - 强调文字颜色 5 259 2" xfId="6850"/>
    <cellStyle name="40% - 强调文字颜色 5 31" xfId="6851"/>
    <cellStyle name="40% - 强调文字颜色 5 26" xfId="6852"/>
    <cellStyle name="40% - 强调文字颜色 5 31 2" xfId="6853"/>
    <cellStyle name="40% - 强调文字颜色 5 26 2" xfId="6854"/>
    <cellStyle name="40% - 强调文字颜色 5 270" xfId="6855"/>
    <cellStyle name="40% - 强调文字颜色 5 265" xfId="6856"/>
    <cellStyle name="40% - 强调文字颜色 5 270 2" xfId="6857"/>
    <cellStyle name="40% - 强调文字颜色 5 265 2" xfId="6858"/>
    <cellStyle name="40% - 强调文字颜色 5 271" xfId="6859"/>
    <cellStyle name="40% - 强调文字颜色 5 266" xfId="6860"/>
    <cellStyle name="40% - 强调文字颜色 5 271 2" xfId="6861"/>
    <cellStyle name="40% - 强调文字颜色 5 266 2" xfId="6862"/>
    <cellStyle name="40% - 强调文字颜色 5 272" xfId="6863"/>
    <cellStyle name="40% - 强调文字颜色 5 267" xfId="6864"/>
    <cellStyle name="40% - 强调文字颜色 5 272 2" xfId="6865"/>
    <cellStyle name="40% - 强调文字颜色 5 267 2" xfId="6866"/>
    <cellStyle name="40% - 强调文字颜色 5 273" xfId="6867"/>
    <cellStyle name="40% - 强调文字颜色 5 268" xfId="6868"/>
    <cellStyle name="40% - 强调文字颜色 5 273 2" xfId="6869"/>
    <cellStyle name="40% - 强调文字颜色 5 268 2" xfId="6870"/>
    <cellStyle name="40% - 强调文字颜色 5 274" xfId="6871"/>
    <cellStyle name="40% - 强调文字颜色 5 269" xfId="6872"/>
    <cellStyle name="40% - 强调文字颜色 5 274 2" xfId="6873"/>
    <cellStyle name="40% - 强调文字颜色 5 269 2" xfId="6874"/>
    <cellStyle name="40% - 强调文字颜色 5 32" xfId="6875"/>
    <cellStyle name="40% - 强调文字颜色 5 27" xfId="6876"/>
    <cellStyle name="40% - 强调文字颜色 5 32 2" xfId="6877"/>
    <cellStyle name="40% - 强调文字颜色 5 27 2" xfId="6878"/>
    <cellStyle name="40% - 强调文字颜色 5 275" xfId="6879"/>
    <cellStyle name="40% - 强调文字颜色 5 275 2" xfId="6880"/>
    <cellStyle name="40% - 强调文字颜色 5 276" xfId="6881"/>
    <cellStyle name="40% - 强调文字颜色 5 276 2" xfId="6882"/>
    <cellStyle name="40% - 强调文字颜色 5 277" xfId="6883"/>
    <cellStyle name="40% - 强调文字颜色 5 33" xfId="6884"/>
    <cellStyle name="40% - 强调文字颜色 5 28" xfId="6885"/>
    <cellStyle name="40% - 强调文字颜色 5 33 2" xfId="6886"/>
    <cellStyle name="40% - 强调文字颜色 5 28 2" xfId="6887"/>
    <cellStyle name="40% - 强调文字颜色 5 34" xfId="6888"/>
    <cellStyle name="40% - 强调文字颜色 5 29" xfId="6889"/>
    <cellStyle name="40% - 强调文字颜色 5 34 2" xfId="6890"/>
    <cellStyle name="40% - 强调文字颜色 5 29 2" xfId="6891"/>
    <cellStyle name="40% - 强调文字颜色 5 3" xfId="6892"/>
    <cellStyle name="40% - 强调文字颜色 5 3 2" xfId="6893"/>
    <cellStyle name="40% - 强调文字颜色 5 3 2 2" xfId="6894"/>
    <cellStyle name="40% - 强调文字颜色 5 3 2 2 2" xfId="6895"/>
    <cellStyle name="40% - 强调文字颜色 5 3 2 2 3" xfId="6896"/>
    <cellStyle name="40% - 强调文字颜色 5 3 2 3" xfId="6897"/>
    <cellStyle name="40% - 强调文字颜色 5 3 2 3 2" xfId="6898"/>
    <cellStyle name="40% - 强调文字颜色 5 3 2 3 3" xfId="6899"/>
    <cellStyle name="40% - 强调文字颜色 5 3 2 4" xfId="6900"/>
    <cellStyle name="40% - 强调文字颜色 5 3 2 4 2" xfId="6901"/>
    <cellStyle name="40% - 强调文字颜色 5 3 2 5" xfId="6902"/>
    <cellStyle name="40% - 强调文字颜色 5 3 2 5 2" xfId="6903"/>
    <cellStyle name="40% - 强调文字颜色 5 3 2 5 3" xfId="6904"/>
    <cellStyle name="40% - 强调文字颜色 5 3 2 6" xfId="6905"/>
    <cellStyle name="40% - 强调文字颜色 5 3 3" xfId="6906"/>
    <cellStyle name="40% - 强调文字颜色 5 3 3 2" xfId="6907"/>
    <cellStyle name="40% - 强调文字颜色 5 3 3 2 2" xfId="6908"/>
    <cellStyle name="40% - 强调文字颜色 5 3 3 3" xfId="6909"/>
    <cellStyle name="40% - 强调文字颜色 5 3 3 3 2" xfId="6910"/>
    <cellStyle name="40% - 强调文字颜色 5 3 3 3 3" xfId="6911"/>
    <cellStyle name="40% - 强调文字颜色 5 3 3 4" xfId="6912"/>
    <cellStyle name="40% - 强调文字颜色 5 3 3 5" xfId="6913"/>
    <cellStyle name="40% - 强调文字颜色 5 3 4" xfId="6914"/>
    <cellStyle name="40% - 强调文字颜色 5 3 4 2" xfId="6915"/>
    <cellStyle name="40% - 强调文字颜色 5 3 4 3" xfId="6916"/>
    <cellStyle name="40% - 强调文字颜色 5 3 5" xfId="6917"/>
    <cellStyle name="40% - 强调文字颜色 5 3 5 2" xfId="6918"/>
    <cellStyle name="40% - 强调文字颜色 5 3 6" xfId="6919"/>
    <cellStyle name="40% - 强调文字颜色 5 3 6 2" xfId="6920"/>
    <cellStyle name="40% - 强调文字颜色 5 3 6 3" xfId="6921"/>
    <cellStyle name="40% - 强调文字颜色 5 3 7" xfId="6922"/>
    <cellStyle name="40% - 强调文字颜色 5 3 7 2" xfId="6923"/>
    <cellStyle name="40% - 强调文字颜色 5 3 8" xfId="6924"/>
    <cellStyle name="40% - 强调文字颜色 5 40" xfId="6925"/>
    <cellStyle name="40% - 强调文字颜色 5 35" xfId="6926"/>
    <cellStyle name="40% - 强调文字颜色 5 40 2" xfId="6927"/>
    <cellStyle name="40% - 强调文字颜色 5 35 2" xfId="6928"/>
    <cellStyle name="40% - 强调文字颜色 5 41" xfId="6929"/>
    <cellStyle name="40% - 强调文字颜色 5 36" xfId="6930"/>
    <cellStyle name="40% - 强调文字颜色 5 41 2" xfId="6931"/>
    <cellStyle name="40% - 强调文字颜色 5 36 2" xfId="6932"/>
    <cellStyle name="40% - 强调文字颜色 5 42" xfId="6933"/>
    <cellStyle name="40% - 强调文字颜色 5 37" xfId="6934"/>
    <cellStyle name="40% - 强调文字颜色 5 42 2" xfId="6935"/>
    <cellStyle name="40% - 强调文字颜色 5 37 2" xfId="6936"/>
    <cellStyle name="40% - 强调文字颜色 5 43" xfId="6937"/>
    <cellStyle name="40% - 强调文字颜色 5 38" xfId="6938"/>
    <cellStyle name="40% - 强调文字颜色 5 43 2" xfId="6939"/>
    <cellStyle name="40% - 强调文字颜色 5 38 2" xfId="6940"/>
    <cellStyle name="40% - 强调文字颜色 5 44" xfId="6941"/>
    <cellStyle name="40% - 强调文字颜色 5 39" xfId="6942"/>
    <cellStyle name="40% - 强调文字颜色 5 44 2" xfId="6943"/>
    <cellStyle name="40% - 强调文字颜色 5 39 2" xfId="6944"/>
    <cellStyle name="40% - 强调文字颜色 5 4" xfId="6945"/>
    <cellStyle name="40% - 强调文字颜色 5 4 2" xfId="6946"/>
    <cellStyle name="40% - 强调文字颜色 5 50" xfId="6947"/>
    <cellStyle name="40% - 强调文字颜色 5 45" xfId="6948"/>
    <cellStyle name="40% - 强调文字颜色 5 50 2" xfId="6949"/>
    <cellStyle name="40% - 强调文字颜色 5 45 2" xfId="6950"/>
    <cellStyle name="40% - 强调文字颜色 5 51" xfId="6951"/>
    <cellStyle name="40% - 强调文字颜色 5 46" xfId="6952"/>
    <cellStyle name="40% - 强调文字颜色 5 51 2" xfId="6953"/>
    <cellStyle name="40% - 强调文字颜色 5 46 2" xfId="6954"/>
    <cellStyle name="40% - 强调文字颜色 5 52" xfId="6955"/>
    <cellStyle name="40% - 强调文字颜色 5 47" xfId="6956"/>
    <cellStyle name="40% - 强调文字颜色 5 52 2" xfId="6957"/>
    <cellStyle name="40% - 强调文字颜色 5 47 2" xfId="6958"/>
    <cellStyle name="40% - 强调文字颜色 5 53" xfId="6959"/>
    <cellStyle name="40% - 强调文字颜色 5 48" xfId="6960"/>
    <cellStyle name="40% - 强调文字颜色 5 53 2" xfId="6961"/>
    <cellStyle name="40% - 强调文字颜色 5 48 2" xfId="6962"/>
    <cellStyle name="40% - 强调文字颜色 5 54" xfId="6963"/>
    <cellStyle name="40% - 强调文字颜色 5 49" xfId="6964"/>
    <cellStyle name="40% - 强调文字颜色 5 54 2" xfId="6965"/>
    <cellStyle name="40% - 强调文字颜色 5 49 2" xfId="6966"/>
    <cellStyle name="40% - 强调文字颜色 5 5" xfId="6967"/>
    <cellStyle name="40% - 强调文字颜色 5 60" xfId="6968"/>
    <cellStyle name="40% - 强调文字颜色 5 55" xfId="6969"/>
    <cellStyle name="40% - 强调文字颜色 5 60 2" xfId="6970"/>
    <cellStyle name="40% - 强调文字颜色 5 55 2" xfId="6971"/>
    <cellStyle name="40% - 强调文字颜色 5 61" xfId="6972"/>
    <cellStyle name="40% - 强调文字颜色 5 56" xfId="6973"/>
    <cellStyle name="40% - 强调文字颜色 5 61 2" xfId="6974"/>
    <cellStyle name="40% - 强调文字颜色 5 56 2" xfId="6975"/>
    <cellStyle name="40% - 强调文字颜色 5 62" xfId="6976"/>
    <cellStyle name="40% - 强调文字颜色 5 57" xfId="6977"/>
    <cellStyle name="40% - 强调文字颜色 5 62 2" xfId="6978"/>
    <cellStyle name="40% - 强调文字颜色 5 57 2" xfId="6979"/>
    <cellStyle name="40% - 强调文字颜色 5 63" xfId="6980"/>
    <cellStyle name="40% - 强调文字颜色 5 58" xfId="6981"/>
    <cellStyle name="40% - 强调文字颜色 5 63 2" xfId="6982"/>
    <cellStyle name="40% - 强调文字颜色 5 58 2" xfId="6983"/>
    <cellStyle name="40% - 强调文字颜色 5 64" xfId="6984"/>
    <cellStyle name="40% - 强调文字颜色 5 59" xfId="6985"/>
    <cellStyle name="40% - 强调文字颜色 5 64 2" xfId="6986"/>
    <cellStyle name="40% - 强调文字颜色 5 59 2" xfId="6987"/>
    <cellStyle name="40% - 强调文字颜色 5 6" xfId="6988"/>
    <cellStyle name="40% - 强调文字颜色 5 70" xfId="6989"/>
    <cellStyle name="40% - 强调文字颜色 5 65" xfId="6990"/>
    <cellStyle name="40% - 强调文字颜色 5 70 2" xfId="6991"/>
    <cellStyle name="40% - 强调文字颜色 5 65 2" xfId="6992"/>
    <cellStyle name="40% - 强调文字颜色 5 71" xfId="6993"/>
    <cellStyle name="40% - 强调文字颜色 5 66" xfId="6994"/>
    <cellStyle name="40% - 强调文字颜色 5 71 2" xfId="6995"/>
    <cellStyle name="40% - 强调文字颜色 5 66 2" xfId="6996"/>
    <cellStyle name="40% - 强调文字颜色 5 72" xfId="6997"/>
    <cellStyle name="40% - 强调文字颜色 5 67" xfId="6998"/>
    <cellStyle name="40% - 强调文字颜色 5 72 2" xfId="6999"/>
    <cellStyle name="40% - 强调文字颜色 5 67 2" xfId="7000"/>
    <cellStyle name="40% - 强调文字颜色 5 73" xfId="7001"/>
    <cellStyle name="40% - 强调文字颜色 5 68" xfId="7002"/>
    <cellStyle name="40% - 强调文字颜色 5 73 2" xfId="7003"/>
    <cellStyle name="40% - 强调文字颜色 5 68 2" xfId="7004"/>
    <cellStyle name="40% - 强调文字颜色 5 74" xfId="7005"/>
    <cellStyle name="40% - 强调文字颜色 5 69" xfId="7006"/>
    <cellStyle name="40% - 强调文字颜色 5 74 2" xfId="7007"/>
    <cellStyle name="40% - 强调文字颜色 5 69 2" xfId="7008"/>
    <cellStyle name="40% - 强调文字颜色 5 7" xfId="7009"/>
    <cellStyle name="40% - 强调文字颜色 5 7 2" xfId="7010"/>
    <cellStyle name="40% - 强调文字颜色 5 80" xfId="7011"/>
    <cellStyle name="40% - 强调文字颜色 5 75" xfId="7012"/>
    <cellStyle name="40% - 强调文字颜色 5 80 2" xfId="7013"/>
    <cellStyle name="40% - 强调文字颜色 5 75 2" xfId="7014"/>
    <cellStyle name="40% - 强调文字颜色 5 81" xfId="7015"/>
    <cellStyle name="40% - 强调文字颜色 5 76" xfId="7016"/>
    <cellStyle name="40% - 强调文字颜色 5 81 2" xfId="7017"/>
    <cellStyle name="40% - 强调文字颜色 5 76 2" xfId="7018"/>
    <cellStyle name="40% - 强调文字颜色 5 82" xfId="7019"/>
    <cellStyle name="40% - 强调文字颜色 5 77" xfId="7020"/>
    <cellStyle name="40% - 强调文字颜色 5 82 2" xfId="7021"/>
    <cellStyle name="40% - 强调文字颜色 5 77 2" xfId="7022"/>
    <cellStyle name="40% - 强调文字颜色 5 83" xfId="7023"/>
    <cellStyle name="40% - 强调文字颜色 5 78" xfId="7024"/>
    <cellStyle name="40% - 强调文字颜色 5 83 2" xfId="7025"/>
    <cellStyle name="40% - 强调文字颜色 5 78 2" xfId="7026"/>
    <cellStyle name="40% - 强调文字颜色 5 84" xfId="7027"/>
    <cellStyle name="40% - 强调文字颜色 5 79" xfId="7028"/>
    <cellStyle name="40% - 强调文字颜色 5 84 2" xfId="7029"/>
    <cellStyle name="40% - 强调文字颜色 5 79 2" xfId="7030"/>
    <cellStyle name="40% - 强调文字颜色 5 8" xfId="7031"/>
    <cellStyle name="40% - 强调文字颜色 5 8 2" xfId="7032"/>
    <cellStyle name="40% - 强调文字颜色 5 90" xfId="7033"/>
    <cellStyle name="40% - 强调文字颜色 5 85" xfId="7034"/>
    <cellStyle name="40% - 强调文字颜色 5 90 2" xfId="7035"/>
    <cellStyle name="40% - 强调文字颜色 5 85 2" xfId="7036"/>
    <cellStyle name="40% - 强调文字颜色 5 91" xfId="7037"/>
    <cellStyle name="40% - 强调文字颜色 5 86" xfId="7038"/>
    <cellStyle name="40% - 强调文字颜色 5 91 2" xfId="7039"/>
    <cellStyle name="40% - 强调文字颜色 5 86 2" xfId="7040"/>
    <cellStyle name="40% - 强调文字颜色 5 92" xfId="7041"/>
    <cellStyle name="40% - 强调文字颜色 5 87" xfId="7042"/>
    <cellStyle name="40% - 强调文字颜色 5 93" xfId="7043"/>
    <cellStyle name="40% - 强调文字颜色 5 88" xfId="7044"/>
    <cellStyle name="40% - 强调文字颜色 5 94" xfId="7045"/>
    <cellStyle name="40% - 强调文字颜色 5 89" xfId="7046"/>
    <cellStyle name="40% - 强调文字颜色 5 94 2" xfId="7047"/>
    <cellStyle name="40% - 强调文字颜色 5 89 2" xfId="7048"/>
    <cellStyle name="40% - 强调文字颜色 5 9" xfId="7049"/>
    <cellStyle name="40% - 强调文字颜色 5 9 2" xfId="7050"/>
    <cellStyle name="40% - 强调文字颜色 5 95" xfId="7051"/>
    <cellStyle name="40% - 强调文字颜色 5 96" xfId="7052"/>
    <cellStyle name="40% - 强调文字颜色 5 96 2" xfId="7053"/>
    <cellStyle name="40% - 强调文字颜色 5 97" xfId="7054"/>
    <cellStyle name="40% - 强调文字颜色 5 97 2" xfId="7055"/>
    <cellStyle name="40% - 强调文字颜色 5 98" xfId="7056"/>
    <cellStyle name="40% - 强调文字颜色 5 98 2" xfId="7057"/>
    <cellStyle name="40% - 强调文字颜色 5 99" xfId="7058"/>
    <cellStyle name="40% - 强调文字颜色 5 99 2" xfId="7059"/>
    <cellStyle name="40% - 强调文字颜色 6 10" xfId="7060"/>
    <cellStyle name="40% - 强调文字颜色 6 10 2" xfId="7061"/>
    <cellStyle name="40% - 强调文字颜色 6 100" xfId="7062"/>
    <cellStyle name="40% - 强调文字颜色 6 100 2" xfId="7063"/>
    <cellStyle name="40% - 强调文字颜色 6 101" xfId="7064"/>
    <cellStyle name="40% - 强调文字颜色 6 101 2" xfId="7065"/>
    <cellStyle name="40% - 强调文字颜色 6 102" xfId="7066"/>
    <cellStyle name="40% - 强调文字颜色 6 102 2" xfId="7067"/>
    <cellStyle name="40% - 强调文字颜色 6 103" xfId="7068"/>
    <cellStyle name="40% - 强调文字颜色 6 103 2" xfId="7069"/>
    <cellStyle name="40% - 强调文字颜色 6 104" xfId="7070"/>
    <cellStyle name="40% - 强调文字颜色 6 104 2" xfId="7071"/>
    <cellStyle name="40% - 强调文字颜色 6 110" xfId="7072"/>
    <cellStyle name="40% - 强调文字颜色 6 105" xfId="7073"/>
    <cellStyle name="40% - 强调文字颜色 6 110 2" xfId="7074"/>
    <cellStyle name="40% - 强调文字颜色 6 105 2" xfId="7075"/>
    <cellStyle name="40% - 强调文字颜色 6 111" xfId="7076"/>
    <cellStyle name="40% - 强调文字颜色 6 106" xfId="7077"/>
    <cellStyle name="40% - 强调文字颜色 6 111 2" xfId="7078"/>
    <cellStyle name="40% - 强调文字颜色 6 106 2" xfId="7079"/>
    <cellStyle name="40% - 强调文字颜色 6 112" xfId="7080"/>
    <cellStyle name="40% - 强调文字颜色 6 107" xfId="7081"/>
    <cellStyle name="40% - 强调文字颜色 6 112 2" xfId="7082"/>
    <cellStyle name="40% - 强调文字颜色 6 107 2" xfId="7083"/>
    <cellStyle name="40% - 强调文字颜色 6 113" xfId="7084"/>
    <cellStyle name="40% - 强调文字颜色 6 108" xfId="7085"/>
    <cellStyle name="40% - 强调文字颜色 6 113 2" xfId="7086"/>
    <cellStyle name="40% - 强调文字颜色 6 108 2" xfId="7087"/>
    <cellStyle name="40% - 强调文字颜色 6 114" xfId="7088"/>
    <cellStyle name="40% - 强调文字颜色 6 109" xfId="7089"/>
    <cellStyle name="40% - 强调文字颜色 6 114 2" xfId="7090"/>
    <cellStyle name="40% - 强调文字颜色 6 109 2" xfId="7091"/>
    <cellStyle name="40% - 强调文字颜色 6 11" xfId="7092"/>
    <cellStyle name="40% - 强调文字颜色 6 11 2" xfId="7093"/>
    <cellStyle name="40% - 强调文字颜色 6 120" xfId="7094"/>
    <cellStyle name="40% - 强调文字颜色 6 115" xfId="7095"/>
    <cellStyle name="40% - 强调文字颜色 6 120 2" xfId="7096"/>
    <cellStyle name="40% - 强调文字颜色 6 115 2" xfId="7097"/>
    <cellStyle name="40% - 强调文字颜色 6 121" xfId="7098"/>
    <cellStyle name="40% - 强调文字颜色 6 116" xfId="7099"/>
    <cellStyle name="40% - 强调文字颜色 6 121 2" xfId="7100"/>
    <cellStyle name="40% - 强调文字颜色 6 116 2" xfId="7101"/>
    <cellStyle name="40% - 强调文字颜色 6 122" xfId="7102"/>
    <cellStyle name="40% - 强调文字颜色 6 117" xfId="7103"/>
    <cellStyle name="40% - 强调文字颜色 6 122 2" xfId="7104"/>
    <cellStyle name="40% - 强调文字颜色 6 117 2" xfId="7105"/>
    <cellStyle name="40% - 强调文字颜色 6 123" xfId="7106"/>
    <cellStyle name="40% - 强调文字颜色 6 118" xfId="7107"/>
    <cellStyle name="40% - 强调文字颜色 6 123 2" xfId="7108"/>
    <cellStyle name="40% - 强调文字颜色 6 118 2" xfId="7109"/>
    <cellStyle name="40% - 强调文字颜色 6 124" xfId="7110"/>
    <cellStyle name="40% - 强调文字颜色 6 119" xfId="7111"/>
    <cellStyle name="40% - 强调文字颜色 6 124 2" xfId="7112"/>
    <cellStyle name="40% - 强调文字颜色 6 119 2" xfId="7113"/>
    <cellStyle name="40% - 强调文字颜色 6 12" xfId="7114"/>
    <cellStyle name="40% - 强调文字颜色 6 12 2" xfId="7115"/>
    <cellStyle name="40% - 强调文字颜色 6 130" xfId="7116"/>
    <cellStyle name="40% - 强调文字颜色 6 125" xfId="7117"/>
    <cellStyle name="40% - 强调文字颜色 6 130 2" xfId="7118"/>
    <cellStyle name="40% - 强调文字颜色 6 125 2" xfId="7119"/>
    <cellStyle name="40% - 强调文字颜色 6 131" xfId="7120"/>
    <cellStyle name="40% - 强调文字颜色 6 126" xfId="7121"/>
    <cellStyle name="40% - 强调文字颜色 6 131 2" xfId="7122"/>
    <cellStyle name="40% - 强调文字颜色 6 126 2" xfId="7123"/>
    <cellStyle name="40% - 强调文字颜色 6 132" xfId="7124"/>
    <cellStyle name="40% - 强调文字颜色 6 127" xfId="7125"/>
    <cellStyle name="强调文字颜色 5 3 2 6" xfId="7126"/>
    <cellStyle name="40% - 强调文字颜色 6 132 2" xfId="7127"/>
    <cellStyle name="40% - 强调文字颜色 6 127 2" xfId="7128"/>
    <cellStyle name="40% - 强调文字颜色 6 133" xfId="7129"/>
    <cellStyle name="40% - 强调文字颜色 6 128" xfId="7130"/>
    <cellStyle name="40% - 强调文字颜色 6 133 2" xfId="7131"/>
    <cellStyle name="40% - 强调文字颜色 6 128 2" xfId="7132"/>
    <cellStyle name="40% - 强调文字颜色 6 134 2" xfId="7133"/>
    <cellStyle name="40% - 强调文字颜色 6 129 2" xfId="7134"/>
    <cellStyle name="40% - 强调文字颜色 6 13" xfId="7135"/>
    <cellStyle name="40% - 强调文字颜色 6 13 2" xfId="7136"/>
    <cellStyle name="40% - 强调文字颜色 6 140" xfId="7137"/>
    <cellStyle name="40% - 强调文字颜色 6 135" xfId="7138"/>
    <cellStyle name="40% - 强调文字颜色 6 140 2" xfId="7139"/>
    <cellStyle name="40% - 强调文字颜色 6 135 2" xfId="7140"/>
    <cellStyle name="40% - 强调文字颜色 6 141" xfId="7141"/>
    <cellStyle name="40% - 强调文字颜色 6 136" xfId="7142"/>
    <cellStyle name="常规 7 2 4" xfId="7143"/>
    <cellStyle name="40% - 强调文字颜色 6 141 2" xfId="7144"/>
    <cellStyle name="40% - 强调文字颜色 6 136 2" xfId="7145"/>
    <cellStyle name="40% - 强调文字颜色 6 5 2" xfId="7146"/>
    <cellStyle name="40% - 强调文字颜色 6 142" xfId="7147"/>
    <cellStyle name="40% - 强调文字颜色 6 137" xfId="7148"/>
    <cellStyle name="40% - 强调文字颜色 6 142 2" xfId="7149"/>
    <cellStyle name="40% - 强调文字颜色 6 137 2" xfId="7150"/>
    <cellStyle name="40% - 强调文字颜色 6 143" xfId="7151"/>
    <cellStyle name="40% - 强调文字颜色 6 138" xfId="7152"/>
    <cellStyle name="40% - 强调文字颜色 6 143 2" xfId="7153"/>
    <cellStyle name="40% - 强调文字颜色 6 138 2" xfId="7154"/>
    <cellStyle name="40% - 强调文字颜色 6 144" xfId="7155"/>
    <cellStyle name="40% - 强调文字颜色 6 139" xfId="7156"/>
    <cellStyle name="40% - 强调文字颜色 6 144 2" xfId="7157"/>
    <cellStyle name="40% - 强调文字颜色 6 139 2" xfId="7158"/>
    <cellStyle name="40% - 强调文字颜色 6 14" xfId="7159"/>
    <cellStyle name="40% - 强调文字颜色 6 14 2" xfId="7160"/>
    <cellStyle name="40% - 强调文字颜色 6 200" xfId="7161"/>
    <cellStyle name="40% - 强调文字颜色 6 150" xfId="7162"/>
    <cellStyle name="40% - 强调文字颜色 6 145" xfId="7163"/>
    <cellStyle name="40% - 强调文字颜色 6 200 2" xfId="7164"/>
    <cellStyle name="40% - 强调文字颜色 6 150 2" xfId="7165"/>
    <cellStyle name="40% - 强调文字颜色 6 145 2" xfId="7166"/>
    <cellStyle name="40% - 强调文字颜色 6 201" xfId="7167"/>
    <cellStyle name="40% - 强调文字颜色 6 151" xfId="7168"/>
    <cellStyle name="40% - 强调文字颜色 6 146" xfId="7169"/>
    <cellStyle name="40% - 强调文字颜色 6 201 2" xfId="7170"/>
    <cellStyle name="40% - 强调文字颜色 6 151 2" xfId="7171"/>
    <cellStyle name="40% - 强调文字颜色 6 146 2" xfId="7172"/>
    <cellStyle name="40% - 强调文字颜色 6 202" xfId="7173"/>
    <cellStyle name="40% - 强调文字颜色 6 152" xfId="7174"/>
    <cellStyle name="40% - 强调文字颜色 6 147" xfId="7175"/>
    <cellStyle name="40% - 强调文字颜色 6 202 2" xfId="7176"/>
    <cellStyle name="40% - 强调文字颜色 6 152 2" xfId="7177"/>
    <cellStyle name="40% - 强调文字颜色 6 147 2" xfId="7178"/>
    <cellStyle name="40% - 强调文字颜色 6 203" xfId="7179"/>
    <cellStyle name="40% - 强调文字颜色 6 153" xfId="7180"/>
    <cellStyle name="40% - 强调文字颜色 6 148" xfId="7181"/>
    <cellStyle name="40% - 强调文字颜色 6 203 2" xfId="7182"/>
    <cellStyle name="40% - 强调文字颜色 6 153 2" xfId="7183"/>
    <cellStyle name="40% - 强调文字颜色 6 148 2" xfId="7184"/>
    <cellStyle name="40% - 强调文字颜色 6 204 2" xfId="7185"/>
    <cellStyle name="40% - 强调文字颜色 6 154 2" xfId="7186"/>
    <cellStyle name="40% - 强调文字颜色 6 149 2" xfId="7187"/>
    <cellStyle name="40% - 强调文字颜色 6 20" xfId="7188"/>
    <cellStyle name="40% - 强调文字颜色 6 15" xfId="7189"/>
    <cellStyle name="40% - 强调文字颜色 6 20 2" xfId="7190"/>
    <cellStyle name="40% - 强调文字颜色 6 15 2" xfId="7191"/>
    <cellStyle name="40% - 强调文字颜色 6 210" xfId="7192"/>
    <cellStyle name="40% - 强调文字颜色 6 205" xfId="7193"/>
    <cellStyle name="40% - 强调文字颜色 6 160" xfId="7194"/>
    <cellStyle name="40% - 强调文字颜色 6 155" xfId="7195"/>
    <cellStyle name="40% - 强调文字颜色 6 210 2" xfId="7196"/>
    <cellStyle name="40% - 强调文字颜色 6 205 2" xfId="7197"/>
    <cellStyle name="40% - 强调文字颜色 6 160 2" xfId="7198"/>
    <cellStyle name="40% - 强调文字颜色 6 155 2" xfId="7199"/>
    <cellStyle name="40% - 强调文字颜色 6 211" xfId="7200"/>
    <cellStyle name="40% - 强调文字颜色 6 206" xfId="7201"/>
    <cellStyle name="40% - 强调文字颜色 6 161" xfId="7202"/>
    <cellStyle name="40% - 强调文字颜色 6 156" xfId="7203"/>
    <cellStyle name="40% - 强调文字颜色 6 211 2" xfId="7204"/>
    <cellStyle name="40% - 强调文字颜色 6 206 2" xfId="7205"/>
    <cellStyle name="40% - 强调文字颜色 6 161 2" xfId="7206"/>
    <cellStyle name="40% - 强调文字颜色 6 156 2" xfId="7207"/>
    <cellStyle name="40% - 强调文字颜色 6 212" xfId="7208"/>
    <cellStyle name="40% - 强调文字颜色 6 207" xfId="7209"/>
    <cellStyle name="40% - 强调文字颜色 6 162" xfId="7210"/>
    <cellStyle name="40% - 强调文字颜色 6 157" xfId="7211"/>
    <cellStyle name="40% - 强调文字颜色 6 212 2" xfId="7212"/>
    <cellStyle name="40% - 强调文字颜色 6 207 2" xfId="7213"/>
    <cellStyle name="40% - 强调文字颜色 6 162 2" xfId="7214"/>
    <cellStyle name="40% - 强调文字颜色 6 157 2" xfId="7215"/>
    <cellStyle name="40% - 强调文字颜色 6 213" xfId="7216"/>
    <cellStyle name="40% - 强调文字颜色 6 208" xfId="7217"/>
    <cellStyle name="40% - 强调文字颜色 6 163" xfId="7218"/>
    <cellStyle name="40% - 强调文字颜色 6 158" xfId="7219"/>
    <cellStyle name="40% - 强调文字颜色 6 213 2" xfId="7220"/>
    <cellStyle name="40% - 强调文字颜色 6 208 2" xfId="7221"/>
    <cellStyle name="40% - 强调文字颜色 6 163 2" xfId="7222"/>
    <cellStyle name="40% - 强调文字颜色 6 158 2" xfId="7223"/>
    <cellStyle name="40% - 强调文字颜色 6 214" xfId="7224"/>
    <cellStyle name="40% - 强调文字颜色 6 209" xfId="7225"/>
    <cellStyle name="40% - 强调文字颜色 6 164" xfId="7226"/>
    <cellStyle name="40% - 强调文字颜色 6 159" xfId="7227"/>
    <cellStyle name="40% - 强调文字颜色 6 214 2" xfId="7228"/>
    <cellStyle name="40% - 强调文字颜色 6 209 2" xfId="7229"/>
    <cellStyle name="40% - 强调文字颜色 6 164 2" xfId="7230"/>
    <cellStyle name="40% - 强调文字颜色 6 159 2" xfId="7231"/>
    <cellStyle name="40% - 强调文字颜色 6 21" xfId="7232"/>
    <cellStyle name="40% - 强调文字颜色 6 16" xfId="7233"/>
    <cellStyle name="40% - 强调文字颜色 6 21 2" xfId="7234"/>
    <cellStyle name="40% - 强调文字颜色 6 16 2" xfId="7235"/>
    <cellStyle name="40% - 强调文字颜色 6 220" xfId="7236"/>
    <cellStyle name="40% - 强调文字颜色 6 215" xfId="7237"/>
    <cellStyle name="40% - 强调文字颜色 6 170" xfId="7238"/>
    <cellStyle name="40% - 强调文字颜色 6 165" xfId="7239"/>
    <cellStyle name="40% - 强调文字颜色 6 220 2" xfId="7240"/>
    <cellStyle name="40% - 强调文字颜色 6 215 2" xfId="7241"/>
    <cellStyle name="40% - 强调文字颜色 6 170 2" xfId="7242"/>
    <cellStyle name="40% - 强调文字颜色 6 165 2" xfId="7243"/>
    <cellStyle name="40% - 强调文字颜色 6 221" xfId="7244"/>
    <cellStyle name="40% - 强调文字颜色 6 216" xfId="7245"/>
    <cellStyle name="40% - 强调文字颜色 6 171" xfId="7246"/>
    <cellStyle name="40% - 强调文字颜色 6 166" xfId="7247"/>
    <cellStyle name="40% - 强调文字颜色 6 221 2" xfId="7248"/>
    <cellStyle name="40% - 强调文字颜色 6 216 2" xfId="7249"/>
    <cellStyle name="40% - 强调文字颜色 6 171 2" xfId="7250"/>
    <cellStyle name="40% - 强调文字颜色 6 166 2" xfId="7251"/>
    <cellStyle name="40% - 强调文字颜色 6 222" xfId="7252"/>
    <cellStyle name="40% - 强调文字颜色 6 217" xfId="7253"/>
    <cellStyle name="40% - 强调文字颜色 6 172" xfId="7254"/>
    <cellStyle name="40% - 强调文字颜色 6 167" xfId="7255"/>
    <cellStyle name="40% - 强调文字颜色 6 222 2" xfId="7256"/>
    <cellStyle name="40% - 强调文字颜色 6 217 2" xfId="7257"/>
    <cellStyle name="40% - 强调文字颜色 6 172 2" xfId="7258"/>
    <cellStyle name="40% - 强调文字颜色 6 167 2" xfId="7259"/>
    <cellStyle name="40% - 强调文字颜色 6 223" xfId="7260"/>
    <cellStyle name="40% - 强调文字颜色 6 218" xfId="7261"/>
    <cellStyle name="40% - 强调文字颜色 6 173" xfId="7262"/>
    <cellStyle name="40% - 强调文字颜色 6 168" xfId="7263"/>
    <cellStyle name="40% - 强调文字颜色 6 223 2" xfId="7264"/>
    <cellStyle name="40% - 强调文字颜色 6 218 2" xfId="7265"/>
    <cellStyle name="40% - 强调文字颜色 6 173 2" xfId="7266"/>
    <cellStyle name="40% - 强调文字颜色 6 168 2" xfId="7267"/>
    <cellStyle name="40% - 强调文字颜色 6 224" xfId="7268"/>
    <cellStyle name="40% - 强调文字颜色 6 219" xfId="7269"/>
    <cellStyle name="40% - 强调文字颜色 6 174" xfId="7270"/>
    <cellStyle name="40% - 强调文字颜色 6 169" xfId="7271"/>
    <cellStyle name="40% - 强调文字颜色 6 224 2" xfId="7272"/>
    <cellStyle name="40% - 强调文字颜色 6 219 2" xfId="7273"/>
    <cellStyle name="40% - 强调文字颜色 6 174 2" xfId="7274"/>
    <cellStyle name="40% - 强调文字颜色 6 169 2" xfId="7275"/>
    <cellStyle name="40% - 强调文字颜色 6 22" xfId="7276"/>
    <cellStyle name="40% - 强调文字颜色 6 17" xfId="7277"/>
    <cellStyle name="40% - 强调文字颜色 6 22 2" xfId="7278"/>
    <cellStyle name="40% - 强调文字颜色 6 17 2" xfId="7279"/>
    <cellStyle name="40% - 强调文字颜色 6 230" xfId="7280"/>
    <cellStyle name="40% - 强调文字颜色 6 225" xfId="7281"/>
    <cellStyle name="40% - 强调文字颜色 6 180" xfId="7282"/>
    <cellStyle name="40% - 强调文字颜色 6 175" xfId="7283"/>
    <cellStyle name="40% - 强调文字颜色 6 230 2" xfId="7284"/>
    <cellStyle name="40% - 强调文字颜色 6 225 2" xfId="7285"/>
    <cellStyle name="40% - 强调文字颜色 6 180 2" xfId="7286"/>
    <cellStyle name="40% - 强调文字颜色 6 175 2" xfId="7287"/>
    <cellStyle name="40% - 强调文字颜色 6 231" xfId="7288"/>
    <cellStyle name="40% - 强调文字颜色 6 226" xfId="7289"/>
    <cellStyle name="40% - 强调文字颜色 6 181" xfId="7290"/>
    <cellStyle name="40% - 强调文字颜色 6 176" xfId="7291"/>
    <cellStyle name="40% - 强调文字颜色 6 231 2" xfId="7292"/>
    <cellStyle name="40% - 强调文字颜色 6 226 2" xfId="7293"/>
    <cellStyle name="40% - 强调文字颜色 6 181 2" xfId="7294"/>
    <cellStyle name="40% - 强调文字颜色 6 176 2" xfId="7295"/>
    <cellStyle name="40% - 强调文字颜色 6 232" xfId="7296"/>
    <cellStyle name="40% - 强调文字颜色 6 227" xfId="7297"/>
    <cellStyle name="40% - 强调文字颜色 6 182" xfId="7298"/>
    <cellStyle name="40% - 强调文字颜色 6 177" xfId="7299"/>
    <cellStyle name="40% - 强调文字颜色 6 232 2" xfId="7300"/>
    <cellStyle name="40% - 强调文字颜色 6 227 2" xfId="7301"/>
    <cellStyle name="40% - 强调文字颜色 6 182 2" xfId="7302"/>
    <cellStyle name="40% - 强调文字颜色 6 177 2" xfId="7303"/>
    <cellStyle name="40% - 强调文字颜色 6 233" xfId="7304"/>
    <cellStyle name="40% - 强调文字颜色 6 228" xfId="7305"/>
    <cellStyle name="40% - 强调文字颜色 6 183" xfId="7306"/>
    <cellStyle name="40% - 强调文字颜色 6 178" xfId="7307"/>
    <cellStyle name="40% - 强调文字颜色 6 233 2" xfId="7308"/>
    <cellStyle name="40% - 强调文字颜色 6 228 2" xfId="7309"/>
    <cellStyle name="40% - 强调文字颜色 6 183 2" xfId="7310"/>
    <cellStyle name="40% - 强调文字颜色 6 178 2" xfId="7311"/>
    <cellStyle name="40% - 强调文字颜色 6 234 2" xfId="7312"/>
    <cellStyle name="40% - 强调文字颜色 6 229 2" xfId="7313"/>
    <cellStyle name="40% - 强调文字颜色 6 184 2" xfId="7314"/>
    <cellStyle name="40% - 强调文字颜色 6 179 2" xfId="7315"/>
    <cellStyle name="40% - 强调文字颜色 6 23" xfId="7316"/>
    <cellStyle name="40% - 强调文字颜色 6 18" xfId="7317"/>
    <cellStyle name="40% - 强调文字颜色 6 23 2" xfId="7318"/>
    <cellStyle name="40% - 强调文字颜色 6 18 2" xfId="7319"/>
    <cellStyle name="40% - 强调文字颜色 6 240" xfId="7320"/>
    <cellStyle name="40% - 强调文字颜色 6 235" xfId="7321"/>
    <cellStyle name="40% - 强调文字颜色 6 190" xfId="7322"/>
    <cellStyle name="40% - 强调文字颜色 6 185" xfId="7323"/>
    <cellStyle name="40% - 强调文字颜色 6 240 2" xfId="7324"/>
    <cellStyle name="40% - 强调文字颜色 6 235 2" xfId="7325"/>
    <cellStyle name="40% - 强调文字颜色 6 190 2" xfId="7326"/>
    <cellStyle name="40% - 强调文字颜色 6 185 2" xfId="7327"/>
    <cellStyle name="40% - 强调文字颜色 6 241" xfId="7328"/>
    <cellStyle name="40% - 强调文字颜色 6 236" xfId="7329"/>
    <cellStyle name="40% - 强调文字颜色 6 191" xfId="7330"/>
    <cellStyle name="40% - 强调文字颜色 6 186" xfId="7331"/>
    <cellStyle name="40% - 强调文字颜色 6 241 2" xfId="7332"/>
    <cellStyle name="40% - 强调文字颜色 6 236 2" xfId="7333"/>
    <cellStyle name="40% - 强调文字颜色 6 191 2" xfId="7334"/>
    <cellStyle name="40% - 强调文字颜色 6 186 2" xfId="7335"/>
    <cellStyle name="40% - 强调文字颜色 6 6 2" xfId="7336"/>
    <cellStyle name="40% - 强调文字颜色 6 242" xfId="7337"/>
    <cellStyle name="40% - 强调文字颜色 6 237" xfId="7338"/>
    <cellStyle name="40% - 强调文字颜色 6 192" xfId="7339"/>
    <cellStyle name="40% - 强调文字颜色 6 187" xfId="7340"/>
    <cellStyle name="40% - 强调文字颜色 6 242 2" xfId="7341"/>
    <cellStyle name="40% - 强调文字颜色 6 237 2" xfId="7342"/>
    <cellStyle name="40% - 强调文字颜色 6 192 2" xfId="7343"/>
    <cellStyle name="40% - 强调文字颜色 6 187 2" xfId="7344"/>
    <cellStyle name="40% - 强调文字颜色 6 243" xfId="7345"/>
    <cellStyle name="40% - 强调文字颜色 6 238" xfId="7346"/>
    <cellStyle name="40% - 强调文字颜色 6 193" xfId="7347"/>
    <cellStyle name="40% - 强调文字颜色 6 188" xfId="7348"/>
    <cellStyle name="40% - 强调文字颜色 6 243 2" xfId="7349"/>
    <cellStyle name="40% - 强调文字颜色 6 238 2" xfId="7350"/>
    <cellStyle name="40% - 强调文字颜色 6 193 2" xfId="7351"/>
    <cellStyle name="40% - 强调文字颜色 6 188 2" xfId="7352"/>
    <cellStyle name="40% - 强调文字颜色 6 244" xfId="7353"/>
    <cellStyle name="40% - 强调文字颜色 6 239" xfId="7354"/>
    <cellStyle name="40% - 强调文字颜色 6 194" xfId="7355"/>
    <cellStyle name="40% - 强调文字颜色 6 189" xfId="7356"/>
    <cellStyle name="40% - 强调文字颜色 6 244 2" xfId="7357"/>
    <cellStyle name="40% - 强调文字颜色 6 239 2" xfId="7358"/>
    <cellStyle name="40% - 强调文字颜色 6 194 2" xfId="7359"/>
    <cellStyle name="40% - 强调文字颜色 6 189 2" xfId="7360"/>
    <cellStyle name="40% - 强调文字颜色 6 24" xfId="7361"/>
    <cellStyle name="40% - 强调文字颜色 6 19" xfId="7362"/>
    <cellStyle name="40% - 强调文字颜色 6 24 2" xfId="7363"/>
    <cellStyle name="40% - 强调文字颜色 6 19 2" xfId="7364"/>
    <cellStyle name="40% - 强调文字颜色 6 250" xfId="7365"/>
    <cellStyle name="40% - 强调文字颜色 6 245" xfId="7366"/>
    <cellStyle name="40% - 强调文字颜色 6 195" xfId="7367"/>
    <cellStyle name="40% - 强调文字颜色 6 250 2" xfId="7368"/>
    <cellStyle name="40% - 强调文字颜色 6 245 2" xfId="7369"/>
    <cellStyle name="40% - 强调文字颜色 6 195 2" xfId="7370"/>
    <cellStyle name="40% - 强调文字颜色 6 251" xfId="7371"/>
    <cellStyle name="40% - 强调文字颜色 6 246" xfId="7372"/>
    <cellStyle name="40% - 强调文字颜色 6 196" xfId="7373"/>
    <cellStyle name="40% - 强调文字颜色 6 251 2" xfId="7374"/>
    <cellStyle name="40% - 强调文字颜色 6 246 2" xfId="7375"/>
    <cellStyle name="40% - 强调文字颜色 6 196 2" xfId="7376"/>
    <cellStyle name="40% - 强调文字颜色 6 252" xfId="7377"/>
    <cellStyle name="40% - 强调文字颜色 6 247" xfId="7378"/>
    <cellStyle name="40% - 强调文字颜色 6 197" xfId="7379"/>
    <cellStyle name="40% - 强调文字颜色 6 252 2" xfId="7380"/>
    <cellStyle name="40% - 强调文字颜色 6 247 2" xfId="7381"/>
    <cellStyle name="40% - 强调文字颜色 6 197 2" xfId="7382"/>
    <cellStyle name="40% - 强调文字颜色 6 253" xfId="7383"/>
    <cellStyle name="40% - 强调文字颜色 6 248" xfId="7384"/>
    <cellStyle name="40% - 强调文字颜色 6 198" xfId="7385"/>
    <cellStyle name="40% - 强调文字颜色 6 253 2" xfId="7386"/>
    <cellStyle name="40% - 强调文字颜色 6 248 2" xfId="7387"/>
    <cellStyle name="40% - 强调文字颜色 6 198 2" xfId="7388"/>
    <cellStyle name="40% - 强调文字颜色 6 254 2" xfId="7389"/>
    <cellStyle name="40% - 强调文字颜色 6 249 2" xfId="7390"/>
    <cellStyle name="40% - 强调文字颜色 6 199 2" xfId="7391"/>
    <cellStyle name="40% - 强调文字颜色 6 2" xfId="7392"/>
    <cellStyle name="40% - 强调文字颜色 6 2 2" xfId="7393"/>
    <cellStyle name="常规 4 3 4" xfId="7394"/>
    <cellStyle name="40% - 强调文字颜色 6 2 2 2" xfId="7395"/>
    <cellStyle name="常规 4 3 4 2" xfId="7396"/>
    <cellStyle name="40% - 强调文字颜色 6 2 2 2 2" xfId="7397"/>
    <cellStyle name="40% - 强调文字颜色 6 2 2 2 3" xfId="7398"/>
    <cellStyle name="常规 4 3 5" xfId="7399"/>
    <cellStyle name="40% - 强调文字颜色 6 2 2 3" xfId="7400"/>
    <cellStyle name="40% - 强调文字颜色 6 2 2 3 2" xfId="7401"/>
    <cellStyle name="40% - 强调文字颜色 6 2 2 3 3" xfId="7402"/>
    <cellStyle name="常规 4 3 6" xfId="7403"/>
    <cellStyle name="40% - 强调文字颜色 6 2 2 4" xfId="7404"/>
    <cellStyle name="40% - 强调文字颜色 6 2 2 4 2" xfId="7405"/>
    <cellStyle name="40% - 强调文字颜色 6 2 2 5" xfId="7406"/>
    <cellStyle name="40% - 强调文字颜色 6 2 2 5 2" xfId="7407"/>
    <cellStyle name="40% - 强调文字颜色 6 2 2 5 3" xfId="7408"/>
    <cellStyle name="40% - 强调文字颜色 6 2 2 6" xfId="7409"/>
    <cellStyle name="40% - 强调文字颜色 6 2 3" xfId="7410"/>
    <cellStyle name="常规 4 4 4" xfId="7411"/>
    <cellStyle name="40% - 强调文字颜色 6 2 3 2" xfId="7412"/>
    <cellStyle name="40% - 强调文字颜色 6 2 3 2 2" xfId="7413"/>
    <cellStyle name="常规 4 4 5" xfId="7414"/>
    <cellStyle name="40% - 强调文字颜色 6 2 3 3" xfId="7415"/>
    <cellStyle name="40% - 强调文字颜色 6 2 3 3 2" xfId="7416"/>
    <cellStyle name="40% - 强调文字颜色 6 2 3 3 3" xfId="7417"/>
    <cellStyle name="40% - 强调文字颜色 6 2 3 4" xfId="7418"/>
    <cellStyle name="40% - 强调文字颜色 6 2 3 5" xfId="7419"/>
    <cellStyle name="40% - 强调文字颜色 6 2 4" xfId="7420"/>
    <cellStyle name="40% - 强调文字颜色 6 2 4 2" xfId="7421"/>
    <cellStyle name="40% - 强调文字颜色 6 2 4 3" xfId="7422"/>
    <cellStyle name="40% - 强调文字颜色 6 2 5" xfId="7423"/>
    <cellStyle name="40% - 强调文字颜色 6 2 5 2" xfId="7424"/>
    <cellStyle name="40% - 强调文字颜色 6 2 6" xfId="7425"/>
    <cellStyle name="40% - 强调文字颜色 6 2 6 2" xfId="7426"/>
    <cellStyle name="40% - 强调文字颜色 6 2 6 3" xfId="7427"/>
    <cellStyle name="40% - 强调文字颜色 6 2 7" xfId="7428"/>
    <cellStyle name="40% - 强调文字颜色 6 2 7 2" xfId="7429"/>
    <cellStyle name="40% - 强调文字颜色 6 2 8" xfId="7430"/>
    <cellStyle name="40% - 强调文字颜色 6 30" xfId="7431"/>
    <cellStyle name="40% - 强调文字颜色 6 25" xfId="7432"/>
    <cellStyle name="40% - 强调文字颜色 6 30 2" xfId="7433"/>
    <cellStyle name="40% - 强调文字颜色 6 25 2" xfId="7434"/>
    <cellStyle name="40% - 强调文字颜色 6 260 2" xfId="7435"/>
    <cellStyle name="40% - 强调文字颜色 6 255 2" xfId="7436"/>
    <cellStyle name="40% - 强调文字颜色 6 261" xfId="7437"/>
    <cellStyle name="40% - 强调文字颜色 6 256" xfId="7438"/>
    <cellStyle name="40% - 强调文字颜色 6 261 2" xfId="7439"/>
    <cellStyle name="40% - 强调文字颜色 6 256 2" xfId="7440"/>
    <cellStyle name="40% - 强调文字颜色 6 262" xfId="7441"/>
    <cellStyle name="40% - 强调文字颜色 6 257" xfId="7442"/>
    <cellStyle name="40% - 强调文字颜色 6 262 2" xfId="7443"/>
    <cellStyle name="40% - 强调文字颜色 6 257 2" xfId="7444"/>
    <cellStyle name="40% - 强调文字颜色 6 263" xfId="7445"/>
    <cellStyle name="40% - 强调文字颜色 6 258" xfId="7446"/>
    <cellStyle name="40% - 强调文字颜色 6 263 2" xfId="7447"/>
    <cellStyle name="40% - 强调文字颜色 6 258 2" xfId="7448"/>
    <cellStyle name="40% - 强调文字颜色 6 264" xfId="7449"/>
    <cellStyle name="40% - 强调文字颜色 6 259" xfId="7450"/>
    <cellStyle name="40% - 强调文字颜色 6 264 2" xfId="7451"/>
    <cellStyle name="40% - 强调文字颜色 6 259 2" xfId="7452"/>
    <cellStyle name="40% - 强调文字颜色 6 31" xfId="7453"/>
    <cellStyle name="40% - 强调文字颜色 6 26" xfId="7454"/>
    <cellStyle name="40% - 强调文字颜色 6 270" xfId="7455"/>
    <cellStyle name="40% - 强调文字颜色 6 265" xfId="7456"/>
    <cellStyle name="40% - 强调文字颜色 6 270 2" xfId="7457"/>
    <cellStyle name="40% - 强调文字颜色 6 265 2" xfId="7458"/>
    <cellStyle name="40% - 强调文字颜色 6 271" xfId="7459"/>
    <cellStyle name="40% - 强调文字颜色 6 266" xfId="7460"/>
    <cellStyle name="40% - 强调文字颜色 6 271 2" xfId="7461"/>
    <cellStyle name="40% - 强调文字颜色 6 266 2" xfId="7462"/>
    <cellStyle name="40% - 强调文字颜色 6 272" xfId="7463"/>
    <cellStyle name="40% - 强调文字颜色 6 267" xfId="7464"/>
    <cellStyle name="40% - 强调文字颜色 6 272 2" xfId="7465"/>
    <cellStyle name="40% - 强调文字颜色 6 267 2" xfId="7466"/>
    <cellStyle name="40% - 强调文字颜色 6 273" xfId="7467"/>
    <cellStyle name="40% - 强调文字颜色 6 268" xfId="7468"/>
    <cellStyle name="40% - 强调文字颜色 6 273 2" xfId="7469"/>
    <cellStyle name="40% - 强调文字颜色 6 268 2" xfId="7470"/>
    <cellStyle name="40% - 强调文字颜色 6 274" xfId="7471"/>
    <cellStyle name="40% - 强调文字颜色 6 269" xfId="7472"/>
    <cellStyle name="40% - 强调文字颜色 6 274 2" xfId="7473"/>
    <cellStyle name="40% - 强调文字颜色 6 269 2" xfId="7474"/>
    <cellStyle name="40% - 强调文字颜色 6 32" xfId="7475"/>
    <cellStyle name="40% - 强调文字颜色 6 27" xfId="7476"/>
    <cellStyle name="40% - 强调文字颜色 6 275" xfId="7477"/>
    <cellStyle name="40% - 强调文字颜色 6 275 2" xfId="7478"/>
    <cellStyle name="40% - 强调文字颜色 6 276" xfId="7479"/>
    <cellStyle name="40% - 强调文字颜色 6 276 2" xfId="7480"/>
    <cellStyle name="40% - 强调文字颜色 6 277" xfId="7481"/>
    <cellStyle name="40% - 强调文字颜色 6 277 2" xfId="7482"/>
    <cellStyle name="40% - 强调文字颜色 6 33" xfId="7483"/>
    <cellStyle name="40% - 强调文字颜色 6 28" xfId="7484"/>
    <cellStyle name="40% - 强调文字颜色 6 34" xfId="7485"/>
    <cellStyle name="40% - 强调文字颜色 6 29" xfId="7486"/>
    <cellStyle name="40% - 强调文字颜色 6 34 2" xfId="7487"/>
    <cellStyle name="40% - 强调文字颜色 6 29 2" xfId="7488"/>
    <cellStyle name="40% - 强调文字颜色 6 3" xfId="7489"/>
    <cellStyle name="40% - 强调文字颜色 6 3 2" xfId="7490"/>
    <cellStyle name="40% - 强调文字颜色 6 3 2 2" xfId="7491"/>
    <cellStyle name="40% - 强调文字颜色 6 3 2 2 2" xfId="7492"/>
    <cellStyle name="40% - 强调文字颜色 6 3 2 2 3" xfId="7493"/>
    <cellStyle name="40% - 强调文字颜色 6 3 2 3" xfId="7494"/>
    <cellStyle name="40% - 强调文字颜色 6 3 2 3 2" xfId="7495"/>
    <cellStyle name="40% - 强调文字颜色 6 3 2 3 3" xfId="7496"/>
    <cellStyle name="40% - 强调文字颜色 6 3 2 4" xfId="7497"/>
    <cellStyle name="常规 130" xfId="7498"/>
    <cellStyle name="常规 125" xfId="7499"/>
    <cellStyle name="40% - 强调文字颜色 6 3 2 4 2" xfId="7500"/>
    <cellStyle name="40% - 强调文字颜色 6 3 2 5" xfId="7501"/>
    <cellStyle name="常规 230" xfId="7502"/>
    <cellStyle name="常规 225" xfId="7503"/>
    <cellStyle name="常规 180" xfId="7504"/>
    <cellStyle name="常规 175" xfId="7505"/>
    <cellStyle name="40% - 强调文字颜色 6 3 2 5 2" xfId="7506"/>
    <cellStyle name="常规 231" xfId="7507"/>
    <cellStyle name="常规 226" xfId="7508"/>
    <cellStyle name="常规 181" xfId="7509"/>
    <cellStyle name="常规 176" xfId="7510"/>
    <cellStyle name="40% - 强调文字颜色 6 3 2 5 3" xfId="7511"/>
    <cellStyle name="40% - 强调文字颜色 6 3 2 6" xfId="7512"/>
    <cellStyle name="40% - 强调文字颜色 6 3 3" xfId="7513"/>
    <cellStyle name="40% - 强调文字颜色 6 3 3 2" xfId="7514"/>
    <cellStyle name="40% - 强调文字颜色 6 3 3 2 2" xfId="7515"/>
    <cellStyle name="40% - 强调文字颜色 6 3 3 3" xfId="7516"/>
    <cellStyle name="40% - 强调文字颜色 6 3 3 3 2" xfId="7517"/>
    <cellStyle name="40% - 强调文字颜色 6 3 3 3 3" xfId="7518"/>
    <cellStyle name="40% - 强调文字颜色 6 3 3 4" xfId="7519"/>
    <cellStyle name="40% - 强调文字颜色 6 3 3 5" xfId="7520"/>
    <cellStyle name="40% - 强调文字颜色 6 3 4" xfId="7521"/>
    <cellStyle name="40% - 强调文字颜色 6 3 4 2" xfId="7522"/>
    <cellStyle name="40% - 强调文字颜色 6 3 4 3" xfId="7523"/>
    <cellStyle name="40% - 强调文字颜色 6 3 5" xfId="7524"/>
    <cellStyle name="40% - 强调文字颜色 6 3 5 2" xfId="7525"/>
    <cellStyle name="40% - 强调文字颜色 6 3 6" xfId="7526"/>
    <cellStyle name="40% - 强调文字颜色 6 3 6 2" xfId="7527"/>
    <cellStyle name="40% - 强调文字颜色 6 3 6 3" xfId="7528"/>
    <cellStyle name="40% - 强调文字颜色 6 3 7" xfId="7529"/>
    <cellStyle name="40% - 强调文字颜色 6 3 7 2" xfId="7530"/>
    <cellStyle name="40% - 强调文字颜色 6 3 8" xfId="7531"/>
    <cellStyle name="40% - 强调文字颜色 6 40" xfId="7532"/>
    <cellStyle name="40% - 强调文字颜色 6 35" xfId="7533"/>
    <cellStyle name="40% - 强调文字颜色 6 40 2" xfId="7534"/>
    <cellStyle name="40% - 强调文字颜色 6 35 2" xfId="7535"/>
    <cellStyle name="40% - 强调文字颜色 6 41" xfId="7536"/>
    <cellStyle name="40% - 强调文字颜色 6 36" xfId="7537"/>
    <cellStyle name="40% - 强调文字颜色 6 41 2" xfId="7538"/>
    <cellStyle name="40% - 强调文字颜色 6 36 2" xfId="7539"/>
    <cellStyle name="40% - 强调文字颜色 6 42" xfId="7540"/>
    <cellStyle name="40% - 强调文字颜色 6 37" xfId="7541"/>
    <cellStyle name="40% - 强调文字颜色 6 42 2" xfId="7542"/>
    <cellStyle name="40% - 强调文字颜色 6 37 2" xfId="7543"/>
    <cellStyle name="40% - 强调文字颜色 6 43" xfId="7544"/>
    <cellStyle name="40% - 强调文字颜色 6 38" xfId="7545"/>
    <cellStyle name="40% - 强调文字颜色 6 43 2" xfId="7546"/>
    <cellStyle name="40% - 强调文字颜色 6 38 2" xfId="7547"/>
    <cellStyle name="40% - 强调文字颜色 6 44" xfId="7548"/>
    <cellStyle name="40% - 强调文字颜色 6 39" xfId="7549"/>
    <cellStyle name="40% - 强调文字颜色 6 44 2" xfId="7550"/>
    <cellStyle name="40% - 强调文字颜色 6 39 2" xfId="7551"/>
    <cellStyle name="40% - 强调文字颜色 6 4" xfId="7552"/>
    <cellStyle name="40% - 强调文字颜色 6 4 2" xfId="7553"/>
    <cellStyle name="40% - 强调文字颜色 6 50" xfId="7554"/>
    <cellStyle name="40% - 强调文字颜色 6 45" xfId="7555"/>
    <cellStyle name="40% - 强调文字颜色 6 50 2" xfId="7556"/>
    <cellStyle name="40% - 强调文字颜色 6 45 2" xfId="7557"/>
    <cellStyle name="40% - 强调文字颜色 6 51" xfId="7558"/>
    <cellStyle name="40% - 强调文字颜色 6 46" xfId="7559"/>
    <cellStyle name="40% - 强调文字颜色 6 51 2" xfId="7560"/>
    <cellStyle name="40% - 强调文字颜色 6 46 2" xfId="7561"/>
    <cellStyle name="40% - 强调文字颜色 6 52" xfId="7562"/>
    <cellStyle name="40% - 强调文字颜色 6 47" xfId="7563"/>
    <cellStyle name="40% - 强调文字颜色 6 52 2" xfId="7564"/>
    <cellStyle name="40% - 强调文字颜色 6 47 2" xfId="7565"/>
    <cellStyle name="40% - 强调文字颜色 6 53" xfId="7566"/>
    <cellStyle name="40% - 强调文字颜色 6 48" xfId="7567"/>
    <cellStyle name="40% - 强调文字颜色 6 53 2" xfId="7568"/>
    <cellStyle name="40% - 强调文字颜色 6 48 2" xfId="7569"/>
    <cellStyle name="40% - 强调文字颜色 6 54" xfId="7570"/>
    <cellStyle name="40% - 强调文字颜色 6 49" xfId="7571"/>
    <cellStyle name="40% - 强调文字颜色 6 54 2" xfId="7572"/>
    <cellStyle name="40% - 强调文字颜色 6 49 2" xfId="7573"/>
    <cellStyle name="40% - 强调文字颜色 6 5" xfId="7574"/>
    <cellStyle name="40% - 强调文字颜色 6 60" xfId="7575"/>
    <cellStyle name="40% - 强调文字颜色 6 55" xfId="7576"/>
    <cellStyle name="40% - 强调文字颜色 6 60 2" xfId="7577"/>
    <cellStyle name="40% - 强调文字颜色 6 55 2" xfId="7578"/>
    <cellStyle name="40% - 强调文字颜色 6 61" xfId="7579"/>
    <cellStyle name="40% - 强调文字颜色 6 56" xfId="7580"/>
    <cellStyle name="40% - 强调文字颜色 6 61 2" xfId="7581"/>
    <cellStyle name="40% - 强调文字颜色 6 56 2" xfId="7582"/>
    <cellStyle name="40% - 强调文字颜色 6 62" xfId="7583"/>
    <cellStyle name="40% - 强调文字颜色 6 57" xfId="7584"/>
    <cellStyle name="40% - 强调文字颜色 6 62 2" xfId="7585"/>
    <cellStyle name="40% - 强调文字颜色 6 57 2" xfId="7586"/>
    <cellStyle name="40% - 强调文字颜色 6 63" xfId="7587"/>
    <cellStyle name="40% - 强调文字颜色 6 58" xfId="7588"/>
    <cellStyle name="40% - 强调文字颜色 6 63 2" xfId="7589"/>
    <cellStyle name="40% - 强调文字颜色 6 58 2" xfId="7590"/>
    <cellStyle name="40% - 强调文字颜色 6 64" xfId="7591"/>
    <cellStyle name="40% - 强调文字颜色 6 59" xfId="7592"/>
    <cellStyle name="40% - 强调文字颜色 6 64 2" xfId="7593"/>
    <cellStyle name="40% - 强调文字颜色 6 59 2" xfId="7594"/>
    <cellStyle name="40% - 强调文字颜色 6 6" xfId="7595"/>
    <cellStyle name="40% - 强调文字颜色 6 70" xfId="7596"/>
    <cellStyle name="40% - 强调文字颜色 6 65" xfId="7597"/>
    <cellStyle name="40% - 强调文字颜色 6 70 2" xfId="7598"/>
    <cellStyle name="40% - 强调文字颜色 6 65 2" xfId="7599"/>
    <cellStyle name="40% - 强调文字颜色 6 71" xfId="7600"/>
    <cellStyle name="40% - 强调文字颜色 6 66" xfId="7601"/>
    <cellStyle name="40% - 强调文字颜色 6 71 2" xfId="7602"/>
    <cellStyle name="40% - 强调文字颜色 6 66 2" xfId="7603"/>
    <cellStyle name="40% - 强调文字颜色 6 72" xfId="7604"/>
    <cellStyle name="40% - 强调文字颜色 6 67" xfId="7605"/>
    <cellStyle name="40% - 强调文字颜色 6 72 2" xfId="7606"/>
    <cellStyle name="40% - 强调文字颜色 6 67 2" xfId="7607"/>
    <cellStyle name="40% - 强调文字颜色 6 73" xfId="7608"/>
    <cellStyle name="40% - 强调文字颜色 6 68" xfId="7609"/>
    <cellStyle name="40% - 强调文字颜色 6 73 2" xfId="7610"/>
    <cellStyle name="40% - 强调文字颜色 6 68 2" xfId="7611"/>
    <cellStyle name="40% - 强调文字颜色 6 74" xfId="7612"/>
    <cellStyle name="40% - 强调文字颜色 6 69" xfId="7613"/>
    <cellStyle name="40% - 强调文字颜色 6 74 2" xfId="7614"/>
    <cellStyle name="40% - 强调文字颜色 6 69 2" xfId="7615"/>
    <cellStyle name="40% - 强调文字颜色 6 7" xfId="7616"/>
    <cellStyle name="40% - 强调文字颜色 6 7 2" xfId="7617"/>
    <cellStyle name="40% - 强调文字颜色 6 80" xfId="7618"/>
    <cellStyle name="40% - 强调文字颜色 6 75" xfId="7619"/>
    <cellStyle name="40% - 强调文字颜色 6 80 2" xfId="7620"/>
    <cellStyle name="40% - 强调文字颜色 6 75 2" xfId="7621"/>
    <cellStyle name="40% - 强调文字颜色 6 81" xfId="7622"/>
    <cellStyle name="40% - 强调文字颜色 6 76" xfId="7623"/>
    <cellStyle name="40% - 强调文字颜色 6 82" xfId="7624"/>
    <cellStyle name="40% - 强调文字颜色 6 77" xfId="7625"/>
    <cellStyle name="40% - 强调文字颜色 6 83" xfId="7626"/>
    <cellStyle name="40% - 强调文字颜色 6 78" xfId="7627"/>
    <cellStyle name="40% - 强调文字颜色 6 84" xfId="7628"/>
    <cellStyle name="40% - 强调文字颜色 6 79" xfId="7629"/>
    <cellStyle name="40% - 强调文字颜色 6 84 2" xfId="7630"/>
    <cellStyle name="40% - 强调文字颜色 6 79 2" xfId="7631"/>
    <cellStyle name="40% - 强调文字颜色 6 8" xfId="7632"/>
    <cellStyle name="40% - 强调文字颜色 6 8 2" xfId="7633"/>
    <cellStyle name="40% - 强调文字颜色 6 90" xfId="7634"/>
    <cellStyle name="40% - 强调文字颜色 6 85" xfId="7635"/>
    <cellStyle name="40% - 强调文字颜色 6 90 2" xfId="7636"/>
    <cellStyle name="40% - 强调文字颜色 6 85 2" xfId="7637"/>
    <cellStyle name="40% - 强调文字颜色 6 91" xfId="7638"/>
    <cellStyle name="40% - 强调文字颜色 6 86" xfId="7639"/>
    <cellStyle name="40% - 强调文字颜色 6 91 2" xfId="7640"/>
    <cellStyle name="40% - 强调文字颜色 6 86 2" xfId="7641"/>
    <cellStyle name="40% - 强调文字颜色 6 92" xfId="7642"/>
    <cellStyle name="40% - 强调文字颜色 6 87" xfId="7643"/>
    <cellStyle name="40% - 强调文字颜色 6 92 2" xfId="7644"/>
    <cellStyle name="40% - 强调文字颜色 6 87 2" xfId="7645"/>
    <cellStyle name="40% - 强调文字颜色 6 93" xfId="7646"/>
    <cellStyle name="40% - 强调文字颜色 6 88" xfId="7647"/>
    <cellStyle name="40% - 强调文字颜色 6 93 2" xfId="7648"/>
    <cellStyle name="40% - 强调文字颜色 6 88 2" xfId="7649"/>
    <cellStyle name="40% - 强调文字颜色 6 94" xfId="7650"/>
    <cellStyle name="40% - 强调文字颜色 6 89" xfId="7651"/>
    <cellStyle name="40% - 强调文字颜色 6 94 2" xfId="7652"/>
    <cellStyle name="40% - 强调文字颜色 6 89 2" xfId="7653"/>
    <cellStyle name="40% - 强调文字颜色 6 9" xfId="7654"/>
    <cellStyle name="40% - 强调文字颜色 6 9 2" xfId="7655"/>
    <cellStyle name="40% - 强调文字颜色 6 95" xfId="7656"/>
    <cellStyle name="40% - 强调文字颜色 6 95 2" xfId="7657"/>
    <cellStyle name="40% - 强调文字颜色 6 96" xfId="7658"/>
    <cellStyle name="40% - 强调文字颜色 6 96 2" xfId="7659"/>
    <cellStyle name="40% - 强调文字颜色 6 97" xfId="7660"/>
    <cellStyle name="40% - 强调文字颜色 6 97 2" xfId="7661"/>
    <cellStyle name="40% - 强调文字颜色 6 98" xfId="7662"/>
    <cellStyle name="40% - 强调文字颜色 6 98 2" xfId="7663"/>
    <cellStyle name="40% - 强调文字颜色 6 99" xfId="7664"/>
    <cellStyle name="40% - 强调文字颜色 6 99 2" xfId="7665"/>
    <cellStyle name="60% - 强调文字颜色 1 2" xfId="7666"/>
    <cellStyle name="60% - 强调文字颜色 1 2 2" xfId="7667"/>
    <cellStyle name="60% - 强调文字颜色 1 2 2 2 3" xfId="7668"/>
    <cellStyle name="60% - 强调文字颜色 1 2 3" xfId="7669"/>
    <cellStyle name="60% - 强调文字颜色 1 2 3 2" xfId="7670"/>
    <cellStyle name="60% - 强调文字颜色 1 2 3 2 2" xfId="7671"/>
    <cellStyle name="60% - 强调文字颜色 1 2 3 2 3" xfId="7672"/>
    <cellStyle name="60% - 强调文字颜色 1 2 3 3" xfId="7673"/>
    <cellStyle name="60% - 强调文字颜色 1 2 3 4" xfId="7674"/>
    <cellStyle name="60% - 强调文字颜色 1 2 4" xfId="7675"/>
    <cellStyle name="60% - 强调文字颜色 1 2 4 2" xfId="7676"/>
    <cellStyle name="60% - 强调文字颜色 1 2 4 3" xfId="7677"/>
    <cellStyle name="60% - 强调文字颜色 1 2 5" xfId="7678"/>
    <cellStyle name="60% - 强调文字颜色 1 2 5 2" xfId="7679"/>
    <cellStyle name="60% - 强调文字颜色 1 2 5 3" xfId="7680"/>
    <cellStyle name="60% - 强调文字颜色 1 2 6" xfId="7681"/>
    <cellStyle name="60% - 强调文字颜色 1 2 6 2" xfId="7682"/>
    <cellStyle name="60% - 强调文字颜色 1 2 7" xfId="7683"/>
    <cellStyle name="60% - 强调文字颜色 1 3" xfId="7684"/>
    <cellStyle name="60% - 强调文字颜色 1 3 2" xfId="7685"/>
    <cellStyle name="60% - 强调文字颜色 1 3 2 2 3" xfId="7686"/>
    <cellStyle name="60% - 强调文字颜色 1 3 2 3 3" xfId="7687"/>
    <cellStyle name="60% - 强调文字颜色 1 3 2 4 3" xfId="7688"/>
    <cellStyle name="60% - 强调文字颜色 1 3 3" xfId="7689"/>
    <cellStyle name="60% - 强调文字颜色 1 3 3 2" xfId="7690"/>
    <cellStyle name="60% - 强调文字颜色 1 3 3 2 2" xfId="7691"/>
    <cellStyle name="60% - 强调文字颜色 1 3 3 2 3" xfId="7692"/>
    <cellStyle name="60% - 强调文字颜色 1 3 3 3" xfId="7693"/>
    <cellStyle name="60% - 强调文字颜色 1 3 3 4" xfId="7694"/>
    <cellStyle name="60% - 强调文字颜色 1 3 4" xfId="7695"/>
    <cellStyle name="60% - 强调文字颜色 1 3 4 2" xfId="7696"/>
    <cellStyle name="60% - 强调文字颜色 1 3 4 3" xfId="7697"/>
    <cellStyle name="60% - 强调文字颜色 1 3 5" xfId="7698"/>
    <cellStyle name="60% - 强调文字颜色 1 3 5 2" xfId="7699"/>
    <cellStyle name="60% - 强调文字颜色 1 3 5 3" xfId="7700"/>
    <cellStyle name="60% - 强调文字颜色 1 3 6" xfId="7701"/>
    <cellStyle name="60% - 强调文字颜色 1 3 6 2" xfId="7702"/>
    <cellStyle name="60% - 强调文字颜色 1 3 7" xfId="7703"/>
    <cellStyle name="60% - 强调文字颜色 2 2 2 2" xfId="7704"/>
    <cellStyle name="60% - 强调文字颜色 2 2 2 2 2" xfId="7705"/>
    <cellStyle name="60% - 强调文字颜色 2 2 2 2 3" xfId="7706"/>
    <cellStyle name="60% - 强调文字颜色 2 2 2 3" xfId="7707"/>
    <cellStyle name="60% - 强调文字颜色 2 2 2 3 2" xfId="7708"/>
    <cellStyle name="60% - 强调文字颜色 2 2 2 3 3" xfId="7709"/>
    <cellStyle name="60% - 强调文字颜色 2 2 2 4" xfId="7710"/>
    <cellStyle name="60% - 强调文字颜色 2 2 2 4 2" xfId="7711"/>
    <cellStyle name="60% - 强调文字颜色 2 2 2 4 3" xfId="7712"/>
    <cellStyle name="60% - 强调文字颜色 2 2 2 5" xfId="7713"/>
    <cellStyle name="60% - 强调文字颜色 2 2 3" xfId="7714"/>
    <cellStyle name="60% - 强调文字颜色 3 2 4" xfId="7715"/>
    <cellStyle name="60% - 强调文字颜色 2 2 3 2" xfId="7716"/>
    <cellStyle name="60% - 强调文字颜色 3 2 4 2" xfId="7717"/>
    <cellStyle name="60% - 强调文字颜色 2 2 3 2 2" xfId="7718"/>
    <cellStyle name="60% - 强调文字颜色 3 2 4 3" xfId="7719"/>
    <cellStyle name="60% - 强调文字颜色 2 2 3 2 3" xfId="7720"/>
    <cellStyle name="60% - 强调文字颜色 3 2 5" xfId="7721"/>
    <cellStyle name="60% - 强调文字颜色 2 2 3 3" xfId="7722"/>
    <cellStyle name="60% - 强调文字颜色 3 2 6" xfId="7723"/>
    <cellStyle name="60% - 强调文字颜色 2 2 3 4" xfId="7724"/>
    <cellStyle name="60% - 强调文字颜色 2 2 4" xfId="7725"/>
    <cellStyle name="60% - 强调文字颜色 3 3 4" xfId="7726"/>
    <cellStyle name="60% - 强调文字颜色 2 2 4 2" xfId="7727"/>
    <cellStyle name="60% - 强调文字颜色 3 3 5" xfId="7728"/>
    <cellStyle name="60% - 强调文字颜色 2 2 4 3" xfId="7729"/>
    <cellStyle name="60% - 强调文字颜色 2 2 5" xfId="7730"/>
    <cellStyle name="60% - 强调文字颜色 2 2 5 2" xfId="7731"/>
    <cellStyle name="60% - 强调文字颜色 2 2 5 3" xfId="7732"/>
    <cellStyle name="60% - 强调文字颜色 2 2 6" xfId="7733"/>
    <cellStyle name="60% - 强调文字颜色 2 2 6 2" xfId="7734"/>
    <cellStyle name="60% - 强调文字颜色 2 2 7" xfId="7735"/>
    <cellStyle name="60% - 强调文字颜色 2 3 2 2" xfId="7736"/>
    <cellStyle name="60% - 强调文字颜色 2 3 2 2 2" xfId="7737"/>
    <cellStyle name="60% - 强调文字颜色 2 3 2 2 3" xfId="7738"/>
    <cellStyle name="60% - 强调文字颜色 2 3 2 3" xfId="7739"/>
    <cellStyle name="60% - 强调文字颜色 2 3 2 3 2" xfId="7740"/>
    <cellStyle name="60% - 强调文字颜色 2 3 2 3 3" xfId="7741"/>
    <cellStyle name="60% - 强调文字颜色 2 3 2 4" xfId="7742"/>
    <cellStyle name="60% - 强调文字颜色 2 3 2 4 2" xfId="7743"/>
    <cellStyle name="60% - 强调文字颜色 2 3 2 4 3" xfId="7744"/>
    <cellStyle name="60% - 强调文字颜色 2 3 2 5" xfId="7745"/>
    <cellStyle name="60% - 强调文字颜色 2 3 3" xfId="7746"/>
    <cellStyle name="60% - 强调文字颜色 4 2 4" xfId="7747"/>
    <cellStyle name="60% - 强调文字颜色 2 3 3 2" xfId="7748"/>
    <cellStyle name="60% - 强调文字颜色 4 2 4 2" xfId="7749"/>
    <cellStyle name="60% - 强调文字颜色 2 3 3 2 2" xfId="7750"/>
    <cellStyle name="60% - 强调文字颜色 4 2 4 3" xfId="7751"/>
    <cellStyle name="60% - 强调文字颜色 2 3 3 2 3" xfId="7752"/>
    <cellStyle name="60% - 强调文字颜色 4 2 5" xfId="7753"/>
    <cellStyle name="60% - 强调文字颜色 2 3 3 3" xfId="7754"/>
    <cellStyle name="60% - 强调文字颜色 4 2 6" xfId="7755"/>
    <cellStyle name="60% - 强调文字颜色 2 3 3 4" xfId="7756"/>
    <cellStyle name="60% - 强调文字颜色 2 3 4" xfId="7757"/>
    <cellStyle name="60% - 强调文字颜色 4 3 4" xfId="7758"/>
    <cellStyle name="60% - 强调文字颜色 2 3 4 2" xfId="7759"/>
    <cellStyle name="60% - 强调文字颜色 4 3 5" xfId="7760"/>
    <cellStyle name="60% - 强调文字颜色 2 3 4 3" xfId="7761"/>
    <cellStyle name="60% - 强调文字颜色 2 3 5" xfId="7762"/>
    <cellStyle name="60% - 强调文字颜色 2 3 5 2" xfId="7763"/>
    <cellStyle name="60% - 强调文字颜色 2 3 5 3" xfId="7764"/>
    <cellStyle name="60% - 强调文字颜色 2 3 6" xfId="7765"/>
    <cellStyle name="60% - 强调文字颜色 2 3 6 2" xfId="7766"/>
    <cellStyle name="60% - 强调文字颜色 2 3 7" xfId="7767"/>
    <cellStyle name="60% - 强调文字颜色 3 2 2 2" xfId="7768"/>
    <cellStyle name="60% - 强调文字颜色 3 2 2 2 2" xfId="7769"/>
    <cellStyle name="60% - 强调文字颜色 3 2 2 2 3" xfId="7770"/>
    <cellStyle name="60% - 强调文字颜色 3 2 2 3" xfId="7771"/>
    <cellStyle name="60% - 强调文字颜色 3 2 2 3 2" xfId="7772"/>
    <cellStyle name="60% - 强调文字颜色 3 2 2 3 3" xfId="7773"/>
    <cellStyle name="60% - 强调文字颜色 3 2 2 4" xfId="7774"/>
    <cellStyle name="60% - 强调文字颜色 3 2 2 4 2" xfId="7775"/>
    <cellStyle name="60% - 强调文字颜色 3 2 2 4 3" xfId="7776"/>
    <cellStyle name="60% - 强调文字颜色 3 2 2 5" xfId="7777"/>
    <cellStyle name="60% - 强调文字颜色 3 2 3" xfId="7778"/>
    <cellStyle name="60% - 强调文字颜色 3 2 3 2" xfId="7779"/>
    <cellStyle name="60% - 强调文字颜色 3 2 3 2 2" xfId="7780"/>
    <cellStyle name="60% - 强调文字颜色 3 2 3 2 3" xfId="7781"/>
    <cellStyle name="60% - 强调文字颜色 3 2 3 3" xfId="7782"/>
    <cellStyle name="60% - 强调文字颜色 3 2 3 4" xfId="7783"/>
    <cellStyle name="60% - 强调文字颜色 3 2 5 2" xfId="7784"/>
    <cellStyle name="60% - 强调文字颜色 3 2 5 3" xfId="7785"/>
    <cellStyle name="60% - 强调文字颜色 3 2 6 2" xfId="7786"/>
    <cellStyle name="60% - 强调文字颜色 3 2 7" xfId="7787"/>
    <cellStyle name="60% - 强调文字颜色 3 3 2 2" xfId="7788"/>
    <cellStyle name="60% - 强调文字颜色 3 3 2 2 2" xfId="7789"/>
    <cellStyle name="60% - 强调文字颜色 3 3 2 2 3" xfId="7790"/>
    <cellStyle name="60% - 强调文字颜色 3 3 2 3" xfId="7791"/>
    <cellStyle name="60% - 强调文字颜色 3 3 2 3 2" xfId="7792"/>
    <cellStyle name="60% - 强调文字颜色 3 3 2 3 3" xfId="7793"/>
    <cellStyle name="60% - 强调文字颜色 3 3 2 4" xfId="7794"/>
    <cellStyle name="60% - 强调文字颜色 3 3 2 4 2" xfId="7795"/>
    <cellStyle name="60% - 强调文字颜色 3 3 2 4 3" xfId="7796"/>
    <cellStyle name="60% - 强调文字颜色 3 3 2 5" xfId="7797"/>
    <cellStyle name="60% - 强调文字颜色 3 3 3" xfId="7798"/>
    <cellStyle name="60% - 强调文字颜色 3 3 3 2" xfId="7799"/>
    <cellStyle name="60% - 强调文字颜色 3 3 3 3" xfId="7800"/>
    <cellStyle name="60% - 强调文字颜色 3 3 3 4" xfId="7801"/>
    <cellStyle name="60% - 强调文字颜色 3 3 4 2" xfId="7802"/>
    <cellStyle name="60% - 强调文字颜色 3 3 4 3" xfId="7803"/>
    <cellStyle name="60% - 强调文字颜色 3 3 5 2" xfId="7804"/>
    <cellStyle name="60% - 强调文字颜色 3 3 5 3" xfId="7805"/>
    <cellStyle name="60% - 强调文字颜色 3 3 6" xfId="7806"/>
    <cellStyle name="60% - 强调文字颜色 3 3 6 2" xfId="7807"/>
    <cellStyle name="60% - 强调文字颜色 3 3 7" xfId="7808"/>
    <cellStyle name="60% - 强调文字颜色 4 2 2 2" xfId="7809"/>
    <cellStyle name="60% - 强调文字颜色 4 2 2 2 2" xfId="7810"/>
    <cellStyle name="60% - 强调文字颜色 4 2 2 2 3" xfId="7811"/>
    <cellStyle name="60% - 强调文字颜色 4 2 2 3" xfId="7812"/>
    <cellStyle name="60% - 强调文字颜色 4 2 2 3 2" xfId="7813"/>
    <cellStyle name="60% - 强调文字颜色 4 2 2 3 3" xfId="7814"/>
    <cellStyle name="60% - 强调文字颜色 4 2 2 4" xfId="7815"/>
    <cellStyle name="60% - 强调文字颜色 4 2 2 4 2" xfId="7816"/>
    <cellStyle name="60% - 强调文字颜色 4 2 2 4 3" xfId="7817"/>
    <cellStyle name="60% - 强调文字颜色 4 2 2 5" xfId="7818"/>
    <cellStyle name="60% - 强调文字颜色 4 2 3" xfId="7819"/>
    <cellStyle name="60% - 强调文字颜色 4 2 3 2" xfId="7820"/>
    <cellStyle name="60% - 强调文字颜色 4 2 3 2 2" xfId="7821"/>
    <cellStyle name="60% - 强调文字颜色 4 2 3 2 3" xfId="7822"/>
    <cellStyle name="60% - 强调文字颜色 4 2 3 3" xfId="7823"/>
    <cellStyle name="60% - 强调文字颜色 4 2 3 4" xfId="7824"/>
    <cellStyle name="60% - 强调文字颜色 4 2 5 2" xfId="7825"/>
    <cellStyle name="60% - 强调文字颜色 4 2 5 3" xfId="7826"/>
    <cellStyle name="60% - 强调文字颜色 4 2 6 2" xfId="7827"/>
    <cellStyle name="60% - 强调文字颜色 4 2 7" xfId="7828"/>
    <cellStyle name="60% - 强调文字颜色 4 3 2 2" xfId="7829"/>
    <cellStyle name="60% - 强调文字颜色 4 3 2 2 2" xfId="7830"/>
    <cellStyle name="60% - 强调文字颜色 4 3 2 2 3" xfId="7831"/>
    <cellStyle name="60% - 强调文字颜色 4 3 2 3" xfId="7832"/>
    <cellStyle name="60% - 强调文字颜色 4 3 2 3 2" xfId="7833"/>
    <cellStyle name="60% - 强调文字颜色 4 3 2 3 3" xfId="7834"/>
    <cellStyle name="60% - 强调文字颜色 4 3 2 4" xfId="7835"/>
    <cellStyle name="60% - 强调文字颜色 4 3 2 4 2" xfId="7836"/>
    <cellStyle name="60% - 强调文字颜色 4 3 2 4 3" xfId="7837"/>
    <cellStyle name="60% - 强调文字颜色 4 3 2 5" xfId="7838"/>
    <cellStyle name="60% - 强调文字颜色 4 3 3" xfId="7839"/>
    <cellStyle name="60% - 强调文字颜色 4 3 3 2" xfId="7840"/>
    <cellStyle name="60% - 强调文字颜色 4 3 3 2 2" xfId="7841"/>
    <cellStyle name="60% - 强调文字颜色 4 3 3 2 3" xfId="7842"/>
    <cellStyle name="60% - 强调文字颜色 4 3 3 3" xfId="7843"/>
    <cellStyle name="60% - 强调文字颜色 4 3 3 4" xfId="7844"/>
    <cellStyle name="60% - 强调文字颜色 4 3 4 2" xfId="7845"/>
    <cellStyle name="60% - 强调文字颜色 4 3 4 3" xfId="7846"/>
    <cellStyle name="60% - 强调文字颜色 4 3 5 2" xfId="7847"/>
    <cellStyle name="60% - 强调文字颜色 4 3 5 3" xfId="7848"/>
    <cellStyle name="60% - 强调文字颜色 4 3 6" xfId="7849"/>
    <cellStyle name="60% - 强调文字颜色 4 3 6 2" xfId="7850"/>
    <cellStyle name="60% - 强调文字颜色 4 3 7" xfId="7851"/>
    <cellStyle name="60% - 强调文字颜色 5 2" xfId="7852"/>
    <cellStyle name="60% - 强调文字颜色 5 2 2" xfId="7853"/>
    <cellStyle name="60% - 强调文字颜色 5 2 2 2" xfId="7854"/>
    <cellStyle name="60% - 强调文字颜色 5 2 2 2 2" xfId="7855"/>
    <cellStyle name="60% - 强调文字颜色 5 2 2 2 3" xfId="7856"/>
    <cellStyle name="60% - 强调文字颜色 5 2 2 3" xfId="7857"/>
    <cellStyle name="60% - 强调文字颜色 5 2 2 3 2" xfId="7858"/>
    <cellStyle name="60% - 强调文字颜色 5 2 2 3 3" xfId="7859"/>
    <cellStyle name="60% - 强调文字颜色 5 2 2 4" xfId="7860"/>
    <cellStyle name="60% - 强调文字颜色 5 2 2 4 2" xfId="7861"/>
    <cellStyle name="60% - 强调文字颜色 5 2 2 4 3" xfId="7862"/>
    <cellStyle name="60% - 强调文字颜色 5 2 2 5" xfId="7863"/>
    <cellStyle name="60% - 强调文字颜色 5 2 3" xfId="7864"/>
    <cellStyle name="60% - 强调文字颜色 5 2 3 2" xfId="7865"/>
    <cellStyle name="60% - 强调文字颜色 5 2 3 2 2" xfId="7866"/>
    <cellStyle name="60% - 强调文字颜色 5 2 3 2 3" xfId="7867"/>
    <cellStyle name="60% - 强调文字颜色 5 2 3 3" xfId="7868"/>
    <cellStyle name="60% - 强调文字颜色 5 2 3 4" xfId="7869"/>
    <cellStyle name="60% - 强调文字颜色 5 2 4" xfId="7870"/>
    <cellStyle name="60% - 强调文字颜色 5 2 4 2" xfId="7871"/>
    <cellStyle name="60% - 强调文字颜色 5 2 4 3" xfId="7872"/>
    <cellStyle name="60% - 强调文字颜色 5 2 5" xfId="7873"/>
    <cellStyle name="60% - 强调文字颜色 5 2 5 2" xfId="7874"/>
    <cellStyle name="60% - 强调文字颜色 5 2 5 3" xfId="7875"/>
    <cellStyle name="60% - 强调文字颜色 5 2 6" xfId="7876"/>
    <cellStyle name="60% - 强调文字颜色 5 2 6 2" xfId="7877"/>
    <cellStyle name="60% - 强调文字颜色 5 2 7" xfId="7878"/>
    <cellStyle name="60% - 强调文字颜色 5 3" xfId="7879"/>
    <cellStyle name="60% - 强调文字颜色 5 3 2" xfId="7880"/>
    <cellStyle name="60% - 强调文字颜色 5 3 2 2" xfId="7881"/>
    <cellStyle name="60% - 强调文字颜色 5 3 2 2 2" xfId="7882"/>
    <cellStyle name="60% - 强调文字颜色 5 3 2 2 3" xfId="7883"/>
    <cellStyle name="60% - 强调文字颜色 5 3 2 3" xfId="7884"/>
    <cellStyle name="60% - 强调文字颜色 5 3 2 3 2" xfId="7885"/>
    <cellStyle name="60% - 强调文字颜色 5 3 2 3 3" xfId="7886"/>
    <cellStyle name="60% - 强调文字颜色 5 3 2 4" xfId="7887"/>
    <cellStyle name="60% - 强调文字颜色 5 3 2 4 2" xfId="7888"/>
    <cellStyle name="60% - 强调文字颜色 5 3 2 4 3" xfId="7889"/>
    <cellStyle name="60% - 强调文字颜色 5 3 2 5" xfId="7890"/>
    <cellStyle name="60% - 强调文字颜色 5 3 3" xfId="7891"/>
    <cellStyle name="60% - 强调文字颜色 5 3 3 2" xfId="7892"/>
    <cellStyle name="60% - 强调文字颜色 5 3 3 2 2" xfId="7893"/>
    <cellStyle name="60% - 强调文字颜色 5 3 3 2 3" xfId="7894"/>
    <cellStyle name="60% - 强调文字颜色 5 3 3 3" xfId="7895"/>
    <cellStyle name="60% - 强调文字颜色 5 3 3 4" xfId="7896"/>
    <cellStyle name="60% - 强调文字颜色 5 3 4" xfId="7897"/>
    <cellStyle name="60% - 强调文字颜色 5 3 4 2" xfId="7898"/>
    <cellStyle name="60% - 强调文字颜色 5 3 4 3" xfId="7899"/>
    <cellStyle name="60% - 强调文字颜色 5 3 5" xfId="7900"/>
    <cellStyle name="60% - 强调文字颜色 5 3 5 2" xfId="7901"/>
    <cellStyle name="60% - 强调文字颜色 5 3 5 3" xfId="7902"/>
    <cellStyle name="60% - 强调文字颜色 5 3 6" xfId="7903"/>
    <cellStyle name="60% - 强调文字颜色 5 3 6 2" xfId="7904"/>
    <cellStyle name="60% - 强调文字颜色 5 3 7" xfId="7905"/>
    <cellStyle name="60% - 强调文字颜色 6 2" xfId="7906"/>
    <cellStyle name="60% - 强调文字颜色 6 2 2" xfId="7907"/>
    <cellStyle name="60% - 强调文字颜色 6 2 2 2" xfId="7908"/>
    <cellStyle name="60% - 强调文字颜色 6 2 2 2 2" xfId="7909"/>
    <cellStyle name="60% - 强调文字颜色 6 2 2 2 3" xfId="7910"/>
    <cellStyle name="60% - 强调文字颜色 6 2 2 3" xfId="7911"/>
    <cellStyle name="60% - 强调文字颜色 6 2 2 3 2" xfId="7912"/>
    <cellStyle name="60% - 强调文字颜色 6 2 2 3 3" xfId="7913"/>
    <cellStyle name="60% - 强调文字颜色 6 2 2 4" xfId="7914"/>
    <cellStyle name="60% - 强调文字颜色 6 2 2 4 2" xfId="7915"/>
    <cellStyle name="60% - 强调文字颜色 6 2 2 4 3" xfId="7916"/>
    <cellStyle name="60% - 强调文字颜色 6 2 2 5" xfId="7917"/>
    <cellStyle name="60% - 强调文字颜色 6 2 3" xfId="7918"/>
    <cellStyle name="60% - 强调文字颜色 6 2 3 2" xfId="7919"/>
    <cellStyle name="60% - 强调文字颜色 6 2 3 2 2" xfId="7920"/>
    <cellStyle name="60% - 强调文字颜色 6 2 3 2 3" xfId="7921"/>
    <cellStyle name="60% - 强调文字颜色 6 2 3 3" xfId="7922"/>
    <cellStyle name="60% - 强调文字颜色 6 2 3 4" xfId="7923"/>
    <cellStyle name="60% - 强调文字颜色 6 2 4" xfId="7924"/>
    <cellStyle name="60% - 强调文字颜色 6 2 4 2" xfId="7925"/>
    <cellStyle name="60% - 强调文字颜色 6 2 4 3" xfId="7926"/>
    <cellStyle name="60% - 强调文字颜色 6 2 5" xfId="7927"/>
    <cellStyle name="60% - 强调文字颜色 6 2 5 2" xfId="7928"/>
    <cellStyle name="60% - 强调文字颜色 6 2 5 3" xfId="7929"/>
    <cellStyle name="60% - 强调文字颜色 6 2 6" xfId="7930"/>
    <cellStyle name="60% - 强调文字颜色 6 2 6 2" xfId="7931"/>
    <cellStyle name="60% - 强调文字颜色 6 2 7" xfId="7932"/>
    <cellStyle name="60% - 强调文字颜色 6 3" xfId="7933"/>
    <cellStyle name="60% - 强调文字颜色 6 3 2" xfId="7934"/>
    <cellStyle name="60% - 强调文字颜色 6 3 2 2" xfId="7935"/>
    <cellStyle name="60% - 强调文字颜色 6 3 2 2 2" xfId="7936"/>
    <cellStyle name="注释 144 2" xfId="7937"/>
    <cellStyle name="注释 139 2" xfId="7938"/>
    <cellStyle name="60% - 强调文字颜色 6 3 2 2 3" xfId="7939"/>
    <cellStyle name="60% - 强调文字颜色 6 3 2 3" xfId="7940"/>
    <cellStyle name="60% - 强调文字颜色 6 3 2 3 2" xfId="7941"/>
    <cellStyle name="注释 200 2" xfId="7942"/>
    <cellStyle name="注释 150 2" xfId="7943"/>
    <cellStyle name="注释 145 2" xfId="7944"/>
    <cellStyle name="60% - 强调文字颜色 6 3 2 3 3" xfId="7945"/>
    <cellStyle name="60% - 强调文字颜色 6 3 2 4" xfId="7946"/>
    <cellStyle name="60% - 强调文字颜色 6 3 2 4 2" xfId="7947"/>
    <cellStyle name="注释 201 2" xfId="7948"/>
    <cellStyle name="注释 151 2" xfId="7949"/>
    <cellStyle name="注释 146 2" xfId="7950"/>
    <cellStyle name="60% - 强调文字颜色 6 3 2 4 3" xfId="7951"/>
    <cellStyle name="60% - 强调文字颜色 6 3 2 5" xfId="7952"/>
    <cellStyle name="60% - 强调文字颜色 6 3 3" xfId="7953"/>
    <cellStyle name="60% - 强调文字颜色 6 3 3 2" xfId="7954"/>
    <cellStyle name="60% - 强调文字颜色 6 3 3 2 2" xfId="7955"/>
    <cellStyle name="注释 244 2" xfId="7956"/>
    <cellStyle name="注释 239 2" xfId="7957"/>
    <cellStyle name="注释 194 2" xfId="7958"/>
    <cellStyle name="注释 189 2" xfId="7959"/>
    <cellStyle name="60% - 强调文字颜色 6 3 3 2 3" xfId="7960"/>
    <cellStyle name="60% - 强调文字颜色 6 3 3 3" xfId="7961"/>
    <cellStyle name="60% - 强调文字颜色 6 3 3 4" xfId="7962"/>
    <cellStyle name="60% - 强调文字颜色 6 3 4" xfId="7963"/>
    <cellStyle name="60% - 强调文字颜色 6 3 4 2" xfId="7964"/>
    <cellStyle name="60% - 强调文字颜色 6 3 4 3" xfId="7965"/>
    <cellStyle name="60% - 强调文字颜色 6 3 5" xfId="7966"/>
    <cellStyle name="60% - 强调文字颜色 6 3 5 2" xfId="7967"/>
    <cellStyle name="60% - 强调文字颜色 6 3 5 3" xfId="7968"/>
    <cellStyle name="60% - 强调文字颜色 6 3 6" xfId="7969"/>
    <cellStyle name="60% - 强调文字颜色 6 3 6 2" xfId="7970"/>
    <cellStyle name="60% - 强调文字颜色 6 3 7" xfId="7971"/>
    <cellStyle name="百分比 2" xfId="7972"/>
    <cellStyle name="百分比 2 2" xfId="7973"/>
    <cellStyle name="标题 1 2" xfId="7974"/>
    <cellStyle name="标题 1 2 2" xfId="7975"/>
    <cellStyle name="标题 1 2 2 2" xfId="7976"/>
    <cellStyle name="标题 1 2 2 2 2" xfId="7977"/>
    <cellStyle name="标题 1 2 2 2 3" xfId="7978"/>
    <cellStyle name="标题 1 2 2 3" xfId="7979"/>
    <cellStyle name="标题 1 2 2 3 2" xfId="7980"/>
    <cellStyle name="标题 1 2 2 3 3" xfId="7981"/>
    <cellStyle name="标题 1 2 2 4" xfId="7982"/>
    <cellStyle name="标题 1 2 3" xfId="7983"/>
    <cellStyle name="标题 1 2 3 2" xfId="7984"/>
    <cellStyle name="标题 1 2 3 2 2" xfId="7985"/>
    <cellStyle name="标题 1 2 3 2 3" xfId="7986"/>
    <cellStyle name="标题 1 2 3 3" xfId="7987"/>
    <cellStyle name="标题 1 2 3 4" xfId="7988"/>
    <cellStyle name="强调文字颜色 4 2 2 3 2" xfId="7989"/>
    <cellStyle name="标题 1 2 4" xfId="7990"/>
    <cellStyle name="标题 1 2 4 2" xfId="7991"/>
    <cellStyle name="标题 1 2 4 3" xfId="7992"/>
    <cellStyle name="强调文字颜色 4 2 2 3 3" xfId="7993"/>
    <cellStyle name="标题 1 2 5" xfId="7994"/>
    <cellStyle name="标题 1 2 5 2" xfId="7995"/>
    <cellStyle name="标题 1 2 6" xfId="7996"/>
    <cellStyle name="标题 1 3 2" xfId="7997"/>
    <cellStyle name="标题 1 3 2 2" xfId="7998"/>
    <cellStyle name="标题 1 3 2 2 2" xfId="7999"/>
    <cellStyle name="标题 1 3 2 2 3" xfId="8000"/>
    <cellStyle name="标题 1 3 2 3" xfId="8001"/>
    <cellStyle name="标题 1 3 2 3 2" xfId="8002"/>
    <cellStyle name="标题 1 3 2 3 3" xfId="8003"/>
    <cellStyle name="标题 1 3 2 4" xfId="8004"/>
    <cellStyle name="标题 1 3 3" xfId="8005"/>
    <cellStyle name="标题 1 3 3 2" xfId="8006"/>
    <cellStyle name="标题 1 3 3 2 2" xfId="8007"/>
    <cellStyle name="好 2 2 4 2" xfId="8008"/>
    <cellStyle name="标题 1 3 3 2 3" xfId="8009"/>
    <cellStyle name="标题 1 3 3 3" xfId="8010"/>
    <cellStyle name="标题 1 3 3 4" xfId="8011"/>
    <cellStyle name="强调文字颜色 4 2 2 4 2" xfId="8012"/>
    <cellStyle name="标题 1 3 4" xfId="8013"/>
    <cellStyle name="标题 1 3 4 2" xfId="8014"/>
    <cellStyle name="标题 1 3 4 3" xfId="8015"/>
    <cellStyle name="强调文字颜色 4 2 2 4 3" xfId="8016"/>
    <cellStyle name="标题 1 3 5" xfId="8017"/>
    <cellStyle name="标题 1 4 2" xfId="8018"/>
    <cellStyle name="标题 1 4 2 2" xfId="8019"/>
    <cellStyle name="标题 1 4 2 3" xfId="8020"/>
    <cellStyle name="标题 1 4 3" xfId="8021"/>
    <cellStyle name="标题 1 4 4" xfId="8022"/>
    <cellStyle name="标题 1 5" xfId="8023"/>
    <cellStyle name="标题 1 5 2" xfId="8024"/>
    <cellStyle name="标题 1 5 3" xfId="8025"/>
    <cellStyle name="标题 1 6" xfId="8026"/>
    <cellStyle name="标题 2 2" xfId="8027"/>
    <cellStyle name="标题 2 2 2" xfId="8028"/>
    <cellStyle name="标题 2 2 2 2" xfId="8029"/>
    <cellStyle name="标题 2 2 2 2 2" xfId="8030"/>
    <cellStyle name="标题 2 2 2 2 3" xfId="8031"/>
    <cellStyle name="标题 2 2 2 3" xfId="8032"/>
    <cellStyle name="标题 2 2 2 3 2" xfId="8033"/>
    <cellStyle name="标题 2 2 2 3 3" xfId="8034"/>
    <cellStyle name="标题 2 2 2 4" xfId="8035"/>
    <cellStyle name="标题 2 2 3" xfId="8036"/>
    <cellStyle name="标题 2 2 3 2" xfId="8037"/>
    <cellStyle name="标题 2 2 3 2 2" xfId="8038"/>
    <cellStyle name="标题 2 2 3 2 3" xfId="8039"/>
    <cellStyle name="标题 2 2 3 3" xfId="8040"/>
    <cellStyle name="标题 2 2 3 4" xfId="8041"/>
    <cellStyle name="标题 2 2 4" xfId="8042"/>
    <cellStyle name="标题 2 2 4 2" xfId="8043"/>
    <cellStyle name="标题 2 2 4 3" xfId="8044"/>
    <cellStyle name="标题 2 2 5" xfId="8045"/>
    <cellStyle name="标题 2 2 5 2" xfId="8046"/>
    <cellStyle name="标题 2 2 6" xfId="8047"/>
    <cellStyle name="标题 2 3 2" xfId="8048"/>
    <cellStyle name="注释 2 5 3" xfId="8049"/>
    <cellStyle name="标题 2 3 2 2" xfId="8050"/>
    <cellStyle name="标题 2 3 2 2 2" xfId="8051"/>
    <cellStyle name="标题 2 3 2 2 3" xfId="8052"/>
    <cellStyle name="标题 2 3 2 3" xfId="8053"/>
    <cellStyle name="标题 2 3 2 3 2" xfId="8054"/>
    <cellStyle name="标题 2 3 2 3 3" xfId="8055"/>
    <cellStyle name="标题 2 3 2 4" xfId="8056"/>
    <cellStyle name="标题 2 3 3" xfId="8057"/>
    <cellStyle name="注释 2 6 3" xfId="8058"/>
    <cellStyle name="标题 2 3 3 2" xfId="8059"/>
    <cellStyle name="标题 2 3 3 2 2" xfId="8060"/>
    <cellStyle name="标题 2 3 3 2 3" xfId="8061"/>
    <cellStyle name="标题 2 3 3 3" xfId="8062"/>
    <cellStyle name="标题 2 3 3 4" xfId="8063"/>
    <cellStyle name="标题 2 3 4" xfId="8064"/>
    <cellStyle name="标题 2 3 4 2" xfId="8065"/>
    <cellStyle name="标题 2 3 4 3" xfId="8066"/>
    <cellStyle name="标题 2 3 5" xfId="8067"/>
    <cellStyle name="标题 2 4" xfId="8068"/>
    <cellStyle name="标题 2 4 2" xfId="8069"/>
    <cellStyle name="注释 3 5 3" xfId="8070"/>
    <cellStyle name="标题 2 4 2 2" xfId="8071"/>
    <cellStyle name="标题 2 4 2 3" xfId="8072"/>
    <cellStyle name="标题 2 4 3" xfId="8073"/>
    <cellStyle name="标题 2 4 4" xfId="8074"/>
    <cellStyle name="标题 2 5" xfId="8075"/>
    <cellStyle name="标题 2 5 2" xfId="8076"/>
    <cellStyle name="标题 2 5 3" xfId="8077"/>
    <cellStyle name="标题 2 6" xfId="8078"/>
    <cellStyle name="标题 3 2" xfId="8079"/>
    <cellStyle name="标题 3 2 2" xfId="8080"/>
    <cellStyle name="标题 3 2 2 2" xfId="8081"/>
    <cellStyle name="标题 3 2 2 2 2" xfId="8082"/>
    <cellStyle name="标题 3 2 2 2 3" xfId="8083"/>
    <cellStyle name="标题 3 2 2 3" xfId="8084"/>
    <cellStyle name="差 3 2 4" xfId="8085"/>
    <cellStyle name="标题 3 2 2 3 2" xfId="8086"/>
    <cellStyle name="差 3 2 5" xfId="8087"/>
    <cellStyle name="标题 3 2 2 3 3" xfId="8088"/>
    <cellStyle name="标题 3 2 2 4" xfId="8089"/>
    <cellStyle name="标题 3 2 3" xfId="8090"/>
    <cellStyle name="标题 3 2 3 2" xfId="8091"/>
    <cellStyle name="标题 3 2 3 2 2" xfId="8092"/>
    <cellStyle name="标题 3 2 3 2 3" xfId="8093"/>
    <cellStyle name="标题 3 2 3 3" xfId="8094"/>
    <cellStyle name="标题 3 2 3 4" xfId="8095"/>
    <cellStyle name="标题 3 2 4" xfId="8096"/>
    <cellStyle name="标题 3 2 4 2" xfId="8097"/>
    <cellStyle name="标题 3 2 4 3" xfId="8098"/>
    <cellStyle name="标题 3 2 5" xfId="8099"/>
    <cellStyle name="标题 3 2 5 2" xfId="8100"/>
    <cellStyle name="标题 3 2 6" xfId="8101"/>
    <cellStyle name="标题 3 3 2" xfId="8102"/>
    <cellStyle name="标题 3 3 2 2" xfId="8103"/>
    <cellStyle name="标题 3 3 2 2 2" xfId="8104"/>
    <cellStyle name="标题 3 3 2 2 3" xfId="8105"/>
    <cellStyle name="标题 3 3 2 3" xfId="8106"/>
    <cellStyle name="标题 3 3 2 3 2" xfId="8107"/>
    <cellStyle name="标题 3 3 2 3 3" xfId="8108"/>
    <cellStyle name="标题 3 3 2 4" xfId="8109"/>
    <cellStyle name="标题 3 3 3" xfId="8110"/>
    <cellStyle name="标题 3 3 3 2" xfId="8111"/>
    <cellStyle name="标题 3 3 3 2 2" xfId="8112"/>
    <cellStyle name="标题 3 3 3 2 3" xfId="8113"/>
    <cellStyle name="标题 3 3 3 3" xfId="8114"/>
    <cellStyle name="标题 3 3 3 4" xfId="8115"/>
    <cellStyle name="标题 3 3 4" xfId="8116"/>
    <cellStyle name="标题 3 3 4 2" xfId="8117"/>
    <cellStyle name="标题 3 3 4 3" xfId="8118"/>
    <cellStyle name="标题 3 3 5" xfId="8119"/>
    <cellStyle name="标题 3 4 2" xfId="8120"/>
    <cellStyle name="标题 3 4 2 2" xfId="8121"/>
    <cellStyle name="标题 3 4 2 3" xfId="8122"/>
    <cellStyle name="标题 3 4 3" xfId="8123"/>
    <cellStyle name="标题 3 4 4" xfId="8124"/>
    <cellStyle name="标题 3 5" xfId="8125"/>
    <cellStyle name="标题 3 5 2" xfId="8126"/>
    <cellStyle name="标题 3 5 3" xfId="8127"/>
    <cellStyle name="标题 3 6" xfId="8128"/>
    <cellStyle name="标题 4 2" xfId="8129"/>
    <cellStyle name="标题 4 2 2" xfId="8130"/>
    <cellStyle name="标题 4 2 2 2" xfId="8131"/>
    <cellStyle name="标题 4 2 2 2 2" xfId="8132"/>
    <cellStyle name="标题 4 2 2 2 3" xfId="8133"/>
    <cellStyle name="标题 4 2 2 3" xfId="8134"/>
    <cellStyle name="标题 4 2 2 3 2" xfId="8135"/>
    <cellStyle name="标题 4 2 2 3 3" xfId="8136"/>
    <cellStyle name="标题 4 2 2 4" xfId="8137"/>
    <cellStyle name="标题 4 2 3" xfId="8138"/>
    <cellStyle name="标题 4 2 3 2" xfId="8139"/>
    <cellStyle name="标题 4 2 3 2 2" xfId="8140"/>
    <cellStyle name="标题 4 2 3 2 3" xfId="8141"/>
    <cellStyle name="标题 4 2 3 3" xfId="8142"/>
    <cellStyle name="标题 4 2 3 4" xfId="8143"/>
    <cellStyle name="标题 4 2 4" xfId="8144"/>
    <cellStyle name="标题 4 2 4 2" xfId="8145"/>
    <cellStyle name="标题 4 2 4 3" xfId="8146"/>
    <cellStyle name="标题 4 2 5" xfId="8147"/>
    <cellStyle name="标题 4 2 5 2" xfId="8148"/>
    <cellStyle name="标题 4 2 6" xfId="8149"/>
    <cellStyle name="标题 4 3" xfId="8150"/>
    <cellStyle name="标题 4 3 2" xfId="8151"/>
    <cellStyle name="标题 4 3 2 2" xfId="8152"/>
    <cellStyle name="标题 4 3 2 2 2" xfId="8153"/>
    <cellStyle name="标题 4 3 2 2 3" xfId="8154"/>
    <cellStyle name="标题 4 3 2 3 2" xfId="8155"/>
    <cellStyle name="标题 4 3 2 3 3" xfId="8156"/>
    <cellStyle name="标题 4 3 2 4" xfId="8157"/>
    <cellStyle name="标题 4 3 3" xfId="8158"/>
    <cellStyle name="标题 4 3 3 2" xfId="8159"/>
    <cellStyle name="标题 4 3 3 2 2" xfId="8160"/>
    <cellStyle name="标题 4 3 3 2 3" xfId="8161"/>
    <cellStyle name="标题 4 3 3 4" xfId="8162"/>
    <cellStyle name="标题 4 3 4" xfId="8163"/>
    <cellStyle name="标题 4 3 4 2" xfId="8164"/>
    <cellStyle name="标题 4 3 5" xfId="8165"/>
    <cellStyle name="标题 4 4" xfId="8166"/>
    <cellStyle name="标题 4 4 2" xfId="8167"/>
    <cellStyle name="标题 4 4 2 2" xfId="8168"/>
    <cellStyle name="标题 4 4 3" xfId="8169"/>
    <cellStyle name="标题 4 4 4" xfId="8170"/>
    <cellStyle name="标题 4 5" xfId="8171"/>
    <cellStyle name="标题 4 5 2" xfId="8172"/>
    <cellStyle name="标题 4 5 3" xfId="8173"/>
    <cellStyle name="标题 4 6" xfId="8174"/>
    <cellStyle name="标题 5" xfId="8175"/>
    <cellStyle name="标题 5 2" xfId="8176"/>
    <cellStyle name="标题 5 2 2" xfId="8177"/>
    <cellStyle name="标题 5 2 2 2" xfId="8178"/>
    <cellStyle name="标题 5 2 2 3" xfId="8179"/>
    <cellStyle name="标题 5 2 3" xfId="8180"/>
    <cellStyle name="标题 5 2 3 2" xfId="8181"/>
    <cellStyle name="标题 5 2 3 3" xfId="8182"/>
    <cellStyle name="标题 5 2 4" xfId="8183"/>
    <cellStyle name="标题 5 3" xfId="8184"/>
    <cellStyle name="标题 5 3 2" xfId="8185"/>
    <cellStyle name="标题 5 3 2 2" xfId="8186"/>
    <cellStyle name="标题 5 3 2 3" xfId="8187"/>
    <cellStyle name="标题 5 3 3" xfId="8188"/>
    <cellStyle name="标题 5 3 4" xfId="8189"/>
    <cellStyle name="标题 5 4" xfId="8190"/>
    <cellStyle name="标题 5 4 2" xfId="8191"/>
    <cellStyle name="标题 5 4 3" xfId="8192"/>
    <cellStyle name="标题 5 5" xfId="8193"/>
    <cellStyle name="标题 5 5 2" xfId="8194"/>
    <cellStyle name="标题 5 6" xfId="8195"/>
    <cellStyle name="标题 6" xfId="8196"/>
    <cellStyle name="标题 6 2" xfId="8197"/>
    <cellStyle name="标题 6 2 2" xfId="8198"/>
    <cellStyle name="标题 6 2 2 2" xfId="8199"/>
    <cellStyle name="标题 6 2 2 3" xfId="8200"/>
    <cellStyle name="标题 6 2 3" xfId="8201"/>
    <cellStyle name="标题 6 2 3 2" xfId="8202"/>
    <cellStyle name="标题 6 2 3 3" xfId="8203"/>
    <cellStyle name="标题 6 2 4" xfId="8204"/>
    <cellStyle name="标题 6 3" xfId="8205"/>
    <cellStyle name="标题 6 3 2" xfId="8206"/>
    <cellStyle name="标题 6 3 2 2" xfId="8207"/>
    <cellStyle name="标题 6 3 2 3" xfId="8208"/>
    <cellStyle name="标题 6 3 3" xfId="8209"/>
    <cellStyle name="标题 6 3 4" xfId="8210"/>
    <cellStyle name="标题 6 4" xfId="8211"/>
    <cellStyle name="标题 6 4 2" xfId="8212"/>
    <cellStyle name="标题 6 4 3" xfId="8213"/>
    <cellStyle name="标题 6 5" xfId="8214"/>
    <cellStyle name="标题 7" xfId="8215"/>
    <cellStyle name="标题 7 2" xfId="8216"/>
    <cellStyle name="标题 7 2 2" xfId="8217"/>
    <cellStyle name="标题 7 2 3" xfId="8218"/>
    <cellStyle name="标题 7 3" xfId="8219"/>
    <cellStyle name="标题 7 4" xfId="8220"/>
    <cellStyle name="标题 8" xfId="8221"/>
    <cellStyle name="标题 8 2" xfId="8222"/>
    <cellStyle name="标题 8 3" xfId="8223"/>
    <cellStyle name="标题 9" xfId="8224"/>
    <cellStyle name="差 2" xfId="8225"/>
    <cellStyle name="差 2 2 2 2" xfId="8226"/>
    <cellStyle name="差 2 2 2 3" xfId="8227"/>
    <cellStyle name="差 2 2 3" xfId="8228"/>
    <cellStyle name="差 2 2 3 2" xfId="8229"/>
    <cellStyle name="差 2 2 3 3" xfId="8230"/>
    <cellStyle name="差 2 2 4" xfId="8231"/>
    <cellStyle name="差 2 2 4 2" xfId="8232"/>
    <cellStyle name="差 2 2 4 3" xfId="8233"/>
    <cellStyle name="差 2 2 5" xfId="8234"/>
    <cellStyle name="差 2 3 2 2" xfId="8235"/>
    <cellStyle name="差 2 3 2 3" xfId="8236"/>
    <cellStyle name="差 2 3 3" xfId="8237"/>
    <cellStyle name="差 2 3 4" xfId="8238"/>
    <cellStyle name="差 2 4 3" xfId="8239"/>
    <cellStyle name="差 2 5 3" xfId="8240"/>
    <cellStyle name="差 3 2" xfId="8241"/>
    <cellStyle name="差 3 2 2" xfId="8242"/>
    <cellStyle name="差 3 2 2 2" xfId="8243"/>
    <cellStyle name="差 3 2 2 3" xfId="8244"/>
    <cellStyle name="差 3 2 3" xfId="8245"/>
    <cellStyle name="差 3 2 3 2" xfId="8246"/>
    <cellStyle name="差 3 2 3 3" xfId="8247"/>
    <cellStyle name="差 3 2 4 2" xfId="8248"/>
    <cellStyle name="差 3 2 4 3" xfId="8249"/>
    <cellStyle name="差 3 3" xfId="8250"/>
    <cellStyle name="差 3 3 2" xfId="8251"/>
    <cellStyle name="差 3 3 3" xfId="8252"/>
    <cellStyle name="差 3 3 4" xfId="8253"/>
    <cellStyle name="差 3 4" xfId="8254"/>
    <cellStyle name="差 3 4 2" xfId="8255"/>
    <cellStyle name="差 3 4 3" xfId="8256"/>
    <cellStyle name="差 3 5" xfId="8257"/>
    <cellStyle name="差 3 5 2" xfId="8258"/>
    <cellStyle name="差 3 5 3" xfId="8259"/>
    <cellStyle name="差 3 6" xfId="8260"/>
    <cellStyle name="差 3 6 2" xfId="8261"/>
    <cellStyle name="差 3 7" xfId="8262"/>
    <cellStyle name="差 4" xfId="8263"/>
    <cellStyle name="差 4 2" xfId="8264"/>
    <cellStyle name="差 4 2 2" xfId="8265"/>
    <cellStyle name="差 4 2 3" xfId="8266"/>
    <cellStyle name="差 4 3" xfId="8267"/>
    <cellStyle name="差 4 3 2" xfId="8268"/>
    <cellStyle name="差 4 3 3" xfId="8269"/>
    <cellStyle name="差 4 4" xfId="8270"/>
    <cellStyle name="差 4 5" xfId="8271"/>
    <cellStyle name="差 5" xfId="8272"/>
    <cellStyle name="差 5 2" xfId="8273"/>
    <cellStyle name="差 5 3" xfId="8274"/>
    <cellStyle name="差 6" xfId="8275"/>
    <cellStyle name="常规 10" xfId="8276"/>
    <cellStyle name="常规 10 2" xfId="8277"/>
    <cellStyle name="常规 10 2 2" xfId="8278"/>
    <cellStyle name="常规 10 2 2 2" xfId="8279"/>
    <cellStyle name="常规 10 2 3" xfId="8280"/>
    <cellStyle name="强调文字颜色 1 3 2 2 2" xfId="8281"/>
    <cellStyle name="常规 10 2 4" xfId="8282"/>
    <cellStyle name="常规 10 3" xfId="8283"/>
    <cellStyle name="常规 10 3 2" xfId="8284"/>
    <cellStyle name="常规 10 3 2 2" xfId="8285"/>
    <cellStyle name="常规 10 3 3" xfId="8286"/>
    <cellStyle name="强调文字颜色 1 3 2 3 2" xfId="8287"/>
    <cellStyle name="常规 10 3 4" xfId="8288"/>
    <cellStyle name="常规 10 4" xfId="8289"/>
    <cellStyle name="常规 10 4 2" xfId="8290"/>
    <cellStyle name="常规 10 5" xfId="8291"/>
    <cellStyle name="常规 4 5" xfId="8292"/>
    <cellStyle name="常规 100" xfId="8293"/>
    <cellStyle name="常规 4 5 2" xfId="8294"/>
    <cellStyle name="常规 100 2" xfId="8295"/>
    <cellStyle name="常规 4 6" xfId="8296"/>
    <cellStyle name="常规 101" xfId="8297"/>
    <cellStyle name="常规 4 6 2" xfId="8298"/>
    <cellStyle name="常规 101 2" xfId="8299"/>
    <cellStyle name="常规 4 7" xfId="8300"/>
    <cellStyle name="常规 102" xfId="8301"/>
    <cellStyle name="常规 102 2" xfId="8302"/>
    <cellStyle name="常规 103" xfId="8303"/>
    <cellStyle name="常规 103 2" xfId="8304"/>
    <cellStyle name="常规 104" xfId="8305"/>
    <cellStyle name="常规 104 2" xfId="8306"/>
    <cellStyle name="常规 110" xfId="8307"/>
    <cellStyle name="常规 105" xfId="8308"/>
    <cellStyle name="常规 110 2" xfId="8309"/>
    <cellStyle name="常规 105 2" xfId="8310"/>
    <cellStyle name="常规 111" xfId="8311"/>
    <cellStyle name="常规 106" xfId="8312"/>
    <cellStyle name="常规 111 2" xfId="8313"/>
    <cellStyle name="常规 106 2" xfId="8314"/>
    <cellStyle name="常规 112" xfId="8315"/>
    <cellStyle name="常规 107" xfId="8316"/>
    <cellStyle name="常规 112 2" xfId="8317"/>
    <cellStyle name="常规 107 2" xfId="8318"/>
    <cellStyle name="常规 113" xfId="8319"/>
    <cellStyle name="常规 108" xfId="8320"/>
    <cellStyle name="常规 113 2" xfId="8321"/>
    <cellStyle name="常规 108 2" xfId="8322"/>
    <cellStyle name="常规 114" xfId="8323"/>
    <cellStyle name="常规 109" xfId="8324"/>
    <cellStyle name="注释 141" xfId="8325"/>
    <cellStyle name="注释 136" xfId="8326"/>
    <cellStyle name="常规 114 2" xfId="8327"/>
    <cellStyle name="常规 109 2" xfId="8328"/>
    <cellStyle name="常规 11" xfId="8329"/>
    <cellStyle name="常规 11 2" xfId="8330"/>
    <cellStyle name="常规 11 2 2" xfId="8331"/>
    <cellStyle name="常规 11 2 3" xfId="8332"/>
    <cellStyle name="常规 11 3" xfId="8333"/>
    <cellStyle name="常规 11 3 2" xfId="8334"/>
    <cellStyle name="常规 11 4" xfId="8335"/>
    <cellStyle name="常规 11 5" xfId="8336"/>
    <cellStyle name="常规 120" xfId="8337"/>
    <cellStyle name="常规 115" xfId="8338"/>
    <cellStyle name="注释 241" xfId="8339"/>
    <cellStyle name="注释 236" xfId="8340"/>
    <cellStyle name="注释 191" xfId="8341"/>
    <cellStyle name="注释 186" xfId="8342"/>
    <cellStyle name="常规 120 2" xfId="8343"/>
    <cellStyle name="常规 115 2" xfId="8344"/>
    <cellStyle name="常规 121" xfId="8345"/>
    <cellStyle name="常规 116" xfId="8346"/>
    <cellStyle name="常规 121 2" xfId="8347"/>
    <cellStyle name="常规 116 2" xfId="8348"/>
    <cellStyle name="常规 122" xfId="8349"/>
    <cellStyle name="常规 117" xfId="8350"/>
    <cellStyle name="常规 122 2" xfId="8351"/>
    <cellStyle name="常规 117 2" xfId="8352"/>
    <cellStyle name="常规 123" xfId="8353"/>
    <cellStyle name="常规 118" xfId="8354"/>
    <cellStyle name="常规 123 2" xfId="8355"/>
    <cellStyle name="常规 118 2" xfId="8356"/>
    <cellStyle name="常规 124" xfId="8357"/>
    <cellStyle name="常规 119" xfId="8358"/>
    <cellStyle name="常规 124 2" xfId="8359"/>
    <cellStyle name="常规 119 2" xfId="8360"/>
    <cellStyle name="常规 12" xfId="8361"/>
    <cellStyle name="常规 12 2" xfId="8362"/>
    <cellStyle name="常规 12 2 2" xfId="8363"/>
    <cellStyle name="常规 12 2 3" xfId="8364"/>
    <cellStyle name="常规 12 3" xfId="8365"/>
    <cellStyle name="常规 12 3 2" xfId="8366"/>
    <cellStyle name="常规 12 4" xfId="8367"/>
    <cellStyle name="常规 12 5" xfId="8368"/>
    <cellStyle name="常规 130 2" xfId="8369"/>
    <cellStyle name="常规 125 2" xfId="8370"/>
    <cellStyle name="常规 131" xfId="8371"/>
    <cellStyle name="常规 126" xfId="8372"/>
    <cellStyle name="常规 131 2" xfId="8373"/>
    <cellStyle name="常规 126 2" xfId="8374"/>
    <cellStyle name="常规 132" xfId="8375"/>
    <cellStyle name="常规 127" xfId="8376"/>
    <cellStyle name="常规 132 2" xfId="8377"/>
    <cellStyle name="常规 127 2" xfId="8378"/>
    <cellStyle name="常规 133" xfId="8379"/>
    <cellStyle name="常规 128" xfId="8380"/>
    <cellStyle name="常规 133 2" xfId="8381"/>
    <cellStyle name="常规 128 2" xfId="8382"/>
    <cellStyle name="常规 134" xfId="8383"/>
    <cellStyle name="常规 129" xfId="8384"/>
    <cellStyle name="常规 134 2" xfId="8385"/>
    <cellStyle name="常规 129 2" xfId="8386"/>
    <cellStyle name="常规 13" xfId="8387"/>
    <cellStyle name="常规 13 2" xfId="8388"/>
    <cellStyle name="常规 13 2 2" xfId="8389"/>
    <cellStyle name="常规 13 3" xfId="8390"/>
    <cellStyle name="常规 13 4" xfId="8391"/>
    <cellStyle name="常规 140" xfId="8392"/>
    <cellStyle name="常规 135" xfId="8393"/>
    <cellStyle name="常规 140 2" xfId="8394"/>
    <cellStyle name="常规 135 2" xfId="8395"/>
    <cellStyle name="常规 141" xfId="8396"/>
    <cellStyle name="常规 136" xfId="8397"/>
    <cellStyle name="常规 141 2" xfId="8398"/>
    <cellStyle name="常规 136 2" xfId="8399"/>
    <cellStyle name="常规 5 2" xfId="8400"/>
    <cellStyle name="常规 142" xfId="8401"/>
    <cellStyle name="常规 137" xfId="8402"/>
    <cellStyle name="常规 5 2 2" xfId="8403"/>
    <cellStyle name="常规 142 2" xfId="8404"/>
    <cellStyle name="常规 137 2" xfId="8405"/>
    <cellStyle name="常规 5 3" xfId="8406"/>
    <cellStyle name="常规 143" xfId="8407"/>
    <cellStyle name="常规 138" xfId="8408"/>
    <cellStyle name="常规 5 3 2" xfId="8409"/>
    <cellStyle name="常规 143 2" xfId="8410"/>
    <cellStyle name="常规 138 2" xfId="8411"/>
    <cellStyle name="常规 5 4" xfId="8412"/>
    <cellStyle name="常规 144" xfId="8413"/>
    <cellStyle name="常规 139" xfId="8414"/>
    <cellStyle name="常规 5 4 2" xfId="8415"/>
    <cellStyle name="常规 144 2" xfId="8416"/>
    <cellStyle name="常规 139 2" xfId="8417"/>
    <cellStyle name="常规 14" xfId="8418"/>
    <cellStyle name="常规 14 2" xfId="8419"/>
    <cellStyle name="常规 5 5" xfId="8420"/>
    <cellStyle name="常规 200" xfId="8421"/>
    <cellStyle name="常规 150" xfId="8422"/>
    <cellStyle name="常规 145" xfId="8423"/>
    <cellStyle name="常规 5 5 2" xfId="8424"/>
    <cellStyle name="常规 200 2" xfId="8425"/>
    <cellStyle name="常规 150 2" xfId="8426"/>
    <cellStyle name="常规 145 2" xfId="8427"/>
    <cellStyle name="常规 5 6" xfId="8428"/>
    <cellStyle name="常规 201" xfId="8429"/>
    <cellStyle name="常规 151" xfId="8430"/>
    <cellStyle name="常规 146" xfId="8431"/>
    <cellStyle name="常规 201 2" xfId="8432"/>
    <cellStyle name="常规 151 2" xfId="8433"/>
    <cellStyle name="常规 146 2" xfId="8434"/>
    <cellStyle name="常规 5 7" xfId="8435"/>
    <cellStyle name="常规 202" xfId="8436"/>
    <cellStyle name="常规 152" xfId="8437"/>
    <cellStyle name="常规 147" xfId="8438"/>
    <cellStyle name="常规 202 2" xfId="8439"/>
    <cellStyle name="常规 152 2" xfId="8440"/>
    <cellStyle name="常规 147 2" xfId="8441"/>
    <cellStyle name="常规 203" xfId="8442"/>
    <cellStyle name="常规 153" xfId="8443"/>
    <cellStyle name="常规 148" xfId="8444"/>
    <cellStyle name="常规 203 2" xfId="8445"/>
    <cellStyle name="常规 153 2" xfId="8446"/>
    <cellStyle name="常规 148 2" xfId="8447"/>
    <cellStyle name="常规 204" xfId="8448"/>
    <cellStyle name="常规 154" xfId="8449"/>
    <cellStyle name="常规 149" xfId="8450"/>
    <cellStyle name="常规 204 2" xfId="8451"/>
    <cellStyle name="常规 154 2" xfId="8452"/>
    <cellStyle name="常规 149 2" xfId="8453"/>
    <cellStyle name="常规 20" xfId="8454"/>
    <cellStyle name="常规 15" xfId="8455"/>
    <cellStyle name="常规 20 2" xfId="8456"/>
    <cellStyle name="常规 15 2" xfId="8457"/>
    <cellStyle name="常规 210" xfId="8458"/>
    <cellStyle name="常规 205" xfId="8459"/>
    <cellStyle name="常规 160" xfId="8460"/>
    <cellStyle name="常规 155" xfId="8461"/>
    <cellStyle name="强调文字颜色 6 3 2 2 3" xfId="8462"/>
    <cellStyle name="常规 210 2" xfId="8463"/>
    <cellStyle name="常规 205 2" xfId="8464"/>
    <cellStyle name="常规 160 2" xfId="8465"/>
    <cellStyle name="常规 155 2" xfId="8466"/>
    <cellStyle name="常规 211" xfId="8467"/>
    <cellStyle name="常规 206" xfId="8468"/>
    <cellStyle name="常规 161" xfId="8469"/>
    <cellStyle name="常规 156" xfId="8470"/>
    <cellStyle name="强调文字颜色 6 3 2 3 3" xfId="8471"/>
    <cellStyle name="常规 211 2" xfId="8472"/>
    <cellStyle name="常规 206 2" xfId="8473"/>
    <cellStyle name="常规 161 2" xfId="8474"/>
    <cellStyle name="常规 156 2" xfId="8475"/>
    <cellStyle name="常规 212" xfId="8476"/>
    <cellStyle name="常规 207" xfId="8477"/>
    <cellStyle name="常规 162" xfId="8478"/>
    <cellStyle name="常规 157" xfId="8479"/>
    <cellStyle name="强调文字颜色 6 3 2 4 3" xfId="8480"/>
    <cellStyle name="常规 212 2" xfId="8481"/>
    <cellStyle name="常规 207 2" xfId="8482"/>
    <cellStyle name="常规 162 2" xfId="8483"/>
    <cellStyle name="常规 157 2" xfId="8484"/>
    <cellStyle name="常规 213" xfId="8485"/>
    <cellStyle name="常规 208" xfId="8486"/>
    <cellStyle name="常规 163" xfId="8487"/>
    <cellStyle name="常规 158" xfId="8488"/>
    <cellStyle name="常规 213 2" xfId="8489"/>
    <cellStyle name="常规 208 2" xfId="8490"/>
    <cellStyle name="常规 163 2" xfId="8491"/>
    <cellStyle name="常规 158 2" xfId="8492"/>
    <cellStyle name="常规 214" xfId="8493"/>
    <cellStyle name="常规 209" xfId="8494"/>
    <cellStyle name="常规 164" xfId="8495"/>
    <cellStyle name="常规 159" xfId="8496"/>
    <cellStyle name="常规 214 2" xfId="8497"/>
    <cellStyle name="常规 209 2" xfId="8498"/>
    <cellStyle name="常规 164 2" xfId="8499"/>
    <cellStyle name="常规 159 2" xfId="8500"/>
    <cellStyle name="常规 21" xfId="8501"/>
    <cellStyle name="常规 16" xfId="8502"/>
    <cellStyle name="常规 21 2" xfId="8503"/>
    <cellStyle name="常规 16 2" xfId="8504"/>
    <cellStyle name="常规 220" xfId="8505"/>
    <cellStyle name="常规 215" xfId="8506"/>
    <cellStyle name="常规 170" xfId="8507"/>
    <cellStyle name="常规 165" xfId="8508"/>
    <cellStyle name="常规 220 2" xfId="8509"/>
    <cellStyle name="常规 215 2" xfId="8510"/>
    <cellStyle name="常规 170 2" xfId="8511"/>
    <cellStyle name="常规 165 2" xfId="8512"/>
    <cellStyle name="常规 221" xfId="8513"/>
    <cellStyle name="常规 216" xfId="8514"/>
    <cellStyle name="常规 171" xfId="8515"/>
    <cellStyle name="常规 166" xfId="8516"/>
    <cellStyle name="常规 221 2" xfId="8517"/>
    <cellStyle name="常规 216 2" xfId="8518"/>
    <cellStyle name="常规 171 2" xfId="8519"/>
    <cellStyle name="常规 166 2" xfId="8520"/>
    <cellStyle name="常规 222" xfId="8521"/>
    <cellStyle name="常规 217" xfId="8522"/>
    <cellStyle name="常规 172" xfId="8523"/>
    <cellStyle name="常规 167" xfId="8524"/>
    <cellStyle name="常规 222 2" xfId="8525"/>
    <cellStyle name="常规 217 2" xfId="8526"/>
    <cellStyle name="常规 172 2" xfId="8527"/>
    <cellStyle name="常规 167 2" xfId="8528"/>
    <cellStyle name="常规 223" xfId="8529"/>
    <cellStyle name="常规 218" xfId="8530"/>
    <cellStyle name="常规 173" xfId="8531"/>
    <cellStyle name="常规 168" xfId="8532"/>
    <cellStyle name="常规 223 2" xfId="8533"/>
    <cellStyle name="常规 218 2" xfId="8534"/>
    <cellStyle name="常规 173 2" xfId="8535"/>
    <cellStyle name="常规 168 2" xfId="8536"/>
    <cellStyle name="常规 224" xfId="8537"/>
    <cellStyle name="常规 219" xfId="8538"/>
    <cellStyle name="常规 174" xfId="8539"/>
    <cellStyle name="常规 169" xfId="8540"/>
    <cellStyle name="常规 224 2" xfId="8541"/>
    <cellStyle name="常规 219 2" xfId="8542"/>
    <cellStyle name="常规 174 2" xfId="8543"/>
    <cellStyle name="常规 169 2" xfId="8544"/>
    <cellStyle name="常规 22" xfId="8545"/>
    <cellStyle name="常规 17" xfId="8546"/>
    <cellStyle name="常规 22 2" xfId="8547"/>
    <cellStyle name="常规 17 2" xfId="8548"/>
    <cellStyle name="常规 230 2" xfId="8549"/>
    <cellStyle name="常规 225 2" xfId="8550"/>
    <cellStyle name="常规 180 2" xfId="8551"/>
    <cellStyle name="常规 175 2" xfId="8552"/>
    <cellStyle name="常规 231 2" xfId="8553"/>
    <cellStyle name="常规 226 2" xfId="8554"/>
    <cellStyle name="常规 181 2" xfId="8555"/>
    <cellStyle name="常规 176 2" xfId="8556"/>
    <cellStyle name="常规 232" xfId="8557"/>
    <cellStyle name="常规 227" xfId="8558"/>
    <cellStyle name="常规 182" xfId="8559"/>
    <cellStyle name="常规 177" xfId="8560"/>
    <cellStyle name="常规 232 2" xfId="8561"/>
    <cellStyle name="常规 227 2" xfId="8562"/>
    <cellStyle name="常规 182 2" xfId="8563"/>
    <cellStyle name="常规 177 2" xfId="8564"/>
    <cellStyle name="常规 233" xfId="8565"/>
    <cellStyle name="常规 228" xfId="8566"/>
    <cellStyle name="常规 183" xfId="8567"/>
    <cellStyle name="常规 178" xfId="8568"/>
    <cellStyle name="强调文字颜色 5 2 2 4" xfId="8569"/>
    <cellStyle name="常规 233 2" xfId="8570"/>
    <cellStyle name="常规 228 2" xfId="8571"/>
    <cellStyle name="常规 183 2" xfId="8572"/>
    <cellStyle name="常规 178 2" xfId="8573"/>
    <cellStyle name="常规 234" xfId="8574"/>
    <cellStyle name="常规 229" xfId="8575"/>
    <cellStyle name="常规 184" xfId="8576"/>
    <cellStyle name="常规 179" xfId="8577"/>
    <cellStyle name="强调文字颜色 5 2 3 4" xfId="8578"/>
    <cellStyle name="常规 234 2" xfId="8579"/>
    <cellStyle name="常规 229 2" xfId="8580"/>
    <cellStyle name="常规 184 2" xfId="8581"/>
    <cellStyle name="常规 179 2" xfId="8582"/>
    <cellStyle name="常规 23" xfId="8583"/>
    <cellStyle name="常规 18" xfId="8584"/>
    <cellStyle name="常规 23 2" xfId="8585"/>
    <cellStyle name="常规 18 2" xfId="8586"/>
    <cellStyle name="常规 240" xfId="8587"/>
    <cellStyle name="常规 235" xfId="8588"/>
    <cellStyle name="常规 190" xfId="8589"/>
    <cellStyle name="常规 185" xfId="8590"/>
    <cellStyle name="常规 240 2" xfId="8591"/>
    <cellStyle name="常规 235 2" xfId="8592"/>
    <cellStyle name="常规 190 2" xfId="8593"/>
    <cellStyle name="常规 185 2" xfId="8594"/>
    <cellStyle name="常规 241" xfId="8595"/>
    <cellStyle name="常规 236" xfId="8596"/>
    <cellStyle name="常规 191" xfId="8597"/>
    <cellStyle name="常规 186" xfId="8598"/>
    <cellStyle name="常规 241 2" xfId="8599"/>
    <cellStyle name="常规 236 2" xfId="8600"/>
    <cellStyle name="常规 191 2" xfId="8601"/>
    <cellStyle name="常规 186 2" xfId="8602"/>
    <cellStyle name="常规 6 2" xfId="8603"/>
    <cellStyle name="常规 242" xfId="8604"/>
    <cellStyle name="常规 237" xfId="8605"/>
    <cellStyle name="常规 192" xfId="8606"/>
    <cellStyle name="常规 187" xfId="8607"/>
    <cellStyle name="常规 6 2 2" xfId="8608"/>
    <cellStyle name="常规 242 2" xfId="8609"/>
    <cellStyle name="常规 237 2" xfId="8610"/>
    <cellStyle name="常规 192 2" xfId="8611"/>
    <cellStyle name="常规 187 2" xfId="8612"/>
    <cellStyle name="常规 6 3" xfId="8613"/>
    <cellStyle name="常规 243" xfId="8614"/>
    <cellStyle name="常规 238" xfId="8615"/>
    <cellStyle name="常规 193" xfId="8616"/>
    <cellStyle name="常规 188" xfId="8617"/>
    <cellStyle name="常规 6 3 2" xfId="8618"/>
    <cellStyle name="常规 243 2" xfId="8619"/>
    <cellStyle name="常规 238 2" xfId="8620"/>
    <cellStyle name="常规 193 2" xfId="8621"/>
    <cellStyle name="常规 188 2" xfId="8622"/>
    <cellStyle name="常规 6 4" xfId="8623"/>
    <cellStyle name="常规 244" xfId="8624"/>
    <cellStyle name="常规 239" xfId="8625"/>
    <cellStyle name="常规 194" xfId="8626"/>
    <cellStyle name="常规 189" xfId="8627"/>
    <cellStyle name="常规 6 4 2" xfId="8628"/>
    <cellStyle name="常规 244 2" xfId="8629"/>
    <cellStyle name="常规 239 2" xfId="8630"/>
    <cellStyle name="常规 194 2" xfId="8631"/>
    <cellStyle name="常规 189 2" xfId="8632"/>
    <cellStyle name="常规 24" xfId="8633"/>
    <cellStyle name="常规 19" xfId="8634"/>
    <cellStyle name="常规 24 2" xfId="8635"/>
    <cellStyle name="常规 19 2" xfId="8636"/>
    <cellStyle name="常规 6 5" xfId="8637"/>
    <cellStyle name="常规 250" xfId="8638"/>
    <cellStyle name="常规 245" xfId="8639"/>
    <cellStyle name="常规 195" xfId="8640"/>
    <cellStyle name="常规 6 5 2" xfId="8641"/>
    <cellStyle name="常规 250 2" xfId="8642"/>
    <cellStyle name="常规 245 2" xfId="8643"/>
    <cellStyle name="常规 195 2" xfId="8644"/>
    <cellStyle name="常规 6 6" xfId="8645"/>
    <cellStyle name="常规 251" xfId="8646"/>
    <cellStyle name="常规 246" xfId="8647"/>
    <cellStyle name="常规 196" xfId="8648"/>
    <cellStyle name="常规 251 2" xfId="8649"/>
    <cellStyle name="常规 246 2" xfId="8650"/>
    <cellStyle name="常规 196 2" xfId="8651"/>
    <cellStyle name="常规 6 7" xfId="8652"/>
    <cellStyle name="常规 252" xfId="8653"/>
    <cellStyle name="常规 247" xfId="8654"/>
    <cellStyle name="常规 197" xfId="8655"/>
    <cellStyle name="常规 252 2" xfId="8656"/>
    <cellStyle name="常规 247 2" xfId="8657"/>
    <cellStyle name="常规 197 2" xfId="8658"/>
    <cellStyle name="常规 253" xfId="8659"/>
    <cellStyle name="常规 248" xfId="8660"/>
    <cellStyle name="常规 198" xfId="8661"/>
    <cellStyle name="常规 253 2" xfId="8662"/>
    <cellStyle name="常规 248 2" xfId="8663"/>
    <cellStyle name="常规 198 2" xfId="8664"/>
    <cellStyle name="常规 254" xfId="8665"/>
    <cellStyle name="常规 249" xfId="8666"/>
    <cellStyle name="常规 199" xfId="8667"/>
    <cellStyle name="适中 6" xfId="8668"/>
    <cellStyle name="常规 254 2" xfId="8669"/>
    <cellStyle name="常规 249 2" xfId="8670"/>
    <cellStyle name="常规 199 2" xfId="8671"/>
    <cellStyle name="常规 2" xfId="8672"/>
    <cellStyle name="常规 2 10" xfId="8673"/>
    <cellStyle name="常规 2 10 2" xfId="8674"/>
    <cellStyle name="常规 2 11" xfId="8675"/>
    <cellStyle name="常规 3 2 2 3" xfId="8676"/>
    <cellStyle name="常规 2 11 2" xfId="8677"/>
    <cellStyle name="常规 2 12" xfId="8678"/>
    <cellStyle name="常规 2 2" xfId="8679"/>
    <cellStyle name="常规 2 2 2 2 2" xfId="8680"/>
    <cellStyle name="常规 2 2 2 2 3" xfId="8681"/>
    <cellStyle name="常规 2 2 2 3" xfId="8682"/>
    <cellStyle name="常规 2 2 2 3 2" xfId="8683"/>
    <cellStyle name="常规 2 2 2 3 3" xfId="8684"/>
    <cellStyle name="常规 2 2 2 4" xfId="8685"/>
    <cellStyle name="常规 2 2 2 4 2" xfId="8686"/>
    <cellStyle name="常规 2 2 2 5" xfId="8687"/>
    <cellStyle name="常规 2 2 2 5 2" xfId="8688"/>
    <cellStyle name="常规 2 2 2 5 3" xfId="8689"/>
    <cellStyle name="常规 2 2 2 6" xfId="8690"/>
    <cellStyle name="常规 2 2 2 6 2" xfId="8691"/>
    <cellStyle name="常规 2 2 2 7" xfId="8692"/>
    <cellStyle name="常规 2 2 3 2 2" xfId="8693"/>
    <cellStyle name="常规 2 2 3 3" xfId="8694"/>
    <cellStyle name="常规 2 2 3 3 2" xfId="8695"/>
    <cellStyle name="常规 2 2 3 3 3" xfId="8696"/>
    <cellStyle name="常规 2 2 3 4" xfId="8697"/>
    <cellStyle name="常规 2 2 3 4 2" xfId="8698"/>
    <cellStyle name="常规 2 2 3 5" xfId="8699"/>
    <cellStyle name="强调文字颜色 1 3 7" xfId="8700"/>
    <cellStyle name="常规 2 2 4 2 2" xfId="8701"/>
    <cellStyle name="常规 2 2 4 3" xfId="8702"/>
    <cellStyle name="常规 2 3" xfId="8703"/>
    <cellStyle name="常规 2 3 2 2 2" xfId="8704"/>
    <cellStyle name="常规 2 3 2 3" xfId="8705"/>
    <cellStyle name="常规 2 3 2 4" xfId="8706"/>
    <cellStyle name="常规 2 3 3 2 2" xfId="8707"/>
    <cellStyle name="常规 2 3 3 3" xfId="8708"/>
    <cellStyle name="常规 2 3 3 4" xfId="8709"/>
    <cellStyle name="常规 2 4" xfId="8710"/>
    <cellStyle name="常规 2 4 2" xfId="8711"/>
    <cellStyle name="常规 2 4 2 2" xfId="8712"/>
    <cellStyle name="常规 2 4 2 2 2" xfId="8713"/>
    <cellStyle name="常规 2 4 2 3" xfId="8714"/>
    <cellStyle name="常规 2 4 2 3 2" xfId="8715"/>
    <cellStyle name="常规 2 4 2 3 3" xfId="8716"/>
    <cellStyle name="常规 2 4 2 4" xfId="8717"/>
    <cellStyle name="常规 2 4 2 5" xfId="8718"/>
    <cellStyle name="常规 2 4 3" xfId="8719"/>
    <cellStyle name="常规 2 4 3 2" xfId="8720"/>
    <cellStyle name="常规 2 4 3 3" xfId="8721"/>
    <cellStyle name="常规 2 4 4" xfId="8722"/>
    <cellStyle name="常规 2 4 5" xfId="8723"/>
    <cellStyle name="常规 2 4 5 2" xfId="8724"/>
    <cellStyle name="常规 2 4 6" xfId="8725"/>
    <cellStyle name="常规 2 4 7" xfId="8726"/>
    <cellStyle name="常规 2 5" xfId="8727"/>
    <cellStyle name="常规 2 5 2" xfId="8728"/>
    <cellStyle name="常规 2 5 2 2" xfId="8729"/>
    <cellStyle name="常规 2 5 3" xfId="8730"/>
    <cellStyle name="常规 2 5 3 2" xfId="8731"/>
    <cellStyle name="常规 2 5 3 3" xfId="8732"/>
    <cellStyle name="常规 2 5 4" xfId="8733"/>
    <cellStyle name="常规 2 5 4 2" xfId="8734"/>
    <cellStyle name="常规 2 5 5" xfId="8735"/>
    <cellStyle name="常规 2 6" xfId="8736"/>
    <cellStyle name="常规 2 6 2" xfId="8737"/>
    <cellStyle name="常规 2 6 2 2" xfId="8738"/>
    <cellStyle name="常规 2 6 2 2 2" xfId="8739"/>
    <cellStyle name="常规 2 6 2 3" xfId="8740"/>
    <cellStyle name="常规 2 6 3" xfId="8741"/>
    <cellStyle name="常规 2 6 3 2" xfId="8742"/>
    <cellStyle name="常规 2 6 4" xfId="8743"/>
    <cellStyle name="常规 2 7" xfId="8744"/>
    <cellStyle name="常规 2 7 2" xfId="8745"/>
    <cellStyle name="输入 2" xfId="8746"/>
    <cellStyle name="常规 2 8" xfId="8747"/>
    <cellStyle name="输入 2 2" xfId="8748"/>
    <cellStyle name="常规 2 8 2" xfId="8749"/>
    <cellStyle name="输入 3" xfId="8750"/>
    <cellStyle name="常规 2 9" xfId="8751"/>
    <cellStyle name="输入 3 2" xfId="8752"/>
    <cellStyle name="常规 2 9 2" xfId="8753"/>
    <cellStyle name="常规 30" xfId="8754"/>
    <cellStyle name="常规 25" xfId="8755"/>
    <cellStyle name="常规 30 2" xfId="8756"/>
    <cellStyle name="常规 25 2" xfId="8757"/>
    <cellStyle name="常规 260" xfId="8758"/>
    <cellStyle name="常规 255" xfId="8759"/>
    <cellStyle name="强调文字颜色 6 3 3 2 3" xfId="8760"/>
    <cellStyle name="常规 260 2" xfId="8761"/>
    <cellStyle name="常规 255 2" xfId="8762"/>
    <cellStyle name="常规 261" xfId="8763"/>
    <cellStyle name="常规 256" xfId="8764"/>
    <cellStyle name="常规 261 2" xfId="8765"/>
    <cellStyle name="常规 256 2" xfId="8766"/>
    <cellStyle name="常规 262" xfId="8767"/>
    <cellStyle name="常规 257" xfId="8768"/>
    <cellStyle name="常规 262 2" xfId="8769"/>
    <cellStyle name="常规 257 2" xfId="8770"/>
    <cellStyle name="常规 263" xfId="8771"/>
    <cellStyle name="常规 258" xfId="8772"/>
    <cellStyle name="常规 263 2" xfId="8773"/>
    <cellStyle name="常规 258 2" xfId="8774"/>
    <cellStyle name="常规 264" xfId="8775"/>
    <cellStyle name="常规 259" xfId="8776"/>
    <cellStyle name="常规 264 2" xfId="8777"/>
    <cellStyle name="常规 259 2" xfId="8778"/>
    <cellStyle name="常规 31" xfId="8779"/>
    <cellStyle name="常规 26" xfId="8780"/>
    <cellStyle name="常规 31 2" xfId="8781"/>
    <cellStyle name="常规 26 2" xfId="8782"/>
    <cellStyle name="常规 270" xfId="8783"/>
    <cellStyle name="常规 265" xfId="8784"/>
    <cellStyle name="常规 270 2" xfId="8785"/>
    <cellStyle name="常规 265 2" xfId="8786"/>
    <cellStyle name="常规 271" xfId="8787"/>
    <cellStyle name="常规 266" xfId="8788"/>
    <cellStyle name="常规 271 2" xfId="8789"/>
    <cellStyle name="常规 266 2" xfId="8790"/>
    <cellStyle name="常规 272" xfId="8791"/>
    <cellStyle name="常规 267" xfId="8792"/>
    <cellStyle name="常规 272 2" xfId="8793"/>
    <cellStyle name="常规 267 2" xfId="8794"/>
    <cellStyle name="常规 273" xfId="8795"/>
    <cellStyle name="常规 268" xfId="8796"/>
    <cellStyle name="常规 273 2" xfId="8797"/>
    <cellStyle name="常规 268 2" xfId="8798"/>
    <cellStyle name="常规 274" xfId="8799"/>
    <cellStyle name="常规 269" xfId="8800"/>
    <cellStyle name="常规 274 2" xfId="8801"/>
    <cellStyle name="常规 269 2" xfId="8802"/>
    <cellStyle name="常规 32" xfId="8803"/>
    <cellStyle name="常规 27" xfId="8804"/>
    <cellStyle name="常规 32 2" xfId="8805"/>
    <cellStyle name="常规 27 2" xfId="8806"/>
    <cellStyle name="常规 280" xfId="8807"/>
    <cellStyle name="常规 275" xfId="8808"/>
    <cellStyle name="常规 280 2" xfId="8809"/>
    <cellStyle name="常规 275 2" xfId="8810"/>
    <cellStyle name="常规 281" xfId="8811"/>
    <cellStyle name="常规 276" xfId="8812"/>
    <cellStyle name="常规 281 2" xfId="8813"/>
    <cellStyle name="常规 276 2" xfId="8814"/>
    <cellStyle name="常规 282" xfId="8815"/>
    <cellStyle name="常规 277" xfId="8816"/>
    <cellStyle name="常规 282 2" xfId="8817"/>
    <cellStyle name="常规 277 2" xfId="8818"/>
    <cellStyle name="常规 283" xfId="8819"/>
    <cellStyle name="常规 278" xfId="8820"/>
    <cellStyle name="强调文字颜色 5 3 2 4" xfId="8821"/>
    <cellStyle name="常规 283 2" xfId="8822"/>
    <cellStyle name="常规 278 2" xfId="8823"/>
    <cellStyle name="常规 284" xfId="8824"/>
    <cellStyle name="常规 279" xfId="8825"/>
    <cellStyle name="强调文字颜色 5 3 3 4" xfId="8826"/>
    <cellStyle name="常规 284 2" xfId="8827"/>
    <cellStyle name="常规 279 2" xfId="8828"/>
    <cellStyle name="常规 33" xfId="8829"/>
    <cellStyle name="常规 28" xfId="8830"/>
    <cellStyle name="常规 33 2" xfId="8831"/>
    <cellStyle name="常规 28 2" xfId="8832"/>
    <cellStyle name="常规 285" xfId="8833"/>
    <cellStyle name="常规 285 2" xfId="8834"/>
    <cellStyle name="常规 286" xfId="8835"/>
    <cellStyle name="常规 286 2" xfId="8836"/>
    <cellStyle name="常规 7 2" xfId="8837"/>
    <cellStyle name="常规 287" xfId="8838"/>
    <cellStyle name="常规 34" xfId="8839"/>
    <cellStyle name="常规 29" xfId="8840"/>
    <cellStyle name="常规 34 2" xfId="8841"/>
    <cellStyle name="常规 29 2" xfId="8842"/>
    <cellStyle name="常规 3" xfId="8843"/>
    <cellStyle name="常规 3 2" xfId="8844"/>
    <cellStyle name="输出 3 3 4" xfId="8845"/>
    <cellStyle name="常规 3 2 2" xfId="8846"/>
    <cellStyle name="常规 3 2 2 2" xfId="8847"/>
    <cellStyle name="常规 3 2 2 2 2" xfId="8848"/>
    <cellStyle name="常规 3 2 2 4" xfId="8849"/>
    <cellStyle name="常规 3 2 3" xfId="8850"/>
    <cellStyle name="常规 3 2 3 2" xfId="8851"/>
    <cellStyle name="常规 3 2 4" xfId="8852"/>
    <cellStyle name="常规 3 2 5" xfId="8853"/>
    <cellStyle name="常规 3 3" xfId="8854"/>
    <cellStyle name="常规 3 3 2" xfId="8855"/>
    <cellStyle name="常规 3 3 2 2" xfId="8856"/>
    <cellStyle name="常规 3 3 2 3" xfId="8857"/>
    <cellStyle name="常规 3 3 3" xfId="8858"/>
    <cellStyle name="常规 3 3 3 2" xfId="8859"/>
    <cellStyle name="常规 3 3 4" xfId="8860"/>
    <cellStyle name="常规 3 3 5" xfId="8861"/>
    <cellStyle name="常规 3 4" xfId="8862"/>
    <cellStyle name="常规 3 4 2" xfId="8863"/>
    <cellStyle name="常规 3 4 2 2" xfId="8864"/>
    <cellStyle name="常规 3 4 2 3" xfId="8865"/>
    <cellStyle name="常规 3 4 3" xfId="8866"/>
    <cellStyle name="链接单元格 2 2 5" xfId="8867"/>
    <cellStyle name="常规 3 4 3 2" xfId="8868"/>
    <cellStyle name="常规 3 4 4" xfId="8869"/>
    <cellStyle name="常规 3 4 5" xfId="8870"/>
    <cellStyle name="常规 3 5" xfId="8871"/>
    <cellStyle name="常规 3 5 2" xfId="8872"/>
    <cellStyle name="常规 3 6" xfId="8873"/>
    <cellStyle name="常规 3 6 2" xfId="8874"/>
    <cellStyle name="常规 3 7" xfId="8875"/>
    <cellStyle name="常规 3 7 2" xfId="8876"/>
    <cellStyle name="常规 3 8" xfId="8877"/>
    <cellStyle name="常规 3 9" xfId="8878"/>
    <cellStyle name="常规 40" xfId="8879"/>
    <cellStyle name="常规 35" xfId="8880"/>
    <cellStyle name="常规 40 2" xfId="8881"/>
    <cellStyle name="常规 35 2" xfId="8882"/>
    <cellStyle name="常规 41" xfId="8883"/>
    <cellStyle name="常规 36" xfId="8884"/>
    <cellStyle name="常规 41 2" xfId="8885"/>
    <cellStyle name="常规 36 2" xfId="8886"/>
    <cellStyle name="常规 42" xfId="8887"/>
    <cellStyle name="常规 37" xfId="8888"/>
    <cellStyle name="常规 42 2" xfId="8889"/>
    <cellStyle name="常规 37 2" xfId="8890"/>
    <cellStyle name="常规 43" xfId="8891"/>
    <cellStyle name="常规 38" xfId="8892"/>
    <cellStyle name="常规 43 2" xfId="8893"/>
    <cellStyle name="常规 38 2" xfId="8894"/>
    <cellStyle name="常规 44" xfId="8895"/>
    <cellStyle name="常规 39" xfId="8896"/>
    <cellStyle name="常规 44 2" xfId="8897"/>
    <cellStyle name="常规 39 2" xfId="8898"/>
    <cellStyle name="常规 4" xfId="8899"/>
    <cellStyle name="常规 4 2" xfId="8900"/>
    <cellStyle name="常规 4 2 2" xfId="8901"/>
    <cellStyle name="常规 4 2 2 2" xfId="8902"/>
    <cellStyle name="常规 4 2 2 2 2" xfId="8903"/>
    <cellStyle name="常规 4 2 2 3" xfId="8904"/>
    <cellStyle name="常规 4 2 2 4" xfId="8905"/>
    <cellStyle name="常规 4 2 3" xfId="8906"/>
    <cellStyle name="常规 4 2 3 2" xfId="8907"/>
    <cellStyle name="常规 4 2 3 2 2" xfId="8908"/>
    <cellStyle name="常规 4 2 3 3" xfId="8909"/>
    <cellStyle name="常规 4 2 3 4" xfId="8910"/>
    <cellStyle name="常规 4 2 4" xfId="8911"/>
    <cellStyle name="常规 4 2 4 2" xfId="8912"/>
    <cellStyle name="常规 4 2 4 3" xfId="8913"/>
    <cellStyle name="常规 4 2 5" xfId="8914"/>
    <cellStyle name="常规 4 2 6" xfId="8915"/>
    <cellStyle name="常规 4 2 7" xfId="8916"/>
    <cellStyle name="常规 4 3" xfId="8917"/>
    <cellStyle name="常规 4 3 2" xfId="8918"/>
    <cellStyle name="常规 4 3 2 2" xfId="8919"/>
    <cellStyle name="常规 4 3 2 3" xfId="8920"/>
    <cellStyle name="常规 4 3 3" xfId="8921"/>
    <cellStyle name="常规 4 3 3 2" xfId="8922"/>
    <cellStyle name="常规 4 3 3 3" xfId="8923"/>
    <cellStyle name="常规 4 4" xfId="8924"/>
    <cellStyle name="常规 4 4 2" xfId="8925"/>
    <cellStyle name="常规 4 4 2 2" xfId="8926"/>
    <cellStyle name="常规 4 4 2 3" xfId="8927"/>
    <cellStyle name="常规 4 4 3" xfId="8928"/>
    <cellStyle name="常规 4 4 3 2" xfId="8929"/>
    <cellStyle name="常规 4 5 3" xfId="8930"/>
    <cellStyle name="常规 50" xfId="8931"/>
    <cellStyle name="常规 45" xfId="8932"/>
    <cellStyle name="常规 50 2" xfId="8933"/>
    <cellStyle name="常规 45 2" xfId="8934"/>
    <cellStyle name="常规 51" xfId="8935"/>
    <cellStyle name="常规 46" xfId="8936"/>
    <cellStyle name="常规 51 2" xfId="8937"/>
    <cellStyle name="常规 46 2" xfId="8938"/>
    <cellStyle name="常规 46 2 2" xfId="8939"/>
    <cellStyle name="常规 46 3" xfId="8940"/>
    <cellStyle name="常规 52" xfId="8941"/>
    <cellStyle name="常规 47" xfId="8942"/>
    <cellStyle name="常规 52 2" xfId="8943"/>
    <cellStyle name="常规 47 2" xfId="8944"/>
    <cellStyle name="常规 6 3 2 3" xfId="8945"/>
    <cellStyle name="常规 53 2" xfId="8946"/>
    <cellStyle name="常规 48 2" xfId="8947"/>
    <cellStyle name="常规 54" xfId="8948"/>
    <cellStyle name="常规 49" xfId="8949"/>
    <cellStyle name="常规 6 3 3 3" xfId="8950"/>
    <cellStyle name="常规 54 2" xfId="8951"/>
    <cellStyle name="常规 49 2" xfId="8952"/>
    <cellStyle name="常规 5" xfId="8953"/>
    <cellStyle name="常规 5 2 3" xfId="8954"/>
    <cellStyle name="常规 5 2 3 2" xfId="8955"/>
    <cellStyle name="常规 5 2 3 3" xfId="8956"/>
    <cellStyle name="常规 5 2 4" xfId="8957"/>
    <cellStyle name="常规 5 2 4 2" xfId="8958"/>
    <cellStyle name="常规 5 2 5" xfId="8959"/>
    <cellStyle name="常规 5 2 6" xfId="8960"/>
    <cellStyle name="常规 5 3 3" xfId="8961"/>
    <cellStyle name="常规 5 4 3" xfId="8962"/>
    <cellStyle name="常规 60" xfId="8963"/>
    <cellStyle name="常规 55" xfId="8964"/>
    <cellStyle name="常规 60 2" xfId="8965"/>
    <cellStyle name="常规 55 2" xfId="8966"/>
    <cellStyle name="常规 61" xfId="8967"/>
    <cellStyle name="常规 56" xfId="8968"/>
    <cellStyle name="常规 61 2" xfId="8969"/>
    <cellStyle name="常规 56 2" xfId="8970"/>
    <cellStyle name="常规 62" xfId="8971"/>
    <cellStyle name="常规 57" xfId="8972"/>
    <cellStyle name="常规 62 2" xfId="8973"/>
    <cellStyle name="常规 57 2" xfId="8974"/>
    <cellStyle name="常规 63" xfId="8975"/>
    <cellStyle name="常规 58" xfId="8976"/>
    <cellStyle name="常规 63 2" xfId="8977"/>
    <cellStyle name="常规 58 2" xfId="8978"/>
    <cellStyle name="常规 64" xfId="8979"/>
    <cellStyle name="常规 59" xfId="8980"/>
    <cellStyle name="常规 64 2" xfId="8981"/>
    <cellStyle name="常规 59 2" xfId="8982"/>
    <cellStyle name="常规 6" xfId="8983"/>
    <cellStyle name="常规 6 2 2 2" xfId="8984"/>
    <cellStyle name="常规 6 2 2 3" xfId="8985"/>
    <cellStyle name="常规 6 2 3" xfId="8986"/>
    <cellStyle name="常规 6 2 3 2" xfId="8987"/>
    <cellStyle name="常规 6 2 3 3" xfId="8988"/>
    <cellStyle name="常规 6 2 4" xfId="8989"/>
    <cellStyle name="常规 6 2 4 2" xfId="8990"/>
    <cellStyle name="常规 6 2 5" xfId="8991"/>
    <cellStyle name="常规 6 2 6" xfId="8992"/>
    <cellStyle name="常规 6 3 2 2" xfId="8993"/>
    <cellStyle name="常规 6 3 3" xfId="8994"/>
    <cellStyle name="常规 6 3 3 2" xfId="8995"/>
    <cellStyle name="常规 6 3 4" xfId="8996"/>
    <cellStyle name="常规 6 3 4 2" xfId="8997"/>
    <cellStyle name="常规 6 3 5" xfId="8998"/>
    <cellStyle name="常规 6 3 6" xfId="8999"/>
    <cellStyle name="常规 6 4 3" xfId="9000"/>
    <cellStyle name="常规 70" xfId="9001"/>
    <cellStyle name="常规 65" xfId="9002"/>
    <cellStyle name="常规 70 2" xfId="9003"/>
    <cellStyle name="常规 65 2" xfId="9004"/>
    <cellStyle name="常规 71" xfId="9005"/>
    <cellStyle name="常规 66" xfId="9006"/>
    <cellStyle name="常规 71 2" xfId="9007"/>
    <cellStyle name="常规 66 2" xfId="9008"/>
    <cellStyle name="常规 72" xfId="9009"/>
    <cellStyle name="常规 67" xfId="9010"/>
    <cellStyle name="常规 72 2" xfId="9011"/>
    <cellStyle name="常规 67 2" xfId="9012"/>
    <cellStyle name="常规 73" xfId="9013"/>
    <cellStyle name="常规 68" xfId="9014"/>
    <cellStyle name="常规 73 2" xfId="9015"/>
    <cellStyle name="常规 68 2" xfId="9016"/>
    <cellStyle name="常规 74" xfId="9017"/>
    <cellStyle name="常规 69" xfId="9018"/>
    <cellStyle name="常规 74 2" xfId="9019"/>
    <cellStyle name="常规 69 2" xfId="9020"/>
    <cellStyle name="常规 7" xfId="9021"/>
    <cellStyle name="常规 7 2 2" xfId="9022"/>
    <cellStyle name="常规 7 2 2 2" xfId="9023"/>
    <cellStyle name="常规 7 2 3" xfId="9024"/>
    <cellStyle name="常规 7 3" xfId="9025"/>
    <cellStyle name="常规 7 3 2" xfId="9026"/>
    <cellStyle name="常规 7 3 3" xfId="9027"/>
    <cellStyle name="常规 7 4" xfId="9028"/>
    <cellStyle name="常规 7 4 2" xfId="9029"/>
    <cellStyle name="常规 7 4 3" xfId="9030"/>
    <cellStyle name="常规 7 5" xfId="9031"/>
    <cellStyle name="常规 7 5 2" xfId="9032"/>
    <cellStyle name="常规 7 5 3" xfId="9033"/>
    <cellStyle name="常规 7 6" xfId="9034"/>
    <cellStyle name="常规 7 6 2" xfId="9035"/>
    <cellStyle name="常规 7 7" xfId="9036"/>
    <cellStyle name="常规 7 8" xfId="9037"/>
    <cellStyle name="常规 80" xfId="9038"/>
    <cellStyle name="常规 75" xfId="9039"/>
    <cellStyle name="常规 80 2" xfId="9040"/>
    <cellStyle name="常规 75 2" xfId="9041"/>
    <cellStyle name="常规 81" xfId="9042"/>
    <cellStyle name="常规 76" xfId="9043"/>
    <cellStyle name="常规 81 2" xfId="9044"/>
    <cellStyle name="常规 76 2" xfId="9045"/>
    <cellStyle name="常规 82" xfId="9046"/>
    <cellStyle name="常规 77" xfId="9047"/>
    <cellStyle name="常规 82 2" xfId="9048"/>
    <cellStyle name="常规 77 2" xfId="9049"/>
    <cellStyle name="常规 83" xfId="9050"/>
    <cellStyle name="常规 78" xfId="9051"/>
    <cellStyle name="常规 83 2" xfId="9052"/>
    <cellStyle name="常规 78 2" xfId="9053"/>
    <cellStyle name="常规 84" xfId="9054"/>
    <cellStyle name="常规 79" xfId="9055"/>
    <cellStyle name="常规 84 2" xfId="9056"/>
    <cellStyle name="常规 79 2" xfId="9057"/>
    <cellStyle name="常规 8" xfId="9058"/>
    <cellStyle name="常规 8 2" xfId="9059"/>
    <cellStyle name="常规 8 2 2" xfId="9060"/>
    <cellStyle name="常规 8 2 3" xfId="9061"/>
    <cellStyle name="常规 8 3" xfId="9062"/>
    <cellStyle name="常规 8 3 2" xfId="9063"/>
    <cellStyle name="常规 8 3 3" xfId="9064"/>
    <cellStyle name="常规 8 4" xfId="9065"/>
    <cellStyle name="常规 8 4 2" xfId="9066"/>
    <cellStyle name="常规 8 4 3" xfId="9067"/>
    <cellStyle name="常规 8 5" xfId="9068"/>
    <cellStyle name="常规 8 5 2" xfId="9069"/>
    <cellStyle name="常规 8 6" xfId="9070"/>
    <cellStyle name="常规 8 7" xfId="9071"/>
    <cellStyle name="常规 90" xfId="9072"/>
    <cellStyle name="常规 85" xfId="9073"/>
    <cellStyle name="常规 90 2" xfId="9074"/>
    <cellStyle name="常规 85 2" xfId="9075"/>
    <cellStyle name="常规 91" xfId="9076"/>
    <cellStyle name="常规 86" xfId="9077"/>
    <cellStyle name="常规 91 2" xfId="9078"/>
    <cellStyle name="常规 86 2" xfId="9079"/>
    <cellStyle name="常规 92" xfId="9080"/>
    <cellStyle name="常规 87" xfId="9081"/>
    <cellStyle name="常规 92 2" xfId="9082"/>
    <cellStyle name="常规 87 2" xfId="9083"/>
    <cellStyle name="常规 93" xfId="9084"/>
    <cellStyle name="常规 88" xfId="9085"/>
    <cellStyle name="常规 93 2" xfId="9086"/>
    <cellStyle name="常规 88 2" xfId="9087"/>
    <cellStyle name="常规 94" xfId="9088"/>
    <cellStyle name="常规 89" xfId="9089"/>
    <cellStyle name="常规 94 2" xfId="9090"/>
    <cellStyle name="常规 89 2" xfId="9091"/>
    <cellStyle name="常规 9" xfId="9092"/>
    <cellStyle name="常规 9 2" xfId="9093"/>
    <cellStyle name="常规 9 2 2" xfId="9094"/>
    <cellStyle name="检查单元格 2 5 3" xfId="9095"/>
    <cellStyle name="常规 9 2 2 2" xfId="9096"/>
    <cellStyle name="常规 9 2 3" xfId="9097"/>
    <cellStyle name="常规 9 2 4" xfId="9098"/>
    <cellStyle name="常规 9 3" xfId="9099"/>
    <cellStyle name="常规 9 3 2" xfId="9100"/>
    <cellStyle name="常规 9 3 3" xfId="9101"/>
    <cellStyle name="常规 9 4" xfId="9102"/>
    <cellStyle name="常规 9 4 2" xfId="9103"/>
    <cellStyle name="常规 9 4 3" xfId="9104"/>
    <cellStyle name="常规 9 5" xfId="9105"/>
    <cellStyle name="常规 9 5 2" xfId="9106"/>
    <cellStyle name="常规 9 6" xfId="9107"/>
    <cellStyle name="常规 9 7" xfId="9108"/>
    <cellStyle name="常规 95" xfId="9109"/>
    <cellStyle name="常规 95 2" xfId="9110"/>
    <cellStyle name="常规 96" xfId="9111"/>
    <cellStyle name="常规 96 2" xfId="9112"/>
    <cellStyle name="常规 97" xfId="9113"/>
    <cellStyle name="常规 97 2" xfId="9114"/>
    <cellStyle name="常规 98 2" xfId="9115"/>
    <cellStyle name="常规 99" xfId="9116"/>
    <cellStyle name="常规 99 2" xfId="9117"/>
    <cellStyle name="超链接 2" xfId="9118"/>
    <cellStyle name="超链接 2 2" xfId="9119"/>
    <cellStyle name="超链接 2 3" xfId="9120"/>
    <cellStyle name="超链接 3" xfId="9121"/>
    <cellStyle name="超链接 3 2" xfId="9122"/>
    <cellStyle name="超链接 3 3" xfId="9123"/>
    <cellStyle name="超链接 4" xfId="9124"/>
    <cellStyle name="超链接 4 2" xfId="9125"/>
    <cellStyle name="超链接 4 3" xfId="9126"/>
    <cellStyle name="超链接 5" xfId="9127"/>
    <cellStyle name="超链接 5 2" xfId="9128"/>
    <cellStyle name="超链接 5 3" xfId="9129"/>
    <cellStyle name="超链接 6 2" xfId="9130"/>
    <cellStyle name="超链接 6 3" xfId="9131"/>
    <cellStyle name="好 2" xfId="9132"/>
    <cellStyle name="好 2 2" xfId="9133"/>
    <cellStyle name="好 2 2 2" xfId="9134"/>
    <cellStyle name="好 2 2 2 2" xfId="9135"/>
    <cellStyle name="好 2 2 2 3" xfId="9136"/>
    <cellStyle name="好 2 2 3" xfId="9137"/>
    <cellStyle name="好 2 2 3 2" xfId="9138"/>
    <cellStyle name="好 2 2 3 3" xfId="9139"/>
    <cellStyle name="好 2 2 4" xfId="9140"/>
    <cellStyle name="好 2 2 4 3" xfId="9141"/>
    <cellStyle name="好 2 2 5" xfId="9142"/>
    <cellStyle name="好 2 2 6" xfId="9143"/>
    <cellStyle name="好 2 3" xfId="9144"/>
    <cellStyle name="好 2 3 2" xfId="9145"/>
    <cellStyle name="好 2 3 2 2" xfId="9146"/>
    <cellStyle name="好 2 3 2 3" xfId="9147"/>
    <cellStyle name="好 2 3 3" xfId="9148"/>
    <cellStyle name="好 2 3 4" xfId="9149"/>
    <cellStyle name="好 2 4" xfId="9150"/>
    <cellStyle name="好 2 4 2" xfId="9151"/>
    <cellStyle name="好 2 4 3" xfId="9152"/>
    <cellStyle name="好 2 5" xfId="9153"/>
    <cellStyle name="好 2 5 2" xfId="9154"/>
    <cellStyle name="好 2 5 3" xfId="9155"/>
    <cellStyle name="好 2 6" xfId="9156"/>
    <cellStyle name="好 2 6 2" xfId="9157"/>
    <cellStyle name="好 2 6 3" xfId="9158"/>
    <cellStyle name="好 2 7" xfId="9159"/>
    <cellStyle name="好 2 7 2" xfId="9160"/>
    <cellStyle name="好 2 9" xfId="9161"/>
    <cellStyle name="好 3" xfId="9162"/>
    <cellStyle name="好 3 2" xfId="9163"/>
    <cellStyle name="好 3 2 2" xfId="9164"/>
    <cellStyle name="好 3 2 3" xfId="9165"/>
    <cellStyle name="好 3 2 4" xfId="9166"/>
    <cellStyle name="好 3 2 4 2" xfId="9167"/>
    <cellStyle name="好 3 2 4 3" xfId="9168"/>
    <cellStyle name="好 3 2 5" xfId="9169"/>
    <cellStyle name="好 3 2 6" xfId="9170"/>
    <cellStyle name="好 3 3" xfId="9171"/>
    <cellStyle name="好 3 3 2" xfId="9172"/>
    <cellStyle name="好 3 3 3" xfId="9173"/>
    <cellStyle name="好 3 3 4" xfId="9174"/>
    <cellStyle name="好 3 4" xfId="9175"/>
    <cellStyle name="好 3 4 2" xfId="9176"/>
    <cellStyle name="好 3 4 3" xfId="9177"/>
    <cellStyle name="好 3 5" xfId="9178"/>
    <cellStyle name="好 3 5 2" xfId="9179"/>
    <cellStyle name="好 3 5 3" xfId="9180"/>
    <cellStyle name="好 3 6" xfId="9181"/>
    <cellStyle name="好 3 6 2" xfId="9182"/>
    <cellStyle name="好 3 6 3" xfId="9183"/>
    <cellStyle name="好 3 7" xfId="9184"/>
    <cellStyle name="好 4" xfId="9185"/>
    <cellStyle name="好 4 2" xfId="9186"/>
    <cellStyle name="好 4 2 2" xfId="9187"/>
    <cellStyle name="好 4 2 3" xfId="9188"/>
    <cellStyle name="好 4 3" xfId="9189"/>
    <cellStyle name="好 4 3 2" xfId="9190"/>
    <cellStyle name="好 4 3 3" xfId="9191"/>
    <cellStyle name="好 4 4" xfId="9192"/>
    <cellStyle name="好 4 5" xfId="9193"/>
    <cellStyle name="好 5" xfId="9194"/>
    <cellStyle name="好 5 2" xfId="9195"/>
    <cellStyle name="好 5 3" xfId="9196"/>
    <cellStyle name="好 6" xfId="9197"/>
    <cellStyle name="好 7" xfId="9198"/>
    <cellStyle name="汇总 2" xfId="9199"/>
    <cellStyle name="汇总 2 2" xfId="9200"/>
    <cellStyle name="汇总 2 2 2" xfId="9201"/>
    <cellStyle name="汇总 2 2 2 2" xfId="9202"/>
    <cellStyle name="汇总 2 2 2 3" xfId="9203"/>
    <cellStyle name="汇总 2 2 3" xfId="9204"/>
    <cellStyle name="汇总 2 2 3 2" xfId="9205"/>
    <cellStyle name="汇总 2 2 3 3" xfId="9206"/>
    <cellStyle name="汇总 2 2 4" xfId="9207"/>
    <cellStyle name="汇总 2 2 5" xfId="9208"/>
    <cellStyle name="汇总 2 3" xfId="9209"/>
    <cellStyle name="汇总 2 3 2" xfId="9210"/>
    <cellStyle name="汇总 2 3 2 2" xfId="9211"/>
    <cellStyle name="汇总 2 3 2 3" xfId="9212"/>
    <cellStyle name="汇总 2 3 3" xfId="9213"/>
    <cellStyle name="汇总 2 3 3 2" xfId="9214"/>
    <cellStyle name="汇总 2 3 3 3" xfId="9215"/>
    <cellStyle name="汇总 2 3 4" xfId="9216"/>
    <cellStyle name="汇总 2 3 5" xfId="9217"/>
    <cellStyle name="汇总 2 4" xfId="9218"/>
    <cellStyle name="汇总 2 4 2" xfId="9219"/>
    <cellStyle name="汇总 2 4 3" xfId="9220"/>
    <cellStyle name="汇总 2 5" xfId="9221"/>
    <cellStyle name="汇总 2 5 2" xfId="9222"/>
    <cellStyle name="汇总 2 6" xfId="9223"/>
    <cellStyle name="汇总 2 7" xfId="9224"/>
    <cellStyle name="汇总 3" xfId="9225"/>
    <cellStyle name="汇总 3 2" xfId="9226"/>
    <cellStyle name="汇总 3 2 2" xfId="9227"/>
    <cellStyle name="汇总 3 2 2 2" xfId="9228"/>
    <cellStyle name="汇总 3 2 2 3" xfId="9229"/>
    <cellStyle name="汇总 3 2 3" xfId="9230"/>
    <cellStyle name="汇总 3 2 3 2" xfId="9231"/>
    <cellStyle name="汇总 3 2 3 3" xfId="9232"/>
    <cellStyle name="汇总 3 2 4" xfId="9233"/>
    <cellStyle name="汇总 3 2 5" xfId="9234"/>
    <cellStyle name="汇总 3 3" xfId="9235"/>
    <cellStyle name="汇总 3 3 2" xfId="9236"/>
    <cellStyle name="汇总 3 3 2 2" xfId="9237"/>
    <cellStyle name="汇总 3 3 2 3" xfId="9238"/>
    <cellStyle name="汇总 3 3 3" xfId="9239"/>
    <cellStyle name="汇总 3 3 3 2" xfId="9240"/>
    <cellStyle name="汇总 3 3 3 3" xfId="9241"/>
    <cellStyle name="汇总 3 3 4" xfId="9242"/>
    <cellStyle name="汇总 3 3 5" xfId="9243"/>
    <cellStyle name="汇总 3 4" xfId="9244"/>
    <cellStyle name="汇总 3 4 2" xfId="9245"/>
    <cellStyle name="汇总 3 4 3" xfId="9246"/>
    <cellStyle name="汇总 3 5" xfId="9247"/>
    <cellStyle name="汇总 3 6" xfId="9248"/>
    <cellStyle name="汇总 4" xfId="9249"/>
    <cellStyle name="汇总 4 2" xfId="9250"/>
    <cellStyle name="汇总 4 2 2" xfId="9251"/>
    <cellStyle name="汇总 4 2 3" xfId="9252"/>
    <cellStyle name="汇总 4 3" xfId="9253"/>
    <cellStyle name="汇总 4 3 2" xfId="9254"/>
    <cellStyle name="汇总 4 3 3" xfId="9255"/>
    <cellStyle name="汇总 4 4" xfId="9256"/>
    <cellStyle name="汇总 4 5" xfId="9257"/>
    <cellStyle name="汇总 5" xfId="9258"/>
    <cellStyle name="汇总 5 2" xfId="9259"/>
    <cellStyle name="汇总 5 2 3" xfId="9260"/>
    <cellStyle name="汇总 5 3" xfId="9261"/>
    <cellStyle name="汇总 5 4" xfId="9262"/>
    <cellStyle name="汇总 6" xfId="9263"/>
    <cellStyle name="汇总 7" xfId="9264"/>
    <cellStyle name="计算 2" xfId="9265"/>
    <cellStyle name="计算 2 2" xfId="9266"/>
    <cellStyle name="计算 2 2 2" xfId="9267"/>
    <cellStyle name="计算 2 2 2 2" xfId="9268"/>
    <cellStyle name="计算 2 2 2 3" xfId="9269"/>
    <cellStyle name="计算 2 2 3" xfId="9270"/>
    <cellStyle name="计算 2 2 3 2" xfId="9271"/>
    <cellStyle name="计算 2 2 3 3" xfId="9272"/>
    <cellStyle name="计算 2 2 4" xfId="9273"/>
    <cellStyle name="计算 2 2 4 2" xfId="9274"/>
    <cellStyle name="计算 2 2 4 3" xfId="9275"/>
    <cellStyle name="计算 2 2 5" xfId="9276"/>
    <cellStyle name="计算 2 2 6" xfId="9277"/>
    <cellStyle name="计算 2 3" xfId="9278"/>
    <cellStyle name="计算 2 3 2" xfId="9279"/>
    <cellStyle name="计算 2 3 2 2" xfId="9280"/>
    <cellStyle name="计算 2 3 2 3" xfId="9281"/>
    <cellStyle name="计算 2 3 3" xfId="9282"/>
    <cellStyle name="计算 2 3 4" xfId="9283"/>
    <cellStyle name="计算 2 4" xfId="9284"/>
    <cellStyle name="计算 2 4 2" xfId="9285"/>
    <cellStyle name="计算 2 4 3" xfId="9286"/>
    <cellStyle name="计算 2 5" xfId="9287"/>
    <cellStyle name="计算 2 5 2" xfId="9288"/>
    <cellStyle name="计算 2 5 3" xfId="9289"/>
    <cellStyle name="计算 2 6" xfId="9290"/>
    <cellStyle name="计算 2 6 2" xfId="9291"/>
    <cellStyle name="计算 2 6 3" xfId="9292"/>
    <cellStyle name="计算 2 7" xfId="9293"/>
    <cellStyle name="计算 2 7 2" xfId="9294"/>
    <cellStyle name="计算 2 8" xfId="9295"/>
    <cellStyle name="计算 2 9" xfId="9296"/>
    <cellStyle name="计算 3" xfId="9297"/>
    <cellStyle name="计算 3 2" xfId="9298"/>
    <cellStyle name="计算 3 2 2" xfId="9299"/>
    <cellStyle name="计算 3 2 2 2" xfId="9300"/>
    <cellStyle name="计算 3 2 2 3" xfId="9301"/>
    <cellStyle name="计算 3 2 3" xfId="9302"/>
    <cellStyle name="计算 3 2 3 2" xfId="9303"/>
    <cellStyle name="计算 3 2 3 3" xfId="9304"/>
    <cellStyle name="计算 3 2 4" xfId="9305"/>
    <cellStyle name="计算 3 2 4 2" xfId="9306"/>
    <cellStyle name="计算 3 2 4 3" xfId="9307"/>
    <cellStyle name="计算 3 2 5" xfId="9308"/>
    <cellStyle name="计算 3 2 6" xfId="9309"/>
    <cellStyle name="计算 3 3" xfId="9310"/>
    <cellStyle name="计算 3 3 2" xfId="9311"/>
    <cellStyle name="计算 3 3 2 2" xfId="9312"/>
    <cellStyle name="计算 3 3 2 3" xfId="9313"/>
    <cellStyle name="计算 3 3 3" xfId="9314"/>
    <cellStyle name="计算 3 3 4" xfId="9315"/>
    <cellStyle name="计算 3 4" xfId="9316"/>
    <cellStyle name="计算 3 4 2" xfId="9317"/>
    <cellStyle name="计算 3 4 3" xfId="9318"/>
    <cellStyle name="计算 3 5" xfId="9319"/>
    <cellStyle name="计算 3 5 2" xfId="9320"/>
    <cellStyle name="计算 3 5 3" xfId="9321"/>
    <cellStyle name="计算 3 6" xfId="9322"/>
    <cellStyle name="计算 3 6 2" xfId="9323"/>
    <cellStyle name="计算 3 6 3" xfId="9324"/>
    <cellStyle name="计算 3 7" xfId="9325"/>
    <cellStyle name="计算 3 8" xfId="9326"/>
    <cellStyle name="计算 4" xfId="9327"/>
    <cellStyle name="计算 4 2" xfId="9328"/>
    <cellStyle name="计算 4 2 2" xfId="9329"/>
    <cellStyle name="计算 4 2 3" xfId="9330"/>
    <cellStyle name="计算 4 3" xfId="9331"/>
    <cellStyle name="计算 4 3 2" xfId="9332"/>
    <cellStyle name="计算 4 3 3" xfId="9333"/>
    <cellStyle name="计算 4 4" xfId="9334"/>
    <cellStyle name="计算 4 5" xfId="9335"/>
    <cellStyle name="计算 5" xfId="9336"/>
    <cellStyle name="计算 5 2" xfId="9337"/>
    <cellStyle name="计算 5 3" xfId="9338"/>
    <cellStyle name="计算 6" xfId="9339"/>
    <cellStyle name="计算 7" xfId="9340"/>
    <cellStyle name="检查单元格 2" xfId="9341"/>
    <cellStyle name="检查单元格 2 2" xfId="9342"/>
    <cellStyle name="检查单元格 2 2 2" xfId="9343"/>
    <cellStyle name="检查单元格 2 2 2 2" xfId="9344"/>
    <cellStyle name="检查单元格 2 2 2 3" xfId="9345"/>
    <cellStyle name="检查单元格 2 2 3" xfId="9346"/>
    <cellStyle name="检查单元格 2 2 3 2" xfId="9347"/>
    <cellStyle name="检查单元格 2 2 3 3" xfId="9348"/>
    <cellStyle name="检查单元格 2 2 4" xfId="9349"/>
    <cellStyle name="检查单元格 2 2 4 2" xfId="9350"/>
    <cellStyle name="检查单元格 2 2 4 3" xfId="9351"/>
    <cellStyle name="检查单元格 2 2 5" xfId="9352"/>
    <cellStyle name="检查单元格 2 2 6" xfId="9353"/>
    <cellStyle name="检查单元格 2 3" xfId="9354"/>
    <cellStyle name="检查单元格 2 3 2" xfId="9355"/>
    <cellStyle name="检查单元格 2 3 2 2" xfId="9356"/>
    <cellStyle name="检查单元格 2 3 2 3" xfId="9357"/>
    <cellStyle name="检查单元格 2 3 3" xfId="9358"/>
    <cellStyle name="检查单元格 2 3 4" xfId="9359"/>
    <cellStyle name="检查单元格 2 4" xfId="9360"/>
    <cellStyle name="检查单元格 2 4 2" xfId="9361"/>
    <cellStyle name="检查单元格 2 4 3" xfId="9362"/>
    <cellStyle name="检查单元格 2 5" xfId="9363"/>
    <cellStyle name="检查单元格 2 5 2" xfId="9364"/>
    <cellStyle name="检查单元格 2 6" xfId="9365"/>
    <cellStyle name="检查单元格 2 6 2" xfId="9366"/>
    <cellStyle name="检查单元格 2 6 3" xfId="9367"/>
    <cellStyle name="检查单元格 2 7" xfId="9368"/>
    <cellStyle name="检查单元格 2 7 2" xfId="9369"/>
    <cellStyle name="检查单元格 2 8" xfId="9370"/>
    <cellStyle name="检查单元格 2 9" xfId="9371"/>
    <cellStyle name="强调文字颜色 5 3 2 3 2" xfId="9372"/>
    <cellStyle name="检查单元格 3" xfId="9373"/>
    <cellStyle name="检查单元格 3 2" xfId="9374"/>
    <cellStyle name="检查单元格 3 2 2" xfId="9375"/>
    <cellStyle name="检查单元格 3 2 2 2" xfId="9376"/>
    <cellStyle name="检查单元格 3 2 2 3" xfId="9377"/>
    <cellStyle name="检查单元格 3 2 3" xfId="9378"/>
    <cellStyle name="检查单元格 3 2 3 2" xfId="9379"/>
    <cellStyle name="检查单元格 3 2 3 3" xfId="9380"/>
    <cellStyle name="检查单元格 3 2 4" xfId="9381"/>
    <cellStyle name="检查单元格 3 2 4 2" xfId="9382"/>
    <cellStyle name="检查单元格 3 2 4 3" xfId="9383"/>
    <cellStyle name="检查单元格 3 2 5" xfId="9384"/>
    <cellStyle name="检查单元格 3 2 6" xfId="9385"/>
    <cellStyle name="检查单元格 3 3" xfId="9386"/>
    <cellStyle name="检查单元格 3 3 2" xfId="9387"/>
    <cellStyle name="检查单元格 3 3 2 2" xfId="9388"/>
    <cellStyle name="检查单元格 3 3 2 3" xfId="9389"/>
    <cellStyle name="检查单元格 3 3 3" xfId="9390"/>
    <cellStyle name="检查单元格 3 3 4" xfId="9391"/>
    <cellStyle name="检查单元格 3 4" xfId="9392"/>
    <cellStyle name="检查单元格 3 4 2" xfId="9393"/>
    <cellStyle name="检查单元格 3 4 3" xfId="9394"/>
    <cellStyle name="检查单元格 3 5" xfId="9395"/>
    <cellStyle name="检查单元格 3 5 2" xfId="9396"/>
    <cellStyle name="检查单元格 3 5 3" xfId="9397"/>
    <cellStyle name="检查单元格 3 6" xfId="9398"/>
    <cellStyle name="检查单元格 3 6 2" xfId="9399"/>
    <cellStyle name="检查单元格 3 6 3" xfId="9400"/>
    <cellStyle name="检查单元格 3 7" xfId="9401"/>
    <cellStyle name="检查单元格 3 8" xfId="9402"/>
    <cellStyle name="强调文字颜色 5 3 2 3 3" xfId="9403"/>
    <cellStyle name="检查单元格 4" xfId="9404"/>
    <cellStyle name="检查单元格 4 2" xfId="9405"/>
    <cellStyle name="检查单元格 4 2 2" xfId="9406"/>
    <cellStyle name="检查单元格 4 2 3" xfId="9407"/>
    <cellStyle name="检查单元格 4 3" xfId="9408"/>
    <cellStyle name="检查单元格 4 3 2" xfId="9409"/>
    <cellStyle name="检查单元格 4 3 3" xfId="9410"/>
    <cellStyle name="检查单元格 4 4" xfId="9411"/>
    <cellStyle name="检查单元格 4 5" xfId="9412"/>
    <cellStyle name="检查单元格 5 2" xfId="9413"/>
    <cellStyle name="检查单元格 5 3" xfId="9414"/>
    <cellStyle name="检查单元格 6" xfId="9415"/>
    <cellStyle name="检查单元格 7" xfId="9416"/>
    <cellStyle name="解释性文本 2 2 2" xfId="9417"/>
    <cellStyle name="解释性文本 2 2 2 2" xfId="9418"/>
    <cellStyle name="解释性文本 2 2 2 3" xfId="9419"/>
    <cellStyle name="解释性文本 2 2 3" xfId="9420"/>
    <cellStyle name="解释性文本 2 2 3 2" xfId="9421"/>
    <cellStyle name="解释性文本 2 2 3 3" xfId="9422"/>
    <cellStyle name="解释性文本 2 2 4" xfId="9423"/>
    <cellStyle name="解释性文本 2 2 5" xfId="9424"/>
    <cellStyle name="解释性文本 2 3 2" xfId="9425"/>
    <cellStyle name="解释性文本 2 3 2 2" xfId="9426"/>
    <cellStyle name="解释性文本 2 3 2 3" xfId="9427"/>
    <cellStyle name="解释性文本 2 3 3" xfId="9428"/>
    <cellStyle name="解释性文本 2 3 4" xfId="9429"/>
    <cellStyle name="解释性文本 2 4" xfId="9430"/>
    <cellStyle name="解释性文本 2 4 2" xfId="9431"/>
    <cellStyle name="解释性文本 2 4 3" xfId="9432"/>
    <cellStyle name="解释性文本 2 5" xfId="9433"/>
    <cellStyle name="解释性文本 2 6" xfId="9434"/>
    <cellStyle name="解释性文本 2 7" xfId="9435"/>
    <cellStyle name="解释性文本 3 2 2" xfId="9436"/>
    <cellStyle name="解释性文本 3 2 2 2" xfId="9437"/>
    <cellStyle name="解释性文本 3 2 2 3" xfId="9438"/>
    <cellStyle name="解释性文本 3 2 3" xfId="9439"/>
    <cellStyle name="强调文字颜色 3 2 3" xfId="9440"/>
    <cellStyle name="解释性文本 3 2 3 2" xfId="9441"/>
    <cellStyle name="强调文字颜色 3 2 4" xfId="9442"/>
    <cellStyle name="解释性文本 3 2 3 3" xfId="9443"/>
    <cellStyle name="解释性文本 3 2 4" xfId="9444"/>
    <cellStyle name="解释性文本 3 2 5" xfId="9445"/>
    <cellStyle name="解释性文本 3 3" xfId="9446"/>
    <cellStyle name="解释性文本 3 3 2" xfId="9447"/>
    <cellStyle name="解释性文本 3 3 2 2" xfId="9448"/>
    <cellStyle name="解释性文本 3 3 2 3" xfId="9449"/>
    <cellStyle name="解释性文本 3 3 3" xfId="9450"/>
    <cellStyle name="解释性文本 3 3 4" xfId="9451"/>
    <cellStyle name="解释性文本 3 4" xfId="9452"/>
    <cellStyle name="解释性文本 3 4 2" xfId="9453"/>
    <cellStyle name="解释性文本 3 4 3" xfId="9454"/>
    <cellStyle name="解释性文本 3 5" xfId="9455"/>
    <cellStyle name="解释性文本 3 6" xfId="9456"/>
    <cellStyle name="解释性文本 4 2 2" xfId="9457"/>
    <cellStyle name="解释性文本 4 2 3" xfId="9458"/>
    <cellStyle name="解释性文本 4 4" xfId="9459"/>
    <cellStyle name="解释性文本 5 2" xfId="9460"/>
    <cellStyle name="解释性文本 5 3" xfId="9461"/>
    <cellStyle name="解释性文本 6" xfId="9462"/>
    <cellStyle name="解释性文本 7" xfId="9463"/>
    <cellStyle name="警告文本 2 2" xfId="9464"/>
    <cellStyle name="警告文本 2 2 2" xfId="9465"/>
    <cellStyle name="警告文本 2 2 2 2" xfId="9466"/>
    <cellStyle name="警告文本 2 2 2 3" xfId="9467"/>
    <cellStyle name="警告文本 2 2 3" xfId="9468"/>
    <cellStyle name="警告文本 2 2 3 2" xfId="9469"/>
    <cellStyle name="警告文本 2 2 3 3" xfId="9470"/>
    <cellStyle name="警告文本 2 2 4" xfId="9471"/>
    <cellStyle name="警告文本 2 2 5" xfId="9472"/>
    <cellStyle name="注释 273 2" xfId="9473"/>
    <cellStyle name="注释 268 2" xfId="9474"/>
    <cellStyle name="警告文本 2 3" xfId="9475"/>
    <cellStyle name="警告文本 2 3 2" xfId="9476"/>
    <cellStyle name="警告文本 2 3 2 2" xfId="9477"/>
    <cellStyle name="警告文本 2 3 2 3" xfId="9478"/>
    <cellStyle name="警告文本 2 3 3" xfId="9479"/>
    <cellStyle name="警告文本 2 3 4" xfId="9480"/>
    <cellStyle name="警告文本 2 4" xfId="9481"/>
    <cellStyle name="警告文本 2 4 2" xfId="9482"/>
    <cellStyle name="警告文本 2 4 3" xfId="9483"/>
    <cellStyle name="警告文本 2 5" xfId="9484"/>
    <cellStyle name="警告文本 2 5 2" xfId="9485"/>
    <cellStyle name="警告文本 2 6" xfId="9486"/>
    <cellStyle name="警告文本 2 7" xfId="9487"/>
    <cellStyle name="警告文本 3" xfId="9488"/>
    <cellStyle name="警告文本 3 2" xfId="9489"/>
    <cellStyle name="警告文本 3 2 2" xfId="9490"/>
    <cellStyle name="警告文本 3 2 2 2" xfId="9491"/>
    <cellStyle name="警告文本 3 2 2 3" xfId="9492"/>
    <cellStyle name="警告文本 3 2 3" xfId="9493"/>
    <cellStyle name="警告文本 3 2 3 2" xfId="9494"/>
    <cellStyle name="警告文本 3 2 3 3" xfId="9495"/>
    <cellStyle name="警告文本 3 2 4" xfId="9496"/>
    <cellStyle name="警告文本 3 2 5" xfId="9497"/>
    <cellStyle name="注释 274 2" xfId="9498"/>
    <cellStyle name="注释 269 2" xfId="9499"/>
    <cellStyle name="警告文本 3 3" xfId="9500"/>
    <cellStyle name="警告文本 3 3 2" xfId="9501"/>
    <cellStyle name="警告文本 3 3 2 2" xfId="9502"/>
    <cellStyle name="警告文本 3 3 2 3" xfId="9503"/>
    <cellStyle name="警告文本 3 3 3" xfId="9504"/>
    <cellStyle name="警告文本 3 3 4" xfId="9505"/>
    <cellStyle name="警告文本 3 4" xfId="9506"/>
    <cellStyle name="警告文本 3 4 2" xfId="9507"/>
    <cellStyle name="警告文本 3 4 3" xfId="9508"/>
    <cellStyle name="警告文本 3 5" xfId="9509"/>
    <cellStyle name="警告文本 3 6" xfId="9510"/>
    <cellStyle name="警告文本 4" xfId="9511"/>
    <cellStyle name="警告文本 4 2" xfId="9512"/>
    <cellStyle name="警告文本 4 2 2" xfId="9513"/>
    <cellStyle name="警告文本 4 2 3" xfId="9514"/>
    <cellStyle name="注释 275 2" xfId="9515"/>
    <cellStyle name="警告文本 4 3" xfId="9516"/>
    <cellStyle name="警告文本 4 4" xfId="9517"/>
    <cellStyle name="警告文本 5" xfId="9518"/>
    <cellStyle name="警告文本 5 2" xfId="9519"/>
    <cellStyle name="注释 276 2" xfId="9520"/>
    <cellStyle name="警告文本 5 3" xfId="9521"/>
    <cellStyle name="警告文本 6" xfId="9522"/>
    <cellStyle name="警告文本 7" xfId="9523"/>
    <cellStyle name="链接单元格 2" xfId="9524"/>
    <cellStyle name="链接单元格 2 2" xfId="9525"/>
    <cellStyle name="链接单元格 2 2 2" xfId="9526"/>
    <cellStyle name="链接单元格 2 2 2 2" xfId="9527"/>
    <cellStyle name="链接单元格 2 2 2 3" xfId="9528"/>
    <cellStyle name="链接单元格 2 2 3" xfId="9529"/>
    <cellStyle name="链接单元格 2 2 3 2" xfId="9530"/>
    <cellStyle name="链接单元格 2 2 3 3" xfId="9531"/>
    <cellStyle name="链接单元格 2 2 4" xfId="9532"/>
    <cellStyle name="链接单元格 2 3" xfId="9533"/>
    <cellStyle name="链接单元格 2 3 2" xfId="9534"/>
    <cellStyle name="链接单元格 2 3 2 2" xfId="9535"/>
    <cellStyle name="链接单元格 2 3 3" xfId="9536"/>
    <cellStyle name="链接单元格 2 3 4" xfId="9537"/>
    <cellStyle name="链接单元格 2 4" xfId="9538"/>
    <cellStyle name="链接单元格 2 4 2" xfId="9539"/>
    <cellStyle name="链接单元格 2 4 3" xfId="9540"/>
    <cellStyle name="链接单元格 2 5" xfId="9541"/>
    <cellStyle name="链接单元格 2 5 2" xfId="9542"/>
    <cellStyle name="链接单元格 2 6" xfId="9543"/>
    <cellStyle name="链接单元格 2 7" xfId="9544"/>
    <cellStyle name="链接单元格 3" xfId="9545"/>
    <cellStyle name="链接单元格 3 2" xfId="9546"/>
    <cellStyle name="链接单元格 3 2 2" xfId="9547"/>
    <cellStyle name="链接单元格 3 2 2 2" xfId="9548"/>
    <cellStyle name="链接单元格 3 2 2 3" xfId="9549"/>
    <cellStyle name="链接单元格 3 2 3" xfId="9550"/>
    <cellStyle name="链接单元格 3 2 3 2" xfId="9551"/>
    <cellStyle name="链接单元格 3 2 3 3" xfId="9552"/>
    <cellStyle name="链接单元格 3 2 4" xfId="9553"/>
    <cellStyle name="链接单元格 3 2 5" xfId="9554"/>
    <cellStyle name="链接单元格 3 3" xfId="9555"/>
    <cellStyle name="链接单元格 3 3 2" xfId="9556"/>
    <cellStyle name="链接单元格 3 3 2 2" xfId="9557"/>
    <cellStyle name="链接单元格 3 3 2 3" xfId="9558"/>
    <cellStyle name="链接单元格 3 3 3" xfId="9559"/>
    <cellStyle name="链接单元格 3 3 4" xfId="9560"/>
    <cellStyle name="链接单元格 3 4" xfId="9561"/>
    <cellStyle name="链接单元格 3 4 2" xfId="9562"/>
    <cellStyle name="链接单元格 3 5" xfId="9563"/>
    <cellStyle name="链接单元格 3 6" xfId="9564"/>
    <cellStyle name="链接单元格 4" xfId="9565"/>
    <cellStyle name="链接单元格 4 2" xfId="9566"/>
    <cellStyle name="链接单元格 4 2 2" xfId="9567"/>
    <cellStyle name="链接单元格 4 2 3" xfId="9568"/>
    <cellStyle name="链接单元格 4 3" xfId="9569"/>
    <cellStyle name="链接单元格 4 4" xfId="9570"/>
    <cellStyle name="链接单元格 5" xfId="9571"/>
    <cellStyle name="链接单元格 5 2" xfId="9572"/>
    <cellStyle name="链接单元格 5 3" xfId="9573"/>
    <cellStyle name="链接单元格 6" xfId="9574"/>
    <cellStyle name="链接单元格 7" xfId="9575"/>
    <cellStyle name="千位分隔 2" xfId="9576"/>
    <cellStyle name="千位分隔 2 2" xfId="9577"/>
    <cellStyle name="千位分隔 2 2 2" xfId="9578"/>
    <cellStyle name="千位分隔 2 2 2 2" xfId="9579"/>
    <cellStyle name="千位分隔 2 2 3" xfId="9580"/>
    <cellStyle name="千位分隔 2 2 4" xfId="9581"/>
    <cellStyle name="千位分隔 2 3" xfId="9582"/>
    <cellStyle name="千位分隔 2 3 2" xfId="9583"/>
    <cellStyle name="千位分隔 2 3 2 2" xfId="9584"/>
    <cellStyle name="千位分隔 2 3 2 2 2" xfId="9585"/>
    <cellStyle name="千位分隔 2 3 2 2 2 2" xfId="9586"/>
    <cellStyle name="千位分隔 2 3 2 2 2 2 2" xfId="9587"/>
    <cellStyle name="千位分隔 2 3 2 2 2 3" xfId="9588"/>
    <cellStyle name="千位分隔 2 3 2 2 2 3 2" xfId="9589"/>
    <cellStyle name="千位分隔 2 3 2 2 2 4" xfId="9590"/>
    <cellStyle name="千位分隔 2 3 3" xfId="9591"/>
    <cellStyle name="千位分隔 2 3 4" xfId="9592"/>
    <cellStyle name="千位分隔 2 4" xfId="9593"/>
    <cellStyle name="千位分隔 2 4 2" xfId="9594"/>
    <cellStyle name="千位分隔 2 4 2 2" xfId="9595"/>
    <cellStyle name="千位分隔 2 4 3" xfId="9596"/>
    <cellStyle name="千位分隔 2 4 4" xfId="9597"/>
    <cellStyle name="千位分隔 2 5" xfId="9598"/>
    <cellStyle name="千位分隔 2 5 2" xfId="9599"/>
    <cellStyle name="千位分隔 2 7" xfId="9600"/>
    <cellStyle name="千位分隔 3" xfId="9601"/>
    <cellStyle name="千位分隔 3 2" xfId="9602"/>
    <cellStyle name="千位分隔 3 2 2" xfId="9603"/>
    <cellStyle name="千位分隔 3 2 3" xfId="9604"/>
    <cellStyle name="千位分隔 3 3" xfId="9605"/>
    <cellStyle name="千位分隔 3 3 2" xfId="9606"/>
    <cellStyle name="千位分隔 3 3 3" xfId="9607"/>
    <cellStyle name="千位分隔 3 4" xfId="9608"/>
    <cellStyle name="输出 6" xfId="9609"/>
    <cellStyle name="千位分隔 3 4 2" xfId="9610"/>
    <cellStyle name="输出 7" xfId="9611"/>
    <cellStyle name="千位分隔 3 4 3" xfId="9612"/>
    <cellStyle name="千位分隔 3 5" xfId="9613"/>
    <cellStyle name="千位分隔 3 5 2" xfId="9614"/>
    <cellStyle name="千位分隔 3 7" xfId="9615"/>
    <cellStyle name="千位分隔 4" xfId="9616"/>
    <cellStyle name="千位分隔 4 2" xfId="9617"/>
    <cellStyle name="千位分隔 4 2 2" xfId="9618"/>
    <cellStyle name="千位分隔 4 2 3" xfId="9619"/>
    <cellStyle name="千位分隔 4 3" xfId="9620"/>
    <cellStyle name="千位分隔 4 4" xfId="9621"/>
    <cellStyle name="千位分隔 5" xfId="9622"/>
    <cellStyle name="千位分隔 5 2" xfId="9623"/>
    <cellStyle name="千位分隔[0] 2" xfId="9624"/>
    <cellStyle name="千位分隔[0] 2 2" xfId="9625"/>
    <cellStyle name="千位分隔[0] 3" xfId="9626"/>
    <cellStyle name="千位分隔[0] 3 2" xfId="9627"/>
    <cellStyle name="千位分隔[0] 3 2 2" xfId="9628"/>
    <cellStyle name="千位分隔[0] 3 3" xfId="9629"/>
    <cellStyle name="千位分隔[0] 4" xfId="9630"/>
    <cellStyle name="千位分隔[0] 4 2" xfId="9631"/>
    <cellStyle name="千位分隔[0] 5" xfId="9632"/>
    <cellStyle name="千位分隔[0] 5 2" xfId="9633"/>
    <cellStyle name="千位分隔[0] 6" xfId="9634"/>
    <cellStyle name="千位分隔[0] 6 2" xfId="9635"/>
    <cellStyle name="千位分隔[0] 6 3" xfId="9636"/>
    <cellStyle name="千位分隔[0] 7" xfId="9637"/>
    <cellStyle name="千位分隔[0] 7 2" xfId="9638"/>
    <cellStyle name="强调文字颜色 1 2" xfId="9639"/>
    <cellStyle name="强调文字颜色 1 2 2" xfId="9640"/>
    <cellStyle name="强调文字颜色 1 2 2 2" xfId="9641"/>
    <cellStyle name="强调文字颜色 1 2 2 3" xfId="9642"/>
    <cellStyle name="强调文字颜色 1 2 2 3 2" xfId="9643"/>
    <cellStyle name="强调文字颜色 1 2 2 3 3" xfId="9644"/>
    <cellStyle name="强调文字颜色 1 2 2 4" xfId="9645"/>
    <cellStyle name="强调文字颜色 1 2 2 4 2" xfId="9646"/>
    <cellStyle name="强调文字颜色 1 2 2 4 3" xfId="9647"/>
    <cellStyle name="强调文字颜色 1 2 2 5" xfId="9648"/>
    <cellStyle name="强调文字颜色 1 2 2 6" xfId="9649"/>
    <cellStyle name="强调文字颜色 1 2 3" xfId="9650"/>
    <cellStyle name="强调文字颜色 1 2 3 2" xfId="9651"/>
    <cellStyle name="强调文字颜色 1 2 3 3" xfId="9652"/>
    <cellStyle name="强调文字颜色 1 2 3 4" xfId="9653"/>
    <cellStyle name="强调文字颜色 1 2 4" xfId="9654"/>
    <cellStyle name="强调文字颜色 1 2 4 2" xfId="9655"/>
    <cellStyle name="强调文字颜色 1 2 4 3" xfId="9656"/>
    <cellStyle name="强调文字颜色 1 2 5" xfId="9657"/>
    <cellStyle name="强调文字颜色 1 2 5 2" xfId="9658"/>
    <cellStyle name="强调文字颜色 1 2 5 3" xfId="9659"/>
    <cellStyle name="强调文字颜色 1 2 6" xfId="9660"/>
    <cellStyle name="强调文字颜色 1 2 6 2" xfId="9661"/>
    <cellStyle name="强调文字颜色 1 2 6 3" xfId="9662"/>
    <cellStyle name="强调文字颜色 1 2 7" xfId="9663"/>
    <cellStyle name="强调文字颜色 1 2 8" xfId="9664"/>
    <cellStyle name="强调文字颜色 1 3" xfId="9665"/>
    <cellStyle name="强调文字颜色 1 3 2" xfId="9666"/>
    <cellStyle name="强调文字颜色 1 3 2 2" xfId="9667"/>
    <cellStyle name="强调文字颜色 1 3 2 3" xfId="9668"/>
    <cellStyle name="强调文字颜色 1 3 2 4" xfId="9669"/>
    <cellStyle name="强调文字颜色 1 3 2 4 2" xfId="9670"/>
    <cellStyle name="强调文字颜色 1 3 2 5" xfId="9671"/>
    <cellStyle name="强调文字颜色 1 3 3" xfId="9672"/>
    <cellStyle name="强调文字颜色 1 3 3 2" xfId="9673"/>
    <cellStyle name="强调文字颜色 1 3 3 2 2" xfId="9674"/>
    <cellStyle name="强调文字颜色 1 3 3 2 3" xfId="9675"/>
    <cellStyle name="强调文字颜色 1 3 3 3" xfId="9676"/>
    <cellStyle name="强调文字颜色 1 3 3 4" xfId="9677"/>
    <cellStyle name="强调文字颜色 1 3 4" xfId="9678"/>
    <cellStyle name="强调文字颜色 1 3 4 2" xfId="9679"/>
    <cellStyle name="强调文字颜色 1 3 4 3" xfId="9680"/>
    <cellStyle name="强调文字颜色 1 3 5" xfId="9681"/>
    <cellStyle name="强调文字颜色 1 3 5 2" xfId="9682"/>
    <cellStyle name="强调文字颜色 1 3 5 3" xfId="9683"/>
    <cellStyle name="强调文字颜色 1 3 6" xfId="9684"/>
    <cellStyle name="强调文字颜色 1 3 6 2" xfId="9685"/>
    <cellStyle name="强调文字颜色 1 3 6 3" xfId="9686"/>
    <cellStyle name="强调文字颜色 1 3 8" xfId="9687"/>
    <cellStyle name="强调文字颜色 2 2" xfId="9688"/>
    <cellStyle name="强调文字颜色 2 2 2" xfId="9689"/>
    <cellStyle name="强调文字颜色 2 2 2 3 3" xfId="9690"/>
    <cellStyle name="强调文字颜色 2 2 3" xfId="9691"/>
    <cellStyle name="强调文字颜色 2 2 4" xfId="9692"/>
    <cellStyle name="强调文字颜色 2 2 5" xfId="9693"/>
    <cellStyle name="强调文字颜色 2 2 6" xfId="9694"/>
    <cellStyle name="强调文字颜色 2 2 7" xfId="9695"/>
    <cellStyle name="强调文字颜色 2 2 8" xfId="9696"/>
    <cellStyle name="强调文字颜色 2 3" xfId="9697"/>
    <cellStyle name="强调文字颜色 2 3 2" xfId="9698"/>
    <cellStyle name="强调文字颜色 2 3 2 2" xfId="9699"/>
    <cellStyle name="强调文字颜色 2 3 2 2 2" xfId="9700"/>
    <cellStyle name="强调文字颜色 2 3 2 2 3" xfId="9701"/>
    <cellStyle name="强调文字颜色 2 3 2 3" xfId="9702"/>
    <cellStyle name="强调文字颜色 2 3 2 3 2" xfId="9703"/>
    <cellStyle name="强调文字颜色 2 3 2 3 3" xfId="9704"/>
    <cellStyle name="强调文字颜色 2 3 2 4" xfId="9705"/>
    <cellStyle name="强调文字颜色 2 3 2 4 2" xfId="9706"/>
    <cellStyle name="强调文字颜色 2 3 2 4 3" xfId="9707"/>
    <cellStyle name="强调文字颜色 2 3 2 5" xfId="9708"/>
    <cellStyle name="强调文字颜色 2 3 3" xfId="9709"/>
    <cellStyle name="强调文字颜色 2 3 3 2" xfId="9710"/>
    <cellStyle name="强调文字颜色 2 3 3 2 2" xfId="9711"/>
    <cellStyle name="强调文字颜色 2 3 3 2 3" xfId="9712"/>
    <cellStyle name="强调文字颜色 2 3 3 3" xfId="9713"/>
    <cellStyle name="强调文字颜色 2 3 3 4" xfId="9714"/>
    <cellStyle name="强调文字颜色 2 3 4" xfId="9715"/>
    <cellStyle name="强调文字颜色 2 3 4 2" xfId="9716"/>
    <cellStyle name="强调文字颜色 2 3 4 3" xfId="9717"/>
    <cellStyle name="强调文字颜色 2 3 5" xfId="9718"/>
    <cellStyle name="强调文字颜色 2 3 5 2" xfId="9719"/>
    <cellStyle name="强调文字颜色 2 3 5 3" xfId="9720"/>
    <cellStyle name="强调文字颜色 2 3 6" xfId="9721"/>
    <cellStyle name="强调文字颜色 2 3 6 2" xfId="9722"/>
    <cellStyle name="强调文字颜色 2 3 6 3" xfId="9723"/>
    <cellStyle name="强调文字颜色 2 3 7" xfId="9724"/>
    <cellStyle name="强调文字颜色 2 3 8" xfId="9725"/>
    <cellStyle name="强调文字颜色 3 2" xfId="9726"/>
    <cellStyle name="强调文字颜色 3 2 2" xfId="9727"/>
    <cellStyle name="强调文字颜色 3 2 2 2" xfId="9728"/>
    <cellStyle name="强调文字颜色 3 2 2 2 2" xfId="9729"/>
    <cellStyle name="强调文字颜色 3 2 2 2 3" xfId="9730"/>
    <cellStyle name="强调文字颜色 3 2 2 3 2" xfId="9731"/>
    <cellStyle name="强调文字颜色 3 2 2 3 3" xfId="9732"/>
    <cellStyle name="强调文字颜色 3 2 2 4" xfId="9733"/>
    <cellStyle name="强调文字颜色 3 2 2 4 2" xfId="9734"/>
    <cellStyle name="强调文字颜色 3 2 2 4 3" xfId="9735"/>
    <cellStyle name="强调文字颜色 3 2 2 5" xfId="9736"/>
    <cellStyle name="强调文字颜色 3 2 2 6" xfId="9737"/>
    <cellStyle name="强调文字颜色 3 2 3 2" xfId="9738"/>
    <cellStyle name="强调文字颜色 3 2 3 2 2" xfId="9739"/>
    <cellStyle name="强调文字颜色 3 2 3 2 3" xfId="9740"/>
    <cellStyle name="强调文字颜色 3 2 3 4" xfId="9741"/>
    <cellStyle name="强调文字颜色 3 2 4 2" xfId="9742"/>
    <cellStyle name="强调文字颜色 3 2 5" xfId="9743"/>
    <cellStyle name="强调文字颜色 3 2 5 2" xfId="9744"/>
    <cellStyle name="强调文字颜色 3 2 6" xfId="9745"/>
    <cellStyle name="强调文字颜色 3 2 6 2" xfId="9746"/>
    <cellStyle name="强调文字颜色 3 2 7" xfId="9747"/>
    <cellStyle name="强调文字颜色 3 2 8" xfId="9748"/>
    <cellStyle name="强调文字颜色 3 3" xfId="9749"/>
    <cellStyle name="强调文字颜色 3 3 2" xfId="9750"/>
    <cellStyle name="强调文字颜色 3 3 2 2" xfId="9751"/>
    <cellStyle name="强调文字颜色 3 3 2 2 2" xfId="9752"/>
    <cellStyle name="强调文字颜色 3 3 2 2 3" xfId="9753"/>
    <cellStyle name="强调文字颜色 3 3 2 3 2" xfId="9754"/>
    <cellStyle name="强调文字颜色 3 3 2 3 3" xfId="9755"/>
    <cellStyle name="强调文字颜色 3 3 2 4" xfId="9756"/>
    <cellStyle name="强调文字颜色 3 3 2 4 2" xfId="9757"/>
    <cellStyle name="强调文字颜色 3 3 2 4 3" xfId="9758"/>
    <cellStyle name="强调文字颜色 3 3 2 5" xfId="9759"/>
    <cellStyle name="强调文字颜色 3 3 3" xfId="9760"/>
    <cellStyle name="强调文字颜色 3 3 3 2" xfId="9761"/>
    <cellStyle name="强调文字颜色 3 3 3 2 2" xfId="9762"/>
    <cellStyle name="强调文字颜色 3 3 3 2 3" xfId="9763"/>
    <cellStyle name="强调文字颜色 3 3 3 4" xfId="9764"/>
    <cellStyle name="强调文字颜色 3 3 4" xfId="9765"/>
    <cellStyle name="强调文字颜色 3 3 4 2" xfId="9766"/>
    <cellStyle name="强调文字颜色 3 3 5" xfId="9767"/>
    <cellStyle name="强调文字颜色 3 3 5 2" xfId="9768"/>
    <cellStyle name="强调文字颜色 3 3 6" xfId="9769"/>
    <cellStyle name="强调文字颜色 3 3 6 2" xfId="9770"/>
    <cellStyle name="强调文字颜色 3 3 7" xfId="9771"/>
    <cellStyle name="强调文字颜色 3 3 8" xfId="9772"/>
    <cellStyle name="强调文字颜色 4 2" xfId="9773"/>
    <cellStyle name="强调文字颜色 4 2 2" xfId="9774"/>
    <cellStyle name="强调文字颜色 4 2 2 2" xfId="9775"/>
    <cellStyle name="强调文字颜色 4 2 2 2 2" xfId="9776"/>
    <cellStyle name="强调文字颜色 4 2 2 2 3" xfId="9777"/>
    <cellStyle name="强调文字颜色 4 2 2 3" xfId="9778"/>
    <cellStyle name="强调文字颜色 4 2 2 5" xfId="9779"/>
    <cellStyle name="强调文字颜色 4 2 2 6" xfId="9780"/>
    <cellStyle name="强调文字颜色 4 2 3" xfId="9781"/>
    <cellStyle name="强调文字颜色 4 2 3 2" xfId="9782"/>
    <cellStyle name="强调文字颜色 4 2 3 2 2" xfId="9783"/>
    <cellStyle name="强调文字颜色 4 2 3 2 3" xfId="9784"/>
    <cellStyle name="强调文字颜色 4 2 3 3" xfId="9785"/>
    <cellStyle name="强调文字颜色 4 2 4" xfId="9786"/>
    <cellStyle name="强调文字颜色 4 2 4 2" xfId="9787"/>
    <cellStyle name="强调文字颜色 4 2 4 3" xfId="9788"/>
    <cellStyle name="强调文字颜色 4 2 5" xfId="9789"/>
    <cellStyle name="强调文字颜色 4 2 5 2" xfId="9790"/>
    <cellStyle name="强调文字颜色 4 2 5 3" xfId="9791"/>
    <cellStyle name="强调文字颜色 4 2 6" xfId="9792"/>
    <cellStyle name="强调文字颜色 4 2 6 2" xfId="9793"/>
    <cellStyle name="强调文字颜色 4 2 6 3" xfId="9794"/>
    <cellStyle name="强调文字颜色 4 2 7" xfId="9795"/>
    <cellStyle name="强调文字颜色 4 2 8" xfId="9796"/>
    <cellStyle name="强调文字颜色 4 3" xfId="9797"/>
    <cellStyle name="强调文字颜色 4 3 2" xfId="9798"/>
    <cellStyle name="强调文字颜色 4 3 2 2" xfId="9799"/>
    <cellStyle name="强调文字颜色 4 3 2 2 2" xfId="9800"/>
    <cellStyle name="强调文字颜色 4 3 2 2 3" xfId="9801"/>
    <cellStyle name="强调文字颜色 4 3 2 3" xfId="9802"/>
    <cellStyle name="强调文字颜色 4 3 2 3 2" xfId="9803"/>
    <cellStyle name="强调文字颜色 4 3 2 3 3" xfId="9804"/>
    <cellStyle name="强调文字颜色 4 3 2 4" xfId="9805"/>
    <cellStyle name="强调文字颜色 4 3 2 4 2" xfId="9806"/>
    <cellStyle name="强调文字颜色 4 3 2 4 3" xfId="9807"/>
    <cellStyle name="强调文字颜色 4 3 2 5" xfId="9808"/>
    <cellStyle name="强调文字颜色 4 3 3" xfId="9809"/>
    <cellStyle name="强调文字颜色 4 3 3 2" xfId="9810"/>
    <cellStyle name="强调文字颜色 4 3 3 2 2" xfId="9811"/>
    <cellStyle name="强调文字颜色 5 2" xfId="9812"/>
    <cellStyle name="强调文字颜色 4 3 3 2 3" xfId="9813"/>
    <cellStyle name="强调文字颜色 4 3 3 3" xfId="9814"/>
    <cellStyle name="强调文字颜色 4 3 3 4" xfId="9815"/>
    <cellStyle name="强调文字颜色 4 3 4" xfId="9816"/>
    <cellStyle name="强调文字颜色 4 3 4 2" xfId="9817"/>
    <cellStyle name="强调文字颜色 4 3 4 3" xfId="9818"/>
    <cellStyle name="强调文字颜色 4 3 5" xfId="9819"/>
    <cellStyle name="强调文字颜色 4 3 5 2" xfId="9820"/>
    <cellStyle name="强调文字颜色 4 3 5 3" xfId="9821"/>
    <cellStyle name="强调文字颜色 4 3 6" xfId="9822"/>
    <cellStyle name="强调文字颜色 4 3 6 2" xfId="9823"/>
    <cellStyle name="强调文字颜色 4 3 6 3" xfId="9824"/>
    <cellStyle name="强调文字颜色 4 3 7" xfId="9825"/>
    <cellStyle name="强调文字颜色 4 3 8" xfId="9826"/>
    <cellStyle name="强调文字颜色 5 2 2" xfId="9827"/>
    <cellStyle name="强调文字颜色 5 2 2 2" xfId="9828"/>
    <cellStyle name="强调文字颜色 5 2 2 2 2" xfId="9829"/>
    <cellStyle name="强调文字颜色 5 2 2 2 3" xfId="9830"/>
    <cellStyle name="强调文字颜色 5 2 2 3" xfId="9831"/>
    <cellStyle name="强调文字颜色 5 2 2 3 2" xfId="9832"/>
    <cellStyle name="强调文字颜色 5 2 2 3 3" xfId="9833"/>
    <cellStyle name="强调文字颜色 5 2 2 4 2" xfId="9834"/>
    <cellStyle name="强调文字颜色 5 2 2 4 3" xfId="9835"/>
    <cellStyle name="强调文字颜色 5 2 2 5" xfId="9836"/>
    <cellStyle name="强调文字颜色 5 2 2 6" xfId="9837"/>
    <cellStyle name="强调文字颜色 5 2 3" xfId="9838"/>
    <cellStyle name="强调文字颜色 5 2 3 2" xfId="9839"/>
    <cellStyle name="强调文字颜色 5 2 3 2 2" xfId="9840"/>
    <cellStyle name="强调文字颜色 5 2 3 2 3" xfId="9841"/>
    <cellStyle name="强调文字颜色 5 2 3 3" xfId="9842"/>
    <cellStyle name="强调文字颜色 5 2 4" xfId="9843"/>
    <cellStyle name="强调文字颜色 5 2 4 2" xfId="9844"/>
    <cellStyle name="强调文字颜色 5 2 4 3" xfId="9845"/>
    <cellStyle name="强调文字颜色 5 2 5" xfId="9846"/>
    <cellStyle name="强调文字颜色 5 2 5 2" xfId="9847"/>
    <cellStyle name="强调文字颜色 5 2 5 3" xfId="9848"/>
    <cellStyle name="强调文字颜色 5 2 6" xfId="9849"/>
    <cellStyle name="强调文字颜色 5 2 6 2" xfId="9850"/>
    <cellStyle name="强调文字颜色 5 2 6 3" xfId="9851"/>
    <cellStyle name="强调文字颜色 5 2 7" xfId="9852"/>
    <cellStyle name="强调文字颜色 5 2 8" xfId="9853"/>
    <cellStyle name="强调文字颜色 5 3" xfId="9854"/>
    <cellStyle name="强调文字颜色 5 3 2" xfId="9855"/>
    <cellStyle name="强调文字颜色 5 3 2 2" xfId="9856"/>
    <cellStyle name="强调文字颜色 5 3 2 2 2" xfId="9857"/>
    <cellStyle name="强调文字颜色 5 3 2 2 3" xfId="9858"/>
    <cellStyle name="强调文字颜色 5 3 2 3" xfId="9859"/>
    <cellStyle name="强调文字颜色 5 3 2 4 2" xfId="9860"/>
    <cellStyle name="强调文字颜色 5 3 2 4 3" xfId="9861"/>
    <cellStyle name="强调文字颜色 5 3 2 5" xfId="9862"/>
    <cellStyle name="强调文字颜色 5 3 3" xfId="9863"/>
    <cellStyle name="强调文字颜色 5 3 3 2" xfId="9864"/>
    <cellStyle name="强调文字颜色 5 3 3 2 2" xfId="9865"/>
    <cellStyle name="强调文字颜色 5 3 3 2 3" xfId="9866"/>
    <cellStyle name="强调文字颜色 5 3 3 3" xfId="9867"/>
    <cellStyle name="强调文字颜色 5 3 4" xfId="9868"/>
    <cellStyle name="强调文字颜色 5 3 4 2" xfId="9869"/>
    <cellStyle name="强调文字颜色 5 3 4 3" xfId="9870"/>
    <cellStyle name="强调文字颜色 5 3 5" xfId="9871"/>
    <cellStyle name="强调文字颜色 5 3 5 2" xfId="9872"/>
    <cellStyle name="强调文字颜色 5 3 5 3" xfId="9873"/>
    <cellStyle name="强调文字颜色 5 3 6" xfId="9874"/>
    <cellStyle name="强调文字颜色 5 3 6 2" xfId="9875"/>
    <cellStyle name="强调文字颜色 5 3 6 3" xfId="9876"/>
    <cellStyle name="强调文字颜色 5 3 7" xfId="9877"/>
    <cellStyle name="强调文字颜色 5 3 8" xfId="9878"/>
    <cellStyle name="强调文字颜色 6 2" xfId="9879"/>
    <cellStyle name="强调文字颜色 6 2 2" xfId="9880"/>
    <cellStyle name="强调文字颜色 6 2 2 2" xfId="9881"/>
    <cellStyle name="强调文字颜色 6 2 2 2 2" xfId="9882"/>
    <cellStyle name="强调文字颜色 6 2 2 3" xfId="9883"/>
    <cellStyle name="强调文字颜色 6 2 2 3 2" xfId="9884"/>
    <cellStyle name="强调文字颜色 6 2 2 4" xfId="9885"/>
    <cellStyle name="强调文字颜色 6 2 2 4 2" xfId="9886"/>
    <cellStyle name="强调文字颜色 6 2 2 5" xfId="9887"/>
    <cellStyle name="强调文字颜色 6 2 2 6" xfId="9888"/>
    <cellStyle name="强调文字颜色 6 2 3 2" xfId="9889"/>
    <cellStyle name="强调文字颜色 6 2 3 2 2" xfId="9890"/>
    <cellStyle name="强调文字颜色 6 2 3 3" xfId="9891"/>
    <cellStyle name="强调文字颜色 6 2 3 4" xfId="9892"/>
    <cellStyle name="适中 2 2 4 2" xfId="9893"/>
    <cellStyle name="强调文字颜色 6 2 4" xfId="9894"/>
    <cellStyle name="强调文字颜色 6 2 4 2" xfId="9895"/>
    <cellStyle name="强调文字颜色 6 2 4 3" xfId="9896"/>
    <cellStyle name="适中 2 2 4 3" xfId="9897"/>
    <cellStyle name="强调文字颜色 6 2 5" xfId="9898"/>
    <cellStyle name="强调文字颜色 6 2 5 2" xfId="9899"/>
    <cellStyle name="强调文字颜色 6 2 5 3" xfId="9900"/>
    <cellStyle name="强调文字颜色 6 2 6" xfId="9901"/>
    <cellStyle name="强调文字颜色 6 2 6 2" xfId="9902"/>
    <cellStyle name="强调文字颜色 6 2 6 3" xfId="9903"/>
    <cellStyle name="强调文字颜色 6 2 7" xfId="9904"/>
    <cellStyle name="强调文字颜色 6 2 8" xfId="9905"/>
    <cellStyle name="强调文字颜色 6 3" xfId="9906"/>
    <cellStyle name="强调文字颜色 6 3 2" xfId="9907"/>
    <cellStyle name="强调文字颜色 6 3 2 2" xfId="9908"/>
    <cellStyle name="强调文字颜色 6 3 2 2 2" xfId="9909"/>
    <cellStyle name="强调文字颜色 6 3 2 3" xfId="9910"/>
    <cellStyle name="强调文字颜色 6 3 2 3 2" xfId="9911"/>
    <cellStyle name="强调文字颜色 6 3 2 4" xfId="9912"/>
    <cellStyle name="强调文字颜色 6 3 2 4 2" xfId="9913"/>
    <cellStyle name="强调文字颜色 6 3 2 5" xfId="9914"/>
    <cellStyle name="强调文字颜色 6 3 2 6" xfId="9915"/>
    <cellStyle name="强调文字颜色 6 3 3 2" xfId="9916"/>
    <cellStyle name="强调文字颜色 6 3 3 2 2" xfId="9917"/>
    <cellStyle name="强调文字颜色 6 3 3 3" xfId="9918"/>
    <cellStyle name="强调文字颜色 6 3 3 4" xfId="9919"/>
    <cellStyle name="强调文字颜色 6 3 4" xfId="9920"/>
    <cellStyle name="强调文字颜色 6 3 4 2" xfId="9921"/>
    <cellStyle name="强调文字颜色 6 3 4 3" xfId="9922"/>
    <cellStyle name="强调文字颜色 6 3 5" xfId="9923"/>
    <cellStyle name="强调文字颜色 6 3 5 2" xfId="9924"/>
    <cellStyle name="强调文字颜色 6 3 5 3" xfId="9925"/>
    <cellStyle name="强调文字颜色 6 3 6" xfId="9926"/>
    <cellStyle name="强调文字颜色 6 3 6 2" xfId="9927"/>
    <cellStyle name="强调文字颜色 6 3 6 3" xfId="9928"/>
    <cellStyle name="强调文字颜色 6 3 7" xfId="9929"/>
    <cellStyle name="强调文字颜色 6 3 8" xfId="9930"/>
    <cellStyle name="适中 2" xfId="9931"/>
    <cellStyle name="适中 2 2" xfId="9932"/>
    <cellStyle name="适中 2 2 2" xfId="9933"/>
    <cellStyle name="适中 2 2 2 2" xfId="9934"/>
    <cellStyle name="适中 2 2 2 3" xfId="9935"/>
    <cellStyle name="适中 2 2 3" xfId="9936"/>
    <cellStyle name="适中 2 2 3 2" xfId="9937"/>
    <cellStyle name="适中 2 2 3 3" xfId="9938"/>
    <cellStyle name="适中 2 2 4" xfId="9939"/>
    <cellStyle name="适中 2 2 5" xfId="9940"/>
    <cellStyle name="适中 2 2 6" xfId="9941"/>
    <cellStyle name="适中 2 3" xfId="9942"/>
    <cellStyle name="适中 2 3 2" xfId="9943"/>
    <cellStyle name="适中 2 3 2 2" xfId="9944"/>
    <cellStyle name="适中 2 3 2 3" xfId="9945"/>
    <cellStyle name="适中 2 3 3" xfId="9946"/>
    <cellStyle name="适中 2 3 4" xfId="9947"/>
    <cellStyle name="适中 2 4" xfId="9948"/>
    <cellStyle name="适中 2 4 2" xfId="9949"/>
    <cellStyle name="适中 2 4 3" xfId="9950"/>
    <cellStyle name="适中 2 5" xfId="9951"/>
    <cellStyle name="适中 2 5 2" xfId="9952"/>
    <cellStyle name="适中 2 5 3" xfId="9953"/>
    <cellStyle name="适中 2 7" xfId="9954"/>
    <cellStyle name="适中 2 7 2" xfId="9955"/>
    <cellStyle name="适中 2 8" xfId="9956"/>
    <cellStyle name="适中 2 9" xfId="9957"/>
    <cellStyle name="适中 3" xfId="9958"/>
    <cellStyle name="适中 3 2" xfId="9959"/>
    <cellStyle name="适中 3 2 2" xfId="9960"/>
    <cellStyle name="适中 3 2 2 2" xfId="9961"/>
    <cellStyle name="适中 3 2 2 3" xfId="9962"/>
    <cellStyle name="适中 3 2 3" xfId="9963"/>
    <cellStyle name="适中 3 2 3 2" xfId="9964"/>
    <cellStyle name="适中 3 2 3 3" xfId="9965"/>
    <cellStyle name="适中 3 2 4" xfId="9966"/>
    <cellStyle name="适中 3 2 4 2" xfId="9967"/>
    <cellStyle name="适中 3 2 4 3" xfId="9968"/>
    <cellStyle name="适中 3 2 5" xfId="9969"/>
    <cellStyle name="适中 3 2 6" xfId="9970"/>
    <cellStyle name="适中 3 3" xfId="9971"/>
    <cellStyle name="适中 3 3 2" xfId="9972"/>
    <cellStyle name="适中 3 3 2 2" xfId="9973"/>
    <cellStyle name="适中 3 3 2 3" xfId="9974"/>
    <cellStyle name="适中 3 3 3" xfId="9975"/>
    <cellStyle name="适中 3 3 4" xfId="9976"/>
    <cellStyle name="适中 3 4" xfId="9977"/>
    <cellStyle name="适中 3 4 2" xfId="9978"/>
    <cellStyle name="适中 3 4 3" xfId="9979"/>
    <cellStyle name="适中 3 5" xfId="9980"/>
    <cellStyle name="适中 3 5 2" xfId="9981"/>
    <cellStyle name="适中 3 5 3" xfId="9982"/>
    <cellStyle name="适中 3 6 2" xfId="9983"/>
    <cellStyle name="适中 3 6 3" xfId="9984"/>
    <cellStyle name="适中 3 7" xfId="9985"/>
    <cellStyle name="适中 3 8" xfId="9986"/>
    <cellStyle name="适中 4" xfId="9987"/>
    <cellStyle name="适中 4 2" xfId="9988"/>
    <cellStyle name="适中 4 2 2" xfId="9989"/>
    <cellStyle name="适中 4 2 3" xfId="9990"/>
    <cellStyle name="适中 4 3" xfId="9991"/>
    <cellStyle name="适中 4 3 2" xfId="9992"/>
    <cellStyle name="适中 4 3 3" xfId="9993"/>
    <cellStyle name="适中 4 4" xfId="9994"/>
    <cellStyle name="适中 4 5" xfId="9995"/>
    <cellStyle name="适中 5" xfId="9996"/>
    <cellStyle name="适中 5 2" xfId="9997"/>
    <cellStyle name="适中 5 3" xfId="9998"/>
    <cellStyle name="适中 7" xfId="9999"/>
    <cellStyle name="输出 2" xfId="10000"/>
    <cellStyle name="输出 2 2" xfId="10001"/>
    <cellStyle name="输出 2 2 2 3" xfId="10002"/>
    <cellStyle name="输出 2 2 3 3" xfId="10003"/>
    <cellStyle name="输出 2 2 4 3" xfId="10004"/>
    <cellStyle name="输出 2 3" xfId="10005"/>
    <cellStyle name="输出 2 3 2 3" xfId="10006"/>
    <cellStyle name="输出 2 4" xfId="10007"/>
    <cellStyle name="输出 2 5" xfId="10008"/>
    <cellStyle name="输出 2 5 2" xfId="10009"/>
    <cellStyle name="输出 2 5 3" xfId="10010"/>
    <cellStyle name="输出 2 6" xfId="10011"/>
    <cellStyle name="输出 2 6 2" xfId="10012"/>
    <cellStyle name="输出 2 6 3" xfId="10013"/>
    <cellStyle name="输出 2 7 2" xfId="10014"/>
    <cellStyle name="输出 2 8" xfId="10015"/>
    <cellStyle name="输出 2 9" xfId="10016"/>
    <cellStyle name="输出 3" xfId="10017"/>
    <cellStyle name="输出 3 2" xfId="10018"/>
    <cellStyle name="输出 3 2 2" xfId="10019"/>
    <cellStyle name="输出 3 2 2 2" xfId="10020"/>
    <cellStyle name="输出 3 2 2 3" xfId="10021"/>
    <cellStyle name="输出 3 2 3" xfId="10022"/>
    <cellStyle name="输出 3 2 3 2" xfId="10023"/>
    <cellStyle name="输出 3 2 3 3" xfId="10024"/>
    <cellStyle name="输出 3 2 4" xfId="10025"/>
    <cellStyle name="输出 3 2 4 2" xfId="10026"/>
    <cellStyle name="输出 3 2 4 3" xfId="10027"/>
    <cellStyle name="输出 3 2 5" xfId="10028"/>
    <cellStyle name="输出 3 2 6" xfId="10029"/>
    <cellStyle name="输出 3 3" xfId="10030"/>
    <cellStyle name="输出 3 3 2" xfId="10031"/>
    <cellStyle name="输出 3 3 2 2" xfId="10032"/>
    <cellStyle name="输出 3 3 2 3" xfId="10033"/>
    <cellStyle name="输出 3 3 3" xfId="10034"/>
    <cellStyle name="输出 3 4" xfId="10035"/>
    <cellStyle name="输出 3 4 2" xfId="10036"/>
    <cellStyle name="输出 3 4 3" xfId="10037"/>
    <cellStyle name="输出 3 5" xfId="10038"/>
    <cellStyle name="输出 3 5 2" xfId="10039"/>
    <cellStyle name="输出 3 5 3" xfId="10040"/>
    <cellStyle name="输出 3 6" xfId="10041"/>
    <cellStyle name="输出 3 6 2" xfId="10042"/>
    <cellStyle name="输出 3 6 3" xfId="10043"/>
    <cellStyle name="输出 3 8" xfId="10044"/>
    <cellStyle name="输出 4" xfId="10045"/>
    <cellStyle name="输出 4 2" xfId="10046"/>
    <cellStyle name="输出 4 2 2" xfId="10047"/>
    <cellStyle name="输出 4 2 3" xfId="10048"/>
    <cellStyle name="输出 4 3" xfId="10049"/>
    <cellStyle name="输出 4 3 2" xfId="10050"/>
    <cellStyle name="输出 4 3 3" xfId="10051"/>
    <cellStyle name="输出 4 4" xfId="10052"/>
    <cellStyle name="输出 4 5" xfId="10053"/>
    <cellStyle name="输出 5" xfId="10054"/>
    <cellStyle name="输出 5 2" xfId="10055"/>
    <cellStyle name="输出 5 3" xfId="10056"/>
    <cellStyle name="输入 2 2 2" xfId="10057"/>
    <cellStyle name="输入 2 2 2 2" xfId="10058"/>
    <cellStyle name="输入 2 2 2 3" xfId="10059"/>
    <cellStyle name="输入 2 2 3" xfId="10060"/>
    <cellStyle name="输入 2 2 3 2" xfId="10061"/>
    <cellStyle name="输入 2 2 3 3" xfId="10062"/>
    <cellStyle name="输入 2 2 4" xfId="10063"/>
    <cellStyle name="输入 2 2 4 2" xfId="10064"/>
    <cellStyle name="输入 2 2 4 3" xfId="10065"/>
    <cellStyle name="输入 2 2 5" xfId="10066"/>
    <cellStyle name="输入 2 2 6" xfId="10067"/>
    <cellStyle name="输入 2 3" xfId="10068"/>
    <cellStyle name="输入 2 3 2" xfId="10069"/>
    <cellStyle name="输入 2 3 2 2" xfId="10070"/>
    <cellStyle name="输入 2 3 2 3" xfId="10071"/>
    <cellStyle name="输入 2 3 3" xfId="10072"/>
    <cellStyle name="输入 2 3 4" xfId="10073"/>
    <cellStyle name="输入 2 4" xfId="10074"/>
    <cellStyle name="输入 2 4 2" xfId="10075"/>
    <cellStyle name="输入 2 4 3" xfId="10076"/>
    <cellStyle name="输入 2 5" xfId="10077"/>
    <cellStyle name="输入 2 5 2" xfId="10078"/>
    <cellStyle name="输入 2 5 3" xfId="10079"/>
    <cellStyle name="输入 2 6" xfId="10080"/>
    <cellStyle name="输入 2 6 2" xfId="10081"/>
    <cellStyle name="输入 2 6 3" xfId="10082"/>
    <cellStyle name="输入 2 7" xfId="10083"/>
    <cellStyle name="输入 2 7 2" xfId="10084"/>
    <cellStyle name="输入 2 8" xfId="10085"/>
    <cellStyle name="输入 2 9" xfId="10086"/>
    <cellStyle name="输入 3 2 2" xfId="10087"/>
    <cellStyle name="输入 3 2 2 2" xfId="10088"/>
    <cellStyle name="输入 3 2 2 3" xfId="10089"/>
    <cellStyle name="输入 3 2 3" xfId="10090"/>
    <cellStyle name="输入 3 2 3 2" xfId="10091"/>
    <cellStyle name="输入 3 2 3 3" xfId="10092"/>
    <cellStyle name="输入 3 2 4" xfId="10093"/>
    <cellStyle name="输入 3 2 4 2" xfId="10094"/>
    <cellStyle name="输入 3 2 4 3" xfId="10095"/>
    <cellStyle name="输入 3 2 5" xfId="10096"/>
    <cellStyle name="输入 3 2 6" xfId="10097"/>
    <cellStyle name="输入 3 3" xfId="10098"/>
    <cellStyle name="输入 3 3 2" xfId="10099"/>
    <cellStyle name="输入 3 3 2 2" xfId="10100"/>
    <cellStyle name="输入 3 3 2 3" xfId="10101"/>
    <cellStyle name="输入 3 3 3" xfId="10102"/>
    <cellStyle name="输入 3 3 4" xfId="10103"/>
    <cellStyle name="输入 3 4" xfId="10104"/>
    <cellStyle name="输入 3 4 2" xfId="10105"/>
    <cellStyle name="输入 3 4 3" xfId="10106"/>
    <cellStyle name="输入 3 5" xfId="10107"/>
    <cellStyle name="输入 3 5 2" xfId="10108"/>
    <cellStyle name="输入 3 5 3" xfId="10109"/>
    <cellStyle name="输入 3 6" xfId="10110"/>
    <cellStyle name="输入 3 6 2" xfId="10111"/>
    <cellStyle name="输入 3 6 3" xfId="10112"/>
    <cellStyle name="输入 3 7" xfId="10113"/>
    <cellStyle name="输入 3 8" xfId="10114"/>
    <cellStyle name="输入 4" xfId="10115"/>
    <cellStyle name="输入 4 2" xfId="10116"/>
    <cellStyle name="输入 4 2 2" xfId="10117"/>
    <cellStyle name="输入 4 2 3" xfId="10118"/>
    <cellStyle name="输入 4 3" xfId="10119"/>
    <cellStyle name="输入 4 3 2" xfId="10120"/>
    <cellStyle name="输入 4 3 3" xfId="10121"/>
    <cellStyle name="输入 4 4" xfId="10122"/>
    <cellStyle name="输入 4 5" xfId="10123"/>
    <cellStyle name="输入 5" xfId="10124"/>
    <cellStyle name="输入 5 2" xfId="10125"/>
    <cellStyle name="输入 5 3" xfId="10126"/>
    <cellStyle name="输入 6" xfId="10127"/>
    <cellStyle name="输入 7" xfId="10128"/>
    <cellStyle name="样式 1" xfId="10129"/>
    <cellStyle name="样式 1 2" xfId="10130"/>
    <cellStyle name="注释 10" xfId="10131"/>
    <cellStyle name="注释 10 2" xfId="10132"/>
    <cellStyle name="注释 4 5" xfId="10133"/>
    <cellStyle name="注释 100" xfId="10134"/>
    <cellStyle name="注释 100 2" xfId="10135"/>
    <cellStyle name="注释 4 6" xfId="10136"/>
    <cellStyle name="注释 101" xfId="10137"/>
    <cellStyle name="注释 101 2" xfId="10138"/>
    <cellStyle name="注释 102" xfId="10139"/>
    <cellStyle name="注释 102 2" xfId="10140"/>
    <cellStyle name="注释 103" xfId="10141"/>
    <cellStyle name="注释 103 2" xfId="10142"/>
    <cellStyle name="注释 263 2" xfId="10143"/>
    <cellStyle name="注释 258 2" xfId="10144"/>
    <cellStyle name="注释 104" xfId="10145"/>
    <cellStyle name="注释 104 2" xfId="10146"/>
    <cellStyle name="注释 110" xfId="10147"/>
    <cellStyle name="注释 105" xfId="10148"/>
    <cellStyle name="注释 110 2" xfId="10149"/>
    <cellStyle name="注释 105 2" xfId="10150"/>
    <cellStyle name="注释 111" xfId="10151"/>
    <cellStyle name="注释 106" xfId="10152"/>
    <cellStyle name="注释 111 2" xfId="10153"/>
    <cellStyle name="注释 106 2" xfId="10154"/>
    <cellStyle name="注释 112" xfId="10155"/>
    <cellStyle name="注释 107" xfId="10156"/>
    <cellStyle name="注释 112 2" xfId="10157"/>
    <cellStyle name="注释 107 2" xfId="10158"/>
    <cellStyle name="注释 113" xfId="10159"/>
    <cellStyle name="注释 108" xfId="10160"/>
    <cellStyle name="注释 113 2" xfId="10161"/>
    <cellStyle name="注释 108 2" xfId="10162"/>
    <cellStyle name="注释 114" xfId="10163"/>
    <cellStyle name="注释 109" xfId="10164"/>
    <cellStyle name="注释 114 2" xfId="10165"/>
    <cellStyle name="注释 109 2" xfId="10166"/>
    <cellStyle name="注释 11" xfId="10167"/>
    <cellStyle name="注释 11 2" xfId="10168"/>
    <cellStyle name="注释 120" xfId="10169"/>
    <cellStyle name="注释 115" xfId="10170"/>
    <cellStyle name="注释 120 2" xfId="10171"/>
    <cellStyle name="注释 115 2" xfId="10172"/>
    <cellStyle name="注释 121" xfId="10173"/>
    <cellStyle name="注释 116" xfId="10174"/>
    <cellStyle name="注释 121 2" xfId="10175"/>
    <cellStyle name="注释 116 2" xfId="10176"/>
    <cellStyle name="注释 122" xfId="10177"/>
    <cellStyle name="注释 117" xfId="10178"/>
    <cellStyle name="注释 122 2" xfId="10179"/>
    <cellStyle name="注释 117 2" xfId="10180"/>
    <cellStyle name="注释 123 2" xfId="10181"/>
    <cellStyle name="注释 118 2" xfId="10182"/>
    <cellStyle name="注释 124" xfId="10183"/>
    <cellStyle name="注释 119" xfId="10184"/>
    <cellStyle name="注释 124 2" xfId="10185"/>
    <cellStyle name="注释 119 2" xfId="10186"/>
    <cellStyle name="注释 12" xfId="10187"/>
    <cellStyle name="注释 130" xfId="10188"/>
    <cellStyle name="注释 125" xfId="10189"/>
    <cellStyle name="注释 130 2" xfId="10190"/>
    <cellStyle name="注释 125 2" xfId="10191"/>
    <cellStyle name="注释 131" xfId="10192"/>
    <cellStyle name="注释 126" xfId="10193"/>
    <cellStyle name="注释 131 2" xfId="10194"/>
    <cellStyle name="注释 126 2" xfId="10195"/>
    <cellStyle name="注释 132" xfId="10196"/>
    <cellStyle name="注释 127" xfId="10197"/>
    <cellStyle name="注释 132 2" xfId="10198"/>
    <cellStyle name="注释 127 2" xfId="10199"/>
    <cellStyle name="注释 133" xfId="10200"/>
    <cellStyle name="注释 128" xfId="10201"/>
    <cellStyle name="注释 133 2" xfId="10202"/>
    <cellStyle name="注释 128 2" xfId="10203"/>
    <cellStyle name="注释 134" xfId="10204"/>
    <cellStyle name="注释 129" xfId="10205"/>
    <cellStyle name="注释 134 2" xfId="10206"/>
    <cellStyle name="注释 129 2" xfId="10207"/>
    <cellStyle name="注释 13" xfId="10208"/>
    <cellStyle name="注释 140" xfId="10209"/>
    <cellStyle name="注释 135" xfId="10210"/>
    <cellStyle name="注释 140 2" xfId="10211"/>
    <cellStyle name="注释 135 2" xfId="10212"/>
    <cellStyle name="注释 141 2" xfId="10213"/>
    <cellStyle name="注释 136 2" xfId="10214"/>
    <cellStyle name="注释 5 2" xfId="10215"/>
    <cellStyle name="注释 142" xfId="10216"/>
    <cellStyle name="注释 137" xfId="10217"/>
    <cellStyle name="注释 5 2 2" xfId="10218"/>
    <cellStyle name="注释 142 2" xfId="10219"/>
    <cellStyle name="注释 137 2" xfId="10220"/>
    <cellStyle name="注释 5 3" xfId="10221"/>
    <cellStyle name="注释 143" xfId="10222"/>
    <cellStyle name="注释 138" xfId="10223"/>
    <cellStyle name="注释 143 2" xfId="10224"/>
    <cellStyle name="注释 138 2" xfId="10225"/>
    <cellStyle name="注释 5 4" xfId="10226"/>
    <cellStyle name="注释 144" xfId="10227"/>
    <cellStyle name="注释 139" xfId="10228"/>
    <cellStyle name="注释 14" xfId="10229"/>
    <cellStyle name="注释 14 2" xfId="10230"/>
    <cellStyle name="注释 200" xfId="10231"/>
    <cellStyle name="注释 150" xfId="10232"/>
    <cellStyle name="注释 145" xfId="10233"/>
    <cellStyle name="注释 201" xfId="10234"/>
    <cellStyle name="注释 151" xfId="10235"/>
    <cellStyle name="注释 146" xfId="10236"/>
    <cellStyle name="注释 202 2" xfId="10237"/>
    <cellStyle name="注释 152 2" xfId="10238"/>
    <cellStyle name="注释 147 2" xfId="10239"/>
    <cellStyle name="注释 203 2" xfId="10240"/>
    <cellStyle name="注释 153 2" xfId="10241"/>
    <cellStyle name="注释 148 2" xfId="10242"/>
    <cellStyle name="注释 264 2" xfId="10243"/>
    <cellStyle name="注释 259 2" xfId="10244"/>
    <cellStyle name="注释 204" xfId="10245"/>
    <cellStyle name="注释 154" xfId="10246"/>
    <cellStyle name="注释 149" xfId="10247"/>
    <cellStyle name="注释 204 2" xfId="10248"/>
    <cellStyle name="注释 154 2" xfId="10249"/>
    <cellStyle name="注释 149 2" xfId="10250"/>
    <cellStyle name="注释 20" xfId="10251"/>
    <cellStyle name="注释 15" xfId="10252"/>
    <cellStyle name="注释 20 2" xfId="10253"/>
    <cellStyle name="注释 15 2" xfId="10254"/>
    <cellStyle name="注释 210" xfId="10255"/>
    <cellStyle name="注释 205" xfId="10256"/>
    <cellStyle name="注释 160" xfId="10257"/>
    <cellStyle name="注释 155" xfId="10258"/>
    <cellStyle name="注释 210 2" xfId="10259"/>
    <cellStyle name="注释 205 2" xfId="10260"/>
    <cellStyle name="注释 160 2" xfId="10261"/>
    <cellStyle name="注释 155 2" xfId="10262"/>
    <cellStyle name="注释 211" xfId="10263"/>
    <cellStyle name="注释 206" xfId="10264"/>
    <cellStyle name="注释 161" xfId="10265"/>
    <cellStyle name="注释 156" xfId="10266"/>
    <cellStyle name="注释 211 2" xfId="10267"/>
    <cellStyle name="注释 206 2" xfId="10268"/>
    <cellStyle name="注释 161 2" xfId="10269"/>
    <cellStyle name="注释 156 2" xfId="10270"/>
    <cellStyle name="注释 212" xfId="10271"/>
    <cellStyle name="注释 207" xfId="10272"/>
    <cellStyle name="注释 162" xfId="10273"/>
    <cellStyle name="注释 157" xfId="10274"/>
    <cellStyle name="注释 212 2" xfId="10275"/>
    <cellStyle name="注释 207 2" xfId="10276"/>
    <cellStyle name="注释 162 2" xfId="10277"/>
    <cellStyle name="注释 157 2" xfId="10278"/>
    <cellStyle name="注释 213" xfId="10279"/>
    <cellStyle name="注释 208" xfId="10280"/>
    <cellStyle name="注释 163" xfId="10281"/>
    <cellStyle name="注释 158" xfId="10282"/>
    <cellStyle name="注释 213 2" xfId="10283"/>
    <cellStyle name="注释 208 2" xfId="10284"/>
    <cellStyle name="注释 163 2" xfId="10285"/>
    <cellStyle name="注释 158 2" xfId="10286"/>
    <cellStyle name="注释 214" xfId="10287"/>
    <cellStyle name="注释 209" xfId="10288"/>
    <cellStyle name="注释 164" xfId="10289"/>
    <cellStyle name="注释 159" xfId="10290"/>
    <cellStyle name="注释 214 2" xfId="10291"/>
    <cellStyle name="注释 209 2" xfId="10292"/>
    <cellStyle name="注释 164 2" xfId="10293"/>
    <cellStyle name="注释 159 2" xfId="10294"/>
    <cellStyle name="注释 21" xfId="10295"/>
    <cellStyle name="注释 16" xfId="10296"/>
    <cellStyle name="注释 21 2" xfId="10297"/>
    <cellStyle name="注释 16 2" xfId="10298"/>
    <cellStyle name="注释 220" xfId="10299"/>
    <cellStyle name="注释 215" xfId="10300"/>
    <cellStyle name="注释 170" xfId="10301"/>
    <cellStyle name="注释 165" xfId="10302"/>
    <cellStyle name="注释 220 2" xfId="10303"/>
    <cellStyle name="注释 215 2" xfId="10304"/>
    <cellStyle name="注释 170 2" xfId="10305"/>
    <cellStyle name="注释 165 2" xfId="10306"/>
    <cellStyle name="注释 221" xfId="10307"/>
    <cellStyle name="注释 216" xfId="10308"/>
    <cellStyle name="注释 171" xfId="10309"/>
    <cellStyle name="注释 166" xfId="10310"/>
    <cellStyle name="注释 221 2" xfId="10311"/>
    <cellStyle name="注释 216 2" xfId="10312"/>
    <cellStyle name="注释 171 2" xfId="10313"/>
    <cellStyle name="注释 166 2" xfId="10314"/>
    <cellStyle name="注释 222" xfId="10315"/>
    <cellStyle name="注释 217" xfId="10316"/>
    <cellStyle name="注释 172" xfId="10317"/>
    <cellStyle name="注释 167" xfId="10318"/>
    <cellStyle name="注释 222 2" xfId="10319"/>
    <cellStyle name="注释 217 2" xfId="10320"/>
    <cellStyle name="注释 172 2" xfId="10321"/>
    <cellStyle name="注释 167 2" xfId="10322"/>
    <cellStyle name="注释 223 2" xfId="10323"/>
    <cellStyle name="注释 218 2" xfId="10324"/>
    <cellStyle name="注释 173 2" xfId="10325"/>
    <cellStyle name="注释 168 2" xfId="10326"/>
    <cellStyle name="注释 224" xfId="10327"/>
    <cellStyle name="注释 219" xfId="10328"/>
    <cellStyle name="注释 174" xfId="10329"/>
    <cellStyle name="注释 169" xfId="10330"/>
    <cellStyle name="注释 224 2" xfId="10331"/>
    <cellStyle name="注释 219 2" xfId="10332"/>
    <cellStyle name="注释 174 2" xfId="10333"/>
    <cellStyle name="注释 169 2" xfId="10334"/>
    <cellStyle name="注释 22" xfId="10335"/>
    <cellStyle name="注释 17" xfId="10336"/>
    <cellStyle name="注释 22 2" xfId="10337"/>
    <cellStyle name="注释 17 2" xfId="10338"/>
    <cellStyle name="注释 230" xfId="10339"/>
    <cellStyle name="注释 225" xfId="10340"/>
    <cellStyle name="注释 180" xfId="10341"/>
    <cellStyle name="注释 175" xfId="10342"/>
    <cellStyle name="注释 230 2" xfId="10343"/>
    <cellStyle name="注释 225 2" xfId="10344"/>
    <cellStyle name="注释 180 2" xfId="10345"/>
    <cellStyle name="注释 175 2" xfId="10346"/>
    <cellStyle name="注释 231" xfId="10347"/>
    <cellStyle name="注释 226" xfId="10348"/>
    <cellStyle name="注释 181" xfId="10349"/>
    <cellStyle name="注释 176" xfId="10350"/>
    <cellStyle name="注释 231 2" xfId="10351"/>
    <cellStyle name="注释 226 2" xfId="10352"/>
    <cellStyle name="注释 181 2" xfId="10353"/>
    <cellStyle name="注释 176 2" xfId="10354"/>
    <cellStyle name="注释 232" xfId="10355"/>
    <cellStyle name="注释 227" xfId="10356"/>
    <cellStyle name="注释 182" xfId="10357"/>
    <cellStyle name="注释 177" xfId="10358"/>
    <cellStyle name="注释 232 2" xfId="10359"/>
    <cellStyle name="注释 227 2" xfId="10360"/>
    <cellStyle name="注释 182 2" xfId="10361"/>
    <cellStyle name="注释 177 2" xfId="10362"/>
    <cellStyle name="注释 233" xfId="10363"/>
    <cellStyle name="注释 228" xfId="10364"/>
    <cellStyle name="注释 183" xfId="10365"/>
    <cellStyle name="注释 178" xfId="10366"/>
    <cellStyle name="注释 233 2" xfId="10367"/>
    <cellStyle name="注释 228 2" xfId="10368"/>
    <cellStyle name="注释 183 2" xfId="10369"/>
    <cellStyle name="注释 178 2" xfId="10370"/>
    <cellStyle name="注释 234" xfId="10371"/>
    <cellStyle name="注释 229" xfId="10372"/>
    <cellStyle name="注释 184" xfId="10373"/>
    <cellStyle name="注释 179" xfId="10374"/>
    <cellStyle name="注释 234 2" xfId="10375"/>
    <cellStyle name="注释 229 2" xfId="10376"/>
    <cellStyle name="注释 184 2" xfId="10377"/>
    <cellStyle name="注释 179 2" xfId="10378"/>
    <cellStyle name="注释 23" xfId="10379"/>
    <cellStyle name="注释 18" xfId="10380"/>
    <cellStyle name="注释 23 2" xfId="10381"/>
    <cellStyle name="注释 18 2" xfId="10382"/>
    <cellStyle name="注释 240" xfId="10383"/>
    <cellStyle name="注释 235" xfId="10384"/>
    <cellStyle name="注释 190" xfId="10385"/>
    <cellStyle name="注释 185" xfId="10386"/>
    <cellStyle name="注释 240 2" xfId="10387"/>
    <cellStyle name="注释 235 2" xfId="10388"/>
    <cellStyle name="注释 190 2" xfId="10389"/>
    <cellStyle name="注释 185 2" xfId="10390"/>
    <cellStyle name="注释 241 2" xfId="10391"/>
    <cellStyle name="注释 236 2" xfId="10392"/>
    <cellStyle name="注释 191 2" xfId="10393"/>
    <cellStyle name="注释 186 2" xfId="10394"/>
    <cellStyle name="注释 6 2" xfId="10395"/>
    <cellStyle name="注释 242" xfId="10396"/>
    <cellStyle name="注释 237" xfId="10397"/>
    <cellStyle name="注释 192" xfId="10398"/>
    <cellStyle name="注释 187" xfId="10399"/>
    <cellStyle name="注释 242 2" xfId="10400"/>
    <cellStyle name="注释 237 2" xfId="10401"/>
    <cellStyle name="注释 192 2" xfId="10402"/>
    <cellStyle name="注释 187 2" xfId="10403"/>
    <cellStyle name="注释 243" xfId="10404"/>
    <cellStyle name="注释 238" xfId="10405"/>
    <cellStyle name="注释 193" xfId="10406"/>
    <cellStyle name="注释 188" xfId="10407"/>
    <cellStyle name="注释 243 2" xfId="10408"/>
    <cellStyle name="注释 238 2" xfId="10409"/>
    <cellStyle name="注释 193 2" xfId="10410"/>
    <cellStyle name="注释 188 2" xfId="10411"/>
    <cellStyle name="注释 244" xfId="10412"/>
    <cellStyle name="注释 239" xfId="10413"/>
    <cellStyle name="注释 194" xfId="10414"/>
    <cellStyle name="注释 189" xfId="10415"/>
    <cellStyle name="注释 24" xfId="10416"/>
    <cellStyle name="注释 19" xfId="10417"/>
    <cellStyle name="注释 250" xfId="10418"/>
    <cellStyle name="注释 245" xfId="10419"/>
    <cellStyle name="注释 195" xfId="10420"/>
    <cellStyle name="注释 250 2" xfId="10421"/>
    <cellStyle name="注释 245 2" xfId="10422"/>
    <cellStyle name="注释 195 2" xfId="10423"/>
    <cellStyle name="注释 251" xfId="10424"/>
    <cellStyle name="注释 246" xfId="10425"/>
    <cellStyle name="注释 196" xfId="10426"/>
    <cellStyle name="注释 251 2" xfId="10427"/>
    <cellStyle name="注释 246 2" xfId="10428"/>
    <cellStyle name="注释 196 2" xfId="10429"/>
    <cellStyle name="注释 252 2" xfId="10430"/>
    <cellStyle name="注释 247 2" xfId="10431"/>
    <cellStyle name="注释 197 2" xfId="10432"/>
    <cellStyle name="注释 253 2" xfId="10433"/>
    <cellStyle name="注释 248 2" xfId="10434"/>
    <cellStyle name="注释 198 2" xfId="10435"/>
    <cellStyle name="注释 270 2" xfId="10436"/>
    <cellStyle name="注释 265 2" xfId="10437"/>
    <cellStyle name="注释 254" xfId="10438"/>
    <cellStyle name="注释 249" xfId="10439"/>
    <cellStyle name="注释 199" xfId="10440"/>
    <cellStyle name="注释 254 2" xfId="10441"/>
    <cellStyle name="注释 249 2" xfId="10442"/>
    <cellStyle name="注释 199 2" xfId="10443"/>
    <cellStyle name="注释 2" xfId="10444"/>
    <cellStyle name="注释 2 2" xfId="10445"/>
    <cellStyle name="注释 2 2 2 3" xfId="10446"/>
    <cellStyle name="注释 2 2 3 3" xfId="10447"/>
    <cellStyle name="注释 2 2 4 3" xfId="10448"/>
    <cellStyle name="注释 2 3" xfId="10449"/>
    <cellStyle name="注释 2 3 2 3" xfId="10450"/>
    <cellStyle name="注释 2 3 3" xfId="10451"/>
    <cellStyle name="注释 2 3 4" xfId="10452"/>
    <cellStyle name="注释 2 4" xfId="10453"/>
    <cellStyle name="注释 2 4 2" xfId="10454"/>
    <cellStyle name="注释 2 4 3" xfId="10455"/>
    <cellStyle name="注释 2 5" xfId="10456"/>
    <cellStyle name="注释 2 5 2" xfId="10457"/>
    <cellStyle name="注释 2 6" xfId="10458"/>
    <cellStyle name="注释 2 6 2" xfId="10459"/>
    <cellStyle name="注释 2 7" xfId="10460"/>
    <cellStyle name="注释 2 7 2" xfId="10461"/>
    <cellStyle name="注释 2 8" xfId="10462"/>
    <cellStyle name="注释 261 2" xfId="10463"/>
    <cellStyle name="注释 256 2" xfId="10464"/>
    <cellStyle name="注释 2 9" xfId="10465"/>
    <cellStyle name="注释 30" xfId="10466"/>
    <cellStyle name="注释 25" xfId="10467"/>
    <cellStyle name="注释 30 2" xfId="10468"/>
    <cellStyle name="注释 25 2" xfId="10469"/>
    <cellStyle name="注释 260" xfId="10470"/>
    <cellStyle name="注释 255" xfId="10471"/>
    <cellStyle name="注释 260 2" xfId="10472"/>
    <cellStyle name="注释 255 2" xfId="10473"/>
    <cellStyle name="注释 261" xfId="10474"/>
    <cellStyle name="注释 256" xfId="10475"/>
    <cellStyle name="注释 262" xfId="10476"/>
    <cellStyle name="注释 257" xfId="10477"/>
    <cellStyle name="注释 3 9" xfId="10478"/>
    <cellStyle name="注释 262 2" xfId="10479"/>
    <cellStyle name="注释 257 2" xfId="10480"/>
    <cellStyle name="注释 263" xfId="10481"/>
    <cellStyle name="注释 258" xfId="10482"/>
    <cellStyle name="注释 264" xfId="10483"/>
    <cellStyle name="注释 259" xfId="10484"/>
    <cellStyle name="注释 31" xfId="10485"/>
    <cellStyle name="注释 26" xfId="10486"/>
    <cellStyle name="注释 31 2" xfId="10487"/>
    <cellStyle name="注释 26 2" xfId="10488"/>
    <cellStyle name="注释 270" xfId="10489"/>
    <cellStyle name="注释 265" xfId="10490"/>
    <cellStyle name="注释 271" xfId="10491"/>
    <cellStyle name="注释 266" xfId="10492"/>
    <cellStyle name="注释 271 2" xfId="10493"/>
    <cellStyle name="注释 266 2" xfId="10494"/>
    <cellStyle name="注释 272" xfId="10495"/>
    <cellStyle name="注释 267" xfId="10496"/>
    <cellStyle name="注释 272 2" xfId="10497"/>
    <cellStyle name="注释 267 2" xfId="10498"/>
    <cellStyle name="注释 274" xfId="10499"/>
    <cellStyle name="注释 269" xfId="10500"/>
    <cellStyle name="注释 32" xfId="10501"/>
    <cellStyle name="注释 27" xfId="10502"/>
    <cellStyle name="注释 32 2" xfId="10503"/>
    <cellStyle name="注释 27 2" xfId="10504"/>
    <cellStyle name="注释 280" xfId="10505"/>
    <cellStyle name="注释 275" xfId="10506"/>
    <cellStyle name="注释 276" xfId="10507"/>
    <cellStyle name="注释 277" xfId="10508"/>
    <cellStyle name="注释 277 2" xfId="10509"/>
    <cellStyle name="注释 278" xfId="10510"/>
    <cellStyle name="注释 278 2" xfId="10511"/>
    <cellStyle name="注释 279" xfId="10512"/>
    <cellStyle name="注释 33" xfId="10513"/>
    <cellStyle name="注释 28" xfId="10514"/>
    <cellStyle name="注释 33 2" xfId="10515"/>
    <cellStyle name="注释 28 2" xfId="10516"/>
    <cellStyle name="注释 34 2" xfId="10517"/>
    <cellStyle name="注释 29 2" xfId="10518"/>
    <cellStyle name="注释 3" xfId="10519"/>
    <cellStyle name="注释 3 2" xfId="10520"/>
    <cellStyle name="注释 3 2 2 3" xfId="10521"/>
    <cellStyle name="注释 3 2 3 3" xfId="10522"/>
    <cellStyle name="注释 3 2 4 3" xfId="10523"/>
    <cellStyle name="注释 3 3" xfId="10524"/>
    <cellStyle name="注释 3 3 2 3" xfId="10525"/>
    <cellStyle name="注释 3 3 3" xfId="10526"/>
    <cellStyle name="注释 3 3 4" xfId="10527"/>
    <cellStyle name="注释 3 4" xfId="10528"/>
    <cellStyle name="注释 3 4 2" xfId="10529"/>
    <cellStyle name="注释 3 4 3" xfId="10530"/>
    <cellStyle name="注释 3 5" xfId="10531"/>
    <cellStyle name="注释 3 5 2" xfId="10532"/>
    <cellStyle name="注释 3 6" xfId="10533"/>
    <cellStyle name="注释 3 6 2" xfId="10534"/>
    <cellStyle name="注释 3 6 3" xfId="10535"/>
    <cellStyle name="注释 3 7" xfId="10536"/>
    <cellStyle name="注释 3 7 2" xfId="10537"/>
    <cellStyle name="注释 3 8" xfId="10538"/>
    <cellStyle name="注释 40" xfId="10539"/>
    <cellStyle name="注释 35" xfId="10540"/>
    <cellStyle name="注释 40 2" xfId="10541"/>
    <cellStyle name="注释 35 2" xfId="10542"/>
    <cellStyle name="注释 41" xfId="10543"/>
    <cellStyle name="注释 36" xfId="10544"/>
    <cellStyle name="注释 41 2" xfId="10545"/>
    <cellStyle name="注释 36 2" xfId="10546"/>
    <cellStyle name="注释 42" xfId="10547"/>
    <cellStyle name="注释 37" xfId="10548"/>
    <cellStyle name="注释 42 2" xfId="10549"/>
    <cellStyle name="注释 37 2" xfId="10550"/>
    <cellStyle name="注释 43" xfId="10551"/>
    <cellStyle name="注释 38" xfId="10552"/>
    <cellStyle name="注释 43 2" xfId="10553"/>
    <cellStyle name="注释 38 2" xfId="10554"/>
    <cellStyle name="注释 44" xfId="10555"/>
    <cellStyle name="注释 39" xfId="10556"/>
    <cellStyle name="注释 44 2" xfId="10557"/>
    <cellStyle name="注释 39 2" xfId="10558"/>
    <cellStyle name="注释 4" xfId="10559"/>
    <cellStyle name="注释 4 2" xfId="10560"/>
    <cellStyle name="注释 4 3" xfId="10561"/>
    <cellStyle name="注释 4 3 3" xfId="10562"/>
    <cellStyle name="注释 4 4" xfId="10563"/>
    <cellStyle name="注释 4 4 2" xfId="10564"/>
    <cellStyle name="注释 50" xfId="10565"/>
    <cellStyle name="注释 45" xfId="10566"/>
    <cellStyle name="注释 50 2" xfId="10567"/>
    <cellStyle name="注释 45 2" xfId="10568"/>
    <cellStyle name="注释 51" xfId="10569"/>
    <cellStyle name="注释 46" xfId="10570"/>
    <cellStyle name="注释 51 2" xfId="10571"/>
    <cellStyle name="注释 46 2" xfId="10572"/>
    <cellStyle name="注释 52" xfId="10573"/>
    <cellStyle name="注释 47" xfId="10574"/>
    <cellStyle name="注释 52 2" xfId="10575"/>
    <cellStyle name="注释 47 2" xfId="10576"/>
    <cellStyle name="注释 53" xfId="10577"/>
    <cellStyle name="注释 48" xfId="10578"/>
    <cellStyle name="注释 53 2" xfId="10579"/>
    <cellStyle name="注释 48 2" xfId="10580"/>
    <cellStyle name="注释 54" xfId="10581"/>
    <cellStyle name="注释 49" xfId="10582"/>
    <cellStyle name="注释 54 2" xfId="10583"/>
    <cellStyle name="注释 49 2" xfId="10584"/>
    <cellStyle name="注释 5" xfId="10585"/>
    <cellStyle name="注释 60" xfId="10586"/>
    <cellStyle name="注释 55" xfId="10587"/>
    <cellStyle name="注释 60 2" xfId="10588"/>
    <cellStyle name="注释 55 2" xfId="10589"/>
    <cellStyle name="注释 61" xfId="10590"/>
    <cellStyle name="注释 56" xfId="10591"/>
    <cellStyle name="注释 61 2" xfId="10592"/>
    <cellStyle name="注释 56 2" xfId="10593"/>
    <cellStyle name="注释 62" xfId="10594"/>
    <cellStyle name="注释 57" xfId="10595"/>
    <cellStyle name="注释 62 2" xfId="10596"/>
    <cellStyle name="注释 57 2" xfId="10597"/>
    <cellStyle name="注释 63" xfId="10598"/>
    <cellStyle name="注释 58" xfId="10599"/>
    <cellStyle name="注释 63 2" xfId="10600"/>
    <cellStyle name="注释 58 2" xfId="10601"/>
    <cellStyle name="注释 64" xfId="10602"/>
    <cellStyle name="注释 59" xfId="10603"/>
    <cellStyle name="注释 64 2" xfId="10604"/>
    <cellStyle name="注释 59 2" xfId="10605"/>
    <cellStyle name="注释 6" xfId="10606"/>
    <cellStyle name="注释 70" xfId="10607"/>
    <cellStyle name="注释 65" xfId="10608"/>
    <cellStyle name="注释 70 2" xfId="10609"/>
    <cellStyle name="注释 65 2" xfId="10610"/>
    <cellStyle name="注释 71" xfId="10611"/>
    <cellStyle name="注释 66" xfId="10612"/>
    <cellStyle name="注释 71 2" xfId="10613"/>
    <cellStyle name="注释 66 2" xfId="10614"/>
    <cellStyle name="注释 72" xfId="10615"/>
    <cellStyle name="注释 67" xfId="10616"/>
    <cellStyle name="注释 72 2" xfId="10617"/>
    <cellStyle name="注释 67 2" xfId="10618"/>
    <cellStyle name="注释 73" xfId="10619"/>
    <cellStyle name="注释 68" xfId="10620"/>
    <cellStyle name="注释 73 2" xfId="10621"/>
    <cellStyle name="注释 68 2" xfId="10622"/>
    <cellStyle name="注释 74" xfId="10623"/>
    <cellStyle name="注释 69" xfId="10624"/>
    <cellStyle name="注释 74 2" xfId="10625"/>
    <cellStyle name="注释 69 2" xfId="10626"/>
    <cellStyle name="注释 7" xfId="10627"/>
    <cellStyle name="注释 7 2" xfId="10628"/>
    <cellStyle name="注释 80" xfId="10629"/>
    <cellStyle name="注释 75" xfId="10630"/>
    <cellStyle name="注释 80 2" xfId="10631"/>
    <cellStyle name="注释 75 2" xfId="10632"/>
    <cellStyle name="注释 81" xfId="10633"/>
    <cellStyle name="注释 76" xfId="10634"/>
    <cellStyle name="注释 81 2" xfId="10635"/>
    <cellStyle name="注释 76 2" xfId="10636"/>
    <cellStyle name="注释 82" xfId="10637"/>
    <cellStyle name="注释 77" xfId="10638"/>
    <cellStyle name="注释 82 2" xfId="10639"/>
    <cellStyle name="注释 77 2" xfId="10640"/>
    <cellStyle name="注释 83" xfId="10641"/>
    <cellStyle name="注释 78" xfId="10642"/>
    <cellStyle name="注释 83 2" xfId="10643"/>
    <cellStyle name="注释 78 2" xfId="10644"/>
    <cellStyle name="注释 84 2" xfId="10645"/>
    <cellStyle name="注释 79 2" xfId="10646"/>
    <cellStyle name="注释 8" xfId="10647"/>
    <cellStyle name="注释 8 2" xfId="10648"/>
    <cellStyle name="注释 90" xfId="10649"/>
    <cellStyle name="注释 85" xfId="10650"/>
    <cellStyle name="注释 90 2" xfId="10651"/>
    <cellStyle name="注释 85 2" xfId="10652"/>
    <cellStyle name="注释 91" xfId="10653"/>
    <cellStyle name="注释 86" xfId="10654"/>
    <cellStyle name="注释 91 2" xfId="10655"/>
    <cellStyle name="注释 86 2" xfId="10656"/>
    <cellStyle name="注释 92" xfId="10657"/>
    <cellStyle name="注释 87" xfId="10658"/>
    <cellStyle name="注释 92 2" xfId="10659"/>
    <cellStyle name="注释 87 2" xfId="10660"/>
    <cellStyle name="注释 93" xfId="10661"/>
    <cellStyle name="注释 88" xfId="10662"/>
    <cellStyle name="注释 93 2" xfId="10663"/>
    <cellStyle name="注释 88 2" xfId="10664"/>
    <cellStyle name="注释 94" xfId="10665"/>
    <cellStyle name="注释 89" xfId="10666"/>
    <cellStyle name="注释 94 2" xfId="10667"/>
    <cellStyle name="注释 89 2" xfId="10668"/>
    <cellStyle name="注释 9" xfId="10669"/>
    <cellStyle name="注释 9 2" xfId="10670"/>
    <cellStyle name="注释 95" xfId="10671"/>
    <cellStyle name="注释 95 2" xfId="10672"/>
    <cellStyle name="注释 96" xfId="10673"/>
    <cellStyle name="注释 96 2" xfId="10674"/>
    <cellStyle name="注释 97" xfId="10675"/>
    <cellStyle name="注释 97 2" xfId="10676"/>
    <cellStyle name="注释 98" xfId="10677"/>
    <cellStyle name="注释 98 2" xfId="10678"/>
    <cellStyle name="注释 99" xfId="10679"/>
    <cellStyle name="注释 99 2" xfId="1068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1.xml"/><Relationship Id="rId22" Type="http://schemas.openxmlformats.org/officeDocument/2006/relationships/customXml" Target="../customXml/item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579;&#26041;&#33459;2012\&#25253;&#36130;&#25919;&#37096;\2013&#39044;&#31639;&#25253;&#36130;&#25919;&#37096;\3&#26376;\3&#26376;\2013&#21306;&#21439;&#39044;&#31639;3.31\901%20&#28189;&#20013;&#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2"/>
  <sheetViews>
    <sheetView workbookViewId="0">
      <selection activeCell="A10" sqref="A10"/>
    </sheetView>
  </sheetViews>
  <sheetFormatPr defaultColWidth="9" defaultRowHeight="14.25"/>
  <cols>
    <col min="1" max="1" width="81" customWidth="1"/>
  </cols>
  <sheetData>
    <row r="1" ht="24" spans="1:1">
      <c r="A1" s="1" t="s">
        <v>0</v>
      </c>
    </row>
    <row r="3" ht="26.25" customHeight="1" spans="1:1">
      <c r="A3" s="67" t="s">
        <v>1</v>
      </c>
    </row>
    <row r="4" ht="26.25" customHeight="1" spans="1:1">
      <c r="A4" s="67" t="s">
        <v>2</v>
      </c>
    </row>
    <row r="5" ht="26.25" customHeight="1" spans="1:1">
      <c r="A5" s="67" t="s">
        <v>3</v>
      </c>
    </row>
    <row r="6" ht="26.25" customHeight="1" spans="1:1">
      <c r="A6" s="67" t="s">
        <v>4</v>
      </c>
    </row>
    <row r="7" ht="26.25" customHeight="1" spans="1:1">
      <c r="A7" s="67" t="s">
        <v>5</v>
      </c>
    </row>
    <row r="8" ht="26.25" customHeight="1" spans="1:1">
      <c r="A8" s="67" t="s">
        <v>6</v>
      </c>
    </row>
    <row r="9" ht="26.25" customHeight="1" spans="1:1">
      <c r="A9" s="67" t="s">
        <v>7</v>
      </c>
    </row>
    <row r="10" ht="26.25" customHeight="1" spans="1:1">
      <c r="A10" s="67" t="s">
        <v>8</v>
      </c>
    </row>
    <row r="11" ht="26.25" customHeight="1" spans="1:1">
      <c r="A11" s="67" t="s">
        <v>9</v>
      </c>
    </row>
    <row r="12" ht="26.25" customHeight="1" spans="1:1">
      <c r="A12" s="67" t="s">
        <v>10</v>
      </c>
    </row>
    <row r="13" ht="26.25" customHeight="1" spans="1:1">
      <c r="A13" s="67" t="s">
        <v>11</v>
      </c>
    </row>
    <row r="14" ht="26.25" customHeight="1" spans="1:1">
      <c r="A14" s="67" t="s">
        <v>12</v>
      </c>
    </row>
    <row r="15" ht="26.25" customHeight="1" spans="1:1">
      <c r="A15" s="67" t="s">
        <v>13</v>
      </c>
    </row>
    <row r="16" ht="26.25" customHeight="1" spans="1:1">
      <c r="A16" s="67" t="s">
        <v>14</v>
      </c>
    </row>
    <row r="17" ht="26.25" customHeight="1" spans="1:1">
      <c r="A17" s="67" t="s">
        <v>15</v>
      </c>
    </row>
    <row r="18" ht="26.25" customHeight="1" spans="1:1">
      <c r="A18" s="67" t="s">
        <v>16</v>
      </c>
    </row>
    <row r="19" ht="26.25" customHeight="1" spans="1:1">
      <c r="A19" s="67" t="s">
        <v>17</v>
      </c>
    </row>
    <row r="20" ht="26.25" customHeight="1" spans="1:1">
      <c r="A20" s="67" t="s">
        <v>18</v>
      </c>
    </row>
    <row r="21" ht="26.25" customHeight="1" spans="1:1">
      <c r="A21" s="67" t="s">
        <v>19</v>
      </c>
    </row>
    <row r="22" ht="23.25" customHeight="1" spans="1:1">
      <c r="A22" s="67" t="s">
        <v>20</v>
      </c>
    </row>
  </sheetData>
  <hyperlinks>
    <hyperlink ref="A3" location="表一!A1" display="1．重庆市渝北区龙兴镇2024年一般公共预算收入表"/>
    <hyperlink ref="A4" location="表二!A1" display="2．重庆市渝北区龙兴镇2024年一般公共预算支出表"/>
    <hyperlink ref="A5" location="表三!A1" display="3．重庆市渝北区龙兴镇本级2024年一般公共预算支出表"/>
    <hyperlink ref="A6" location="表四!A1" display="4．重庆市渝北区龙兴镇本级2024年一般公共预算基本支出表"/>
    <hyperlink ref="A7" location="表五!A1" display="5．重庆市渝北区龙兴镇2024年一般公共预算一般性转移支付预算表"/>
    <hyperlink ref="A8" location="表六!A1" display="6．重庆市渝北区龙兴镇2024年一般公共预算专项转移支付预算表"/>
    <hyperlink ref="A9" location="表七!A1" display="7．重庆市渝北区龙兴镇2023年一般债务限额和余额情况表"/>
    <hyperlink ref="A10" location="表八!A1" display="8．重庆市渝北区龙兴镇2024年“三公”经费预算表"/>
    <hyperlink ref="A11" location="表九!A1" display="9．重庆市渝北区龙兴镇2024年政府性基金预算收入表"/>
    <hyperlink ref="A12" location="表十!A1" display="10．重庆市渝北区龙兴镇2024年政府性基金预算支出表"/>
    <hyperlink ref="A13" location="表十一!A1" display="11．重庆市渝北区龙兴镇2024年政府性基金预算专项转移支付预算表"/>
    <hyperlink ref="A14" location="表十二!A1" display="12．重庆市渝北区龙兴镇2023年专项债务限额和余额情况表"/>
    <hyperlink ref="A15" location="表十三!A1" display="13．重庆市渝北区龙兴镇2024年国有资本经营预算收入表"/>
    <hyperlink ref="A16" location="表十四!A1" display="14．重庆市渝北区龙兴镇2024年国有资本经营预算支出表"/>
    <hyperlink ref="A17" location="表十五!A1" display="15．重庆市渝北区龙兴镇2024年国有资本经营预算专项转移支付预算表"/>
    <hyperlink ref="A18" location="表十六!A1" display="16．重庆市渝北区龙兴镇2024年社会保险基金预算收入表"/>
    <hyperlink ref="A19" location="表十七!A1" display="17．重庆市渝北区龙兴镇2024年社会保险基金预算支出表"/>
    <hyperlink ref="A20" location="表十八!A1" display="18．重庆市渝北区龙兴镇2024年扶贫项目公开表"/>
    <hyperlink ref="A21" location="表十九!A1" display="19. 重庆市渝北区龙兴镇2024年重点项目预算及绩效目标情况表"/>
    <hyperlink ref="A22" location="表二十!A1" display="20. 重庆市渝北区龙兴镇2024年重大政策保障支出预算表"/>
  </hyperlinks>
  <printOptions horizontalCentered="1"/>
  <pageMargins left="1.10236220472441"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6"/>
  <sheetViews>
    <sheetView showGridLines="0" showZeros="0" workbookViewId="0">
      <pane ySplit="3" topLeftCell="A21" activePane="bottomLeft" state="frozen"/>
      <selection/>
      <selection pane="bottomLeft" activeCell="A2" sqref="A2"/>
    </sheetView>
  </sheetViews>
  <sheetFormatPr defaultColWidth="9" defaultRowHeight="14.25" outlineLevelCol="1"/>
  <cols>
    <col min="1" max="1" width="53.875" customWidth="1"/>
    <col min="2" max="2" width="23.125" customWidth="1"/>
  </cols>
  <sheetData>
    <row r="1" ht="28.5" customHeight="1" spans="1:2">
      <c r="A1" s="11" t="s">
        <v>1228</v>
      </c>
      <c r="B1" s="11"/>
    </row>
    <row r="2" ht="18" customHeight="1" spans="1:2">
      <c r="A2" s="2" t="s">
        <v>22</v>
      </c>
      <c r="B2" t="s">
        <v>23</v>
      </c>
    </row>
    <row r="3" ht="19.5" customHeight="1" spans="1:2">
      <c r="A3" s="7" t="s">
        <v>1229</v>
      </c>
      <c r="B3" s="7" t="s">
        <v>25</v>
      </c>
    </row>
    <row r="4" ht="20.1" customHeight="1" spans="1:2">
      <c r="A4" s="12" t="s">
        <v>1230</v>
      </c>
      <c r="B4" s="12"/>
    </row>
    <row r="5" ht="20.1" customHeight="1" spans="1:2">
      <c r="A5" s="12" t="s">
        <v>1231</v>
      </c>
      <c r="B5" s="12"/>
    </row>
    <row r="6" ht="20.1" customHeight="1" spans="1:2">
      <c r="A6" s="12" t="s">
        <v>1232</v>
      </c>
      <c r="B6" s="12"/>
    </row>
    <row r="7" ht="20.1" customHeight="1" spans="1:2">
      <c r="A7" s="12" t="s">
        <v>1233</v>
      </c>
      <c r="B7" s="12"/>
    </row>
    <row r="8" ht="20.1" customHeight="1" spans="1:2">
      <c r="A8" s="12" t="s">
        <v>1234</v>
      </c>
      <c r="B8" s="12"/>
    </row>
    <row r="9" ht="20.1" customHeight="1" spans="1:2">
      <c r="A9" s="12" t="s">
        <v>1235</v>
      </c>
      <c r="B9" s="12"/>
    </row>
    <row r="10" ht="20.1" customHeight="1" spans="1:2">
      <c r="A10" s="12" t="s">
        <v>1236</v>
      </c>
      <c r="B10" s="12">
        <f>SUM(B11:B15)</f>
        <v>0</v>
      </c>
    </row>
    <row r="11" ht="20.1" customHeight="1" spans="1:2">
      <c r="A11" s="12" t="s">
        <v>1237</v>
      </c>
      <c r="B11" s="12"/>
    </row>
    <row r="12" ht="20.1" customHeight="1" spans="1:2">
      <c r="A12" s="12" t="s">
        <v>1238</v>
      </c>
      <c r="B12" s="12"/>
    </row>
    <row r="13" ht="20.1" customHeight="1" spans="1:2">
      <c r="A13" s="12" t="s">
        <v>1239</v>
      </c>
      <c r="B13" s="12"/>
    </row>
    <row r="14" ht="20.1" customHeight="1" spans="1:2">
      <c r="A14" s="12" t="s">
        <v>1240</v>
      </c>
      <c r="B14" s="12"/>
    </row>
    <row r="15" ht="20.1" customHeight="1" spans="1:2">
      <c r="A15" s="12" t="s">
        <v>1241</v>
      </c>
      <c r="B15" s="12"/>
    </row>
    <row r="16" ht="20.1" customHeight="1" spans="1:2">
      <c r="A16" s="12" t="s">
        <v>1242</v>
      </c>
      <c r="B16" s="12"/>
    </row>
    <row r="17" ht="20.1" customHeight="1" spans="1:2">
      <c r="A17" s="12" t="s">
        <v>1243</v>
      </c>
      <c r="B17" s="12">
        <f>SUM(B18:B19)</f>
        <v>0</v>
      </c>
    </row>
    <row r="18" ht="20.1" customHeight="1" spans="1:2">
      <c r="A18" s="12" t="s">
        <v>1244</v>
      </c>
      <c r="B18" s="12"/>
    </row>
    <row r="19" ht="20.1" customHeight="1" spans="1:2">
      <c r="A19" s="12" t="s">
        <v>1245</v>
      </c>
      <c r="B19" s="12"/>
    </row>
    <row r="20" ht="20.1" customHeight="1" spans="1:2">
      <c r="A20" s="12" t="s">
        <v>1246</v>
      </c>
      <c r="B20" s="12"/>
    </row>
    <row r="21" ht="20.1" customHeight="1" spans="1:2">
      <c r="A21" s="12" t="s">
        <v>1247</v>
      </c>
      <c r="B21" s="12"/>
    </row>
    <row r="22" ht="20.1" customHeight="1" spans="1:2">
      <c r="A22" s="12" t="s">
        <v>1248</v>
      </c>
      <c r="B22" s="12">
        <f>SUM(B23:B25)</f>
        <v>0</v>
      </c>
    </row>
    <row r="23" ht="20.1" customHeight="1" spans="1:2">
      <c r="A23" s="12" t="s">
        <v>1249</v>
      </c>
      <c r="B23" s="12"/>
    </row>
    <row r="24" ht="20.1" customHeight="1" spans="1:2">
      <c r="A24" s="22" t="s">
        <v>1250</v>
      </c>
      <c r="B24" s="12"/>
    </row>
    <row r="25" ht="20.1" customHeight="1" spans="1:2">
      <c r="A25" s="12" t="s">
        <v>1251</v>
      </c>
      <c r="B25" s="12"/>
    </row>
    <row r="26" ht="20.1" customHeight="1" spans="1:2">
      <c r="A26" s="12" t="s">
        <v>1252</v>
      </c>
      <c r="B26" s="12"/>
    </row>
    <row r="27" ht="20.1" customHeight="1" spans="1:2">
      <c r="A27" s="12" t="s">
        <v>1253</v>
      </c>
      <c r="B27" s="12"/>
    </row>
    <row r="28" ht="20.1" customHeight="1" spans="1:2">
      <c r="A28" s="12" t="s">
        <v>1254</v>
      </c>
      <c r="B28" s="12"/>
    </row>
    <row r="29" ht="20.1" customHeight="1" spans="1:2">
      <c r="A29" s="12" t="s">
        <v>1255</v>
      </c>
      <c r="B29" s="12"/>
    </row>
    <row r="30" ht="20.1" customHeight="1" spans="1:2">
      <c r="A30" s="12" t="s">
        <v>1256</v>
      </c>
      <c r="B30" s="12"/>
    </row>
    <row r="31" ht="20.1" customHeight="1" spans="1:2">
      <c r="A31" s="12"/>
      <c r="B31" s="12"/>
    </row>
    <row r="32" ht="20.1" customHeight="1" spans="1:2">
      <c r="A32" s="12"/>
      <c r="B32" s="12"/>
    </row>
    <row r="33" ht="20.1" customHeight="1" spans="1:2">
      <c r="A33" s="12" t="s">
        <v>1257</v>
      </c>
      <c r="B33" s="12">
        <f>SUM(B4:B10,B16:B17,B20:B22,B26:B30)</f>
        <v>0</v>
      </c>
    </row>
    <row r="34" ht="20.1" customHeight="1" spans="1:2">
      <c r="A34" s="12" t="s">
        <v>53</v>
      </c>
      <c r="B34" s="12">
        <f>SUM(B35,B38,B39,B41,B42)</f>
        <v>6743872.78</v>
      </c>
    </row>
    <row r="35" ht="20.1" customHeight="1" spans="1:2">
      <c r="A35" s="12" t="s">
        <v>1258</v>
      </c>
      <c r="B35" s="12">
        <f>SUM(B36:B36)</f>
        <v>3024711.06</v>
      </c>
    </row>
    <row r="36" ht="20.1" customHeight="1" spans="1:2">
      <c r="A36" s="12" t="s">
        <v>1259</v>
      </c>
      <c r="B36" s="22">
        <v>3024711.06</v>
      </c>
    </row>
    <row r="37" ht="20.1" customHeight="1" spans="1:2">
      <c r="A37" s="12" t="s">
        <v>1260</v>
      </c>
      <c r="B37" s="14"/>
    </row>
    <row r="38" ht="20.1" customHeight="1" spans="1:2">
      <c r="A38" s="12" t="s">
        <v>124</v>
      </c>
      <c r="B38" s="12">
        <v>3719161.72</v>
      </c>
    </row>
    <row r="39" ht="20.1" customHeight="1" spans="1:2">
      <c r="A39" s="12" t="s">
        <v>125</v>
      </c>
      <c r="B39" s="12"/>
    </row>
    <row r="40" ht="20.1" customHeight="1" spans="1:2">
      <c r="A40" s="12" t="s">
        <v>1261</v>
      </c>
      <c r="B40" s="12"/>
    </row>
    <row r="41" ht="20.1" customHeight="1" spans="1:2">
      <c r="A41" s="12" t="s">
        <v>1262</v>
      </c>
      <c r="B41" s="12"/>
    </row>
    <row r="42" ht="20.1" customHeight="1" spans="1:2">
      <c r="A42" s="12" t="s">
        <v>1263</v>
      </c>
      <c r="B42" s="12"/>
    </row>
    <row r="43" ht="20.1" customHeight="1" spans="1:2">
      <c r="A43" s="12"/>
      <c r="B43" s="12"/>
    </row>
    <row r="44" ht="20.1" customHeight="1" spans="1:2">
      <c r="A44" s="12"/>
      <c r="B44" s="12"/>
    </row>
    <row r="45" ht="20.1" customHeight="1" spans="1:2">
      <c r="A45" s="12"/>
      <c r="B45" s="12"/>
    </row>
    <row r="46" ht="20.1" customHeight="1" spans="1:2">
      <c r="A46" s="12" t="s">
        <v>133</v>
      </c>
      <c r="B46" s="12">
        <f>SUM(B33:B34)</f>
        <v>6743872.78</v>
      </c>
    </row>
  </sheetData>
  <protectedRanges>
    <protectedRange sqref="B4:B31" name="区域1"/>
    <protectedRange sqref="B35:B36 B38:B42" name="区域1_1"/>
  </protectedRanges>
  <mergeCells count="1">
    <mergeCell ref="A1:B1"/>
  </mergeCells>
  <printOptions horizontalCentered="1"/>
  <pageMargins left="0.354330708661417" right="0.354330708661417" top="0.866141732283464" bottom="0.866141732283464" header="0.118110236220472" footer="0.31496062992126"/>
  <pageSetup paperSize="9" orientation="portrait" useFirstPageNumber="1"/>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8"/>
  <sheetViews>
    <sheetView showGridLines="0" showZeros="0" workbookViewId="0">
      <pane ySplit="3" topLeftCell="A212" activePane="bottomLeft" state="frozen"/>
      <selection/>
      <selection pane="bottomLeft" activeCell="A2" sqref="A2"/>
    </sheetView>
  </sheetViews>
  <sheetFormatPr defaultColWidth="9" defaultRowHeight="14.25" outlineLevelCol="1"/>
  <cols>
    <col min="1" max="1" width="60.625" style="17" customWidth="1"/>
    <col min="2" max="2" width="26.5" style="17" customWidth="1"/>
    <col min="3" max="16384" width="9" style="17"/>
  </cols>
  <sheetData>
    <row r="1" ht="28.5" customHeight="1" spans="1:2">
      <c r="A1" s="18" t="s">
        <v>1264</v>
      </c>
      <c r="B1" s="18"/>
    </row>
    <row r="2" ht="18" customHeight="1" spans="1:2">
      <c r="A2" s="19" t="s">
        <v>22</v>
      </c>
      <c r="B2" s="20" t="s">
        <v>23</v>
      </c>
    </row>
    <row r="3" ht="19.5" customHeight="1" spans="1:2">
      <c r="A3" s="10" t="s">
        <v>24</v>
      </c>
      <c r="B3" s="10" t="s">
        <v>25</v>
      </c>
    </row>
    <row r="4" ht="20.1" customHeight="1" spans="1:2">
      <c r="A4" s="21" t="s">
        <v>1265</v>
      </c>
      <c r="B4" s="21"/>
    </row>
    <row r="5" ht="20.1" customHeight="1" spans="1:2">
      <c r="A5" s="21" t="s">
        <v>1266</v>
      </c>
      <c r="B5" s="21"/>
    </row>
    <row r="6" ht="20.1" customHeight="1" spans="1:2">
      <c r="A6" s="21" t="s">
        <v>1267</v>
      </c>
      <c r="B6" s="21"/>
    </row>
    <row r="7" ht="20.1" customHeight="1" spans="1:2">
      <c r="A7" s="21" t="s">
        <v>1268</v>
      </c>
      <c r="B7" s="21"/>
    </row>
    <row r="8" ht="20.1" customHeight="1" spans="1:2">
      <c r="A8" s="21" t="s">
        <v>1269</v>
      </c>
      <c r="B8" s="21"/>
    </row>
    <row r="9" ht="20.1" customHeight="1" spans="1:2">
      <c r="A9" s="21" t="s">
        <v>1270</v>
      </c>
      <c r="B9" s="21"/>
    </row>
    <row r="10" ht="20.1" customHeight="1" spans="1:2">
      <c r="A10" s="21" t="s">
        <v>1271</v>
      </c>
      <c r="B10" s="21"/>
    </row>
    <row r="11" ht="20.1" customHeight="1" spans="1:2">
      <c r="A11" s="21" t="s">
        <v>1272</v>
      </c>
      <c r="B11" s="21"/>
    </row>
    <row r="12" ht="20.1" customHeight="1" spans="1:2">
      <c r="A12" s="21" t="s">
        <v>1273</v>
      </c>
      <c r="B12" s="21"/>
    </row>
    <row r="13" ht="20.1" customHeight="1" spans="1:2">
      <c r="A13" s="21" t="s">
        <v>1274</v>
      </c>
      <c r="B13" s="21"/>
    </row>
    <row r="14" ht="20.1" customHeight="1" spans="1:2">
      <c r="A14" s="21" t="s">
        <v>1275</v>
      </c>
      <c r="B14" s="21"/>
    </row>
    <row r="15" ht="20.1" customHeight="1" spans="1:2">
      <c r="A15" s="21" t="s">
        <v>1276</v>
      </c>
      <c r="B15" s="21"/>
    </row>
    <row r="16" ht="20.1" customHeight="1" spans="1:2">
      <c r="A16" s="21" t="s">
        <v>1277</v>
      </c>
      <c r="B16" s="21"/>
    </row>
    <row r="17" ht="20.1" customHeight="1" spans="1:2">
      <c r="A17" s="21" t="s">
        <v>1278</v>
      </c>
      <c r="B17" s="21"/>
    </row>
    <row r="18" ht="20.1" customHeight="1" spans="1:2">
      <c r="A18" s="21" t="s">
        <v>1279</v>
      </c>
      <c r="B18" s="21"/>
    </row>
    <row r="19" ht="20.1" customHeight="1" spans="1:2">
      <c r="A19" s="21" t="s">
        <v>1280</v>
      </c>
      <c r="B19" s="21"/>
    </row>
    <row r="20" ht="20.1" customHeight="1" spans="1:2">
      <c r="A20" s="21" t="s">
        <v>1281</v>
      </c>
      <c r="B20" s="21"/>
    </row>
    <row r="21" ht="20.1" customHeight="1" spans="1:2">
      <c r="A21" s="21" t="s">
        <v>1282</v>
      </c>
      <c r="B21" s="21"/>
    </row>
    <row r="22" ht="20.1" customHeight="1" spans="1:2">
      <c r="A22" s="21" t="s">
        <v>1283</v>
      </c>
      <c r="B22" s="21"/>
    </row>
    <row r="23" ht="20.1" customHeight="1" spans="1:2">
      <c r="A23" s="21" t="s">
        <v>1284</v>
      </c>
      <c r="B23" s="21"/>
    </row>
    <row r="24" ht="20.1" customHeight="1" spans="1:2">
      <c r="A24" s="21" t="s">
        <v>1285</v>
      </c>
      <c r="B24" s="21"/>
    </row>
    <row r="25" ht="20.1" customHeight="1" spans="1:2">
      <c r="A25" s="21" t="s">
        <v>1282</v>
      </c>
      <c r="B25" s="21"/>
    </row>
    <row r="26" ht="20.1" customHeight="1" spans="1:2">
      <c r="A26" s="21" t="s">
        <v>1283</v>
      </c>
      <c r="B26" s="21"/>
    </row>
    <row r="27" ht="20.1" customHeight="1" spans="1:2">
      <c r="A27" s="21" t="s">
        <v>1286</v>
      </c>
      <c r="B27" s="21"/>
    </row>
    <row r="28" ht="20.1" customHeight="1" spans="1:2">
      <c r="A28" s="21" t="s">
        <v>1287</v>
      </c>
      <c r="B28" s="21"/>
    </row>
    <row r="29" ht="20.1" customHeight="1" spans="1:2">
      <c r="A29" s="21" t="s">
        <v>1283</v>
      </c>
      <c r="B29" s="21"/>
    </row>
    <row r="30" ht="20.1" customHeight="1" spans="1:2">
      <c r="A30" s="21" t="s">
        <v>1288</v>
      </c>
      <c r="B30" s="21"/>
    </row>
    <row r="31" ht="20.1" customHeight="1" spans="1:2">
      <c r="A31" s="21" t="s">
        <v>1289</v>
      </c>
      <c r="B31" s="21"/>
    </row>
    <row r="32" ht="20.1" customHeight="1" spans="1:2">
      <c r="A32" s="21" t="s">
        <v>1290</v>
      </c>
      <c r="B32" s="21"/>
    </row>
    <row r="33" ht="20.1" customHeight="1" spans="1:2">
      <c r="A33" s="21" t="s">
        <v>1291</v>
      </c>
      <c r="B33" s="21"/>
    </row>
    <row r="34" ht="20.1" customHeight="1" spans="1:2">
      <c r="A34" s="21" t="s">
        <v>1292</v>
      </c>
      <c r="B34" s="21"/>
    </row>
    <row r="35" ht="20.1" customHeight="1" spans="1:2">
      <c r="A35" s="21" t="s">
        <v>1293</v>
      </c>
      <c r="B35" s="21"/>
    </row>
    <row r="36" ht="20.1" customHeight="1" spans="1:2">
      <c r="A36" s="21" t="s">
        <v>1294</v>
      </c>
      <c r="B36" s="21"/>
    </row>
    <row r="37" ht="20.1" customHeight="1" spans="1:2">
      <c r="A37" s="21" t="s">
        <v>1295</v>
      </c>
      <c r="B37" s="21"/>
    </row>
    <row r="38" ht="20.1" customHeight="1" spans="1:2">
      <c r="A38" s="21" t="s">
        <v>1296</v>
      </c>
      <c r="B38" s="21">
        <f>B39+B52+B56+B57+B63+B67+B71+B75+B81</f>
        <v>3024711.06</v>
      </c>
    </row>
    <row r="39" ht="20.1" customHeight="1" spans="1:2">
      <c r="A39" s="21" t="s">
        <v>1297</v>
      </c>
      <c r="B39" s="21">
        <f>B40+B41+B43</f>
        <v>3024711.06</v>
      </c>
    </row>
    <row r="40" ht="20.1" customHeight="1" spans="1:2">
      <c r="A40" s="21" t="s">
        <v>1298</v>
      </c>
      <c r="B40" s="21"/>
    </row>
    <row r="41" ht="20.1" customHeight="1" spans="1:2">
      <c r="A41" s="21" t="s">
        <v>1299</v>
      </c>
      <c r="B41" s="21"/>
    </row>
    <row r="42" ht="20.1" customHeight="1" spans="1:2">
      <c r="A42" s="21" t="s">
        <v>1300</v>
      </c>
      <c r="B42" s="21"/>
    </row>
    <row r="43" ht="20.1" customHeight="1" spans="1:2">
      <c r="A43" s="21" t="s">
        <v>1301</v>
      </c>
      <c r="B43" s="21">
        <v>3024711.06</v>
      </c>
    </row>
    <row r="44" ht="20.1" customHeight="1" spans="1:2">
      <c r="A44" s="21" t="s">
        <v>1302</v>
      </c>
      <c r="B44" s="21"/>
    </row>
    <row r="45" ht="20.1" customHeight="1" spans="1:2">
      <c r="A45" s="21" t="s">
        <v>1303</v>
      </c>
      <c r="B45" s="21"/>
    </row>
    <row r="46" ht="20.1" customHeight="1" spans="1:2">
      <c r="A46" s="21" t="s">
        <v>1304</v>
      </c>
      <c r="B46" s="21"/>
    </row>
    <row r="47" ht="20.1" customHeight="1" spans="1:2">
      <c r="A47" s="21" t="s">
        <v>1305</v>
      </c>
      <c r="B47" s="21"/>
    </row>
    <row r="48" ht="20.1" customHeight="1" spans="1:2">
      <c r="A48" s="21" t="s">
        <v>1306</v>
      </c>
      <c r="B48" s="21"/>
    </row>
    <row r="49" ht="20.1" customHeight="1" spans="1:2">
      <c r="A49" s="21" t="s">
        <v>1307</v>
      </c>
      <c r="B49" s="21"/>
    </row>
    <row r="50" ht="20.1" customHeight="1" spans="1:2">
      <c r="A50" s="21" t="s">
        <v>1308</v>
      </c>
      <c r="B50" s="21"/>
    </row>
    <row r="51" ht="20.1" customHeight="1" spans="1:2">
      <c r="A51" s="21" t="s">
        <v>1309</v>
      </c>
      <c r="B51" s="21"/>
    </row>
    <row r="52" ht="20.1" customHeight="1" spans="1:2">
      <c r="A52" s="21" t="s">
        <v>1310</v>
      </c>
      <c r="B52" s="21"/>
    </row>
    <row r="53" ht="20.1" customHeight="1" spans="1:2">
      <c r="A53" s="21" t="s">
        <v>1298</v>
      </c>
      <c r="B53" s="21"/>
    </row>
    <row r="54" ht="20.1" customHeight="1" spans="1:2">
      <c r="A54" s="21" t="s">
        <v>1299</v>
      </c>
      <c r="B54" s="21"/>
    </row>
    <row r="55" ht="20.1" customHeight="1" spans="1:2">
      <c r="A55" s="21" t="s">
        <v>1311</v>
      </c>
      <c r="B55" s="21"/>
    </row>
    <row r="56" ht="20.1" customHeight="1" spans="1:2">
      <c r="A56" s="21" t="s">
        <v>1312</v>
      </c>
      <c r="B56" s="21"/>
    </row>
    <row r="57" ht="20.1" customHeight="1" spans="1:2">
      <c r="A57" s="21" t="s">
        <v>1313</v>
      </c>
      <c r="B57" s="21"/>
    </row>
    <row r="58" ht="20.1" customHeight="1" spans="1:2">
      <c r="A58" s="21" t="s">
        <v>1314</v>
      </c>
      <c r="B58" s="21"/>
    </row>
    <row r="59" ht="20.1" customHeight="1" spans="1:2">
      <c r="A59" s="21" t="s">
        <v>1315</v>
      </c>
      <c r="B59" s="21"/>
    </row>
    <row r="60" ht="20.1" customHeight="1" spans="1:2">
      <c r="A60" s="21" t="s">
        <v>1316</v>
      </c>
      <c r="B60" s="21"/>
    </row>
    <row r="61" ht="20.1" customHeight="1" spans="1:2">
      <c r="A61" s="21" t="s">
        <v>1317</v>
      </c>
      <c r="B61" s="21"/>
    </row>
    <row r="62" ht="20.1" customHeight="1" spans="1:2">
      <c r="A62" s="21" t="s">
        <v>1318</v>
      </c>
      <c r="B62" s="21"/>
    </row>
    <row r="63" ht="20.1" customHeight="1" spans="1:2">
      <c r="A63" s="21" t="s">
        <v>1319</v>
      </c>
      <c r="B63" s="21"/>
    </row>
    <row r="64" ht="20.1" customHeight="1" spans="1:2">
      <c r="A64" s="21" t="s">
        <v>1320</v>
      </c>
      <c r="B64" s="21"/>
    </row>
    <row r="65" ht="20.1" customHeight="1" spans="1:2">
      <c r="A65" s="21" t="s">
        <v>1321</v>
      </c>
      <c r="B65" s="21"/>
    </row>
    <row r="66" ht="20.1" customHeight="1" spans="1:2">
      <c r="A66" s="21" t="s">
        <v>1322</v>
      </c>
      <c r="B66" s="21"/>
    </row>
    <row r="67" ht="20.1" customHeight="1" spans="1:2">
      <c r="A67" s="21" t="s">
        <v>1323</v>
      </c>
      <c r="B67" s="21"/>
    </row>
    <row r="68" ht="20.1" customHeight="1" spans="1:2">
      <c r="A68" s="21" t="s">
        <v>1298</v>
      </c>
      <c r="B68" s="21"/>
    </row>
    <row r="69" ht="20.1" customHeight="1" spans="1:2">
      <c r="A69" s="21" t="s">
        <v>1299</v>
      </c>
      <c r="B69" s="21"/>
    </row>
    <row r="70" ht="20.1" customHeight="1" spans="1:2">
      <c r="A70" s="21" t="s">
        <v>1324</v>
      </c>
      <c r="B70" s="21"/>
    </row>
    <row r="71" ht="20.1" customHeight="1" spans="1:2">
      <c r="A71" s="21" t="s">
        <v>1325</v>
      </c>
      <c r="B71" s="21"/>
    </row>
    <row r="72" ht="20.1" customHeight="1" spans="1:2">
      <c r="A72" s="21" t="s">
        <v>1298</v>
      </c>
      <c r="B72" s="21"/>
    </row>
    <row r="73" ht="20.1" customHeight="1" spans="1:2">
      <c r="A73" s="21" t="s">
        <v>1299</v>
      </c>
      <c r="B73" s="21"/>
    </row>
    <row r="74" ht="20.1" customHeight="1" spans="1:2">
      <c r="A74" s="21" t="s">
        <v>1326</v>
      </c>
      <c r="B74" s="21"/>
    </row>
    <row r="75" ht="20.1" customHeight="1" spans="1:2">
      <c r="A75" s="21" t="s">
        <v>1327</v>
      </c>
      <c r="B75" s="21"/>
    </row>
    <row r="76" ht="20.1" customHeight="1" spans="1:2">
      <c r="A76" s="21" t="s">
        <v>1314</v>
      </c>
      <c r="B76" s="21"/>
    </row>
    <row r="77" ht="20.1" customHeight="1" spans="1:2">
      <c r="A77" s="21" t="s">
        <v>1315</v>
      </c>
      <c r="B77" s="21"/>
    </row>
    <row r="78" ht="20.1" customHeight="1" spans="1:2">
      <c r="A78" s="21" t="s">
        <v>1316</v>
      </c>
      <c r="B78" s="21"/>
    </row>
    <row r="79" ht="20.1" customHeight="1" spans="1:2">
      <c r="A79" s="21" t="s">
        <v>1317</v>
      </c>
      <c r="B79" s="21"/>
    </row>
    <row r="80" ht="20.1" customHeight="1" spans="1:2">
      <c r="A80" s="21" t="s">
        <v>1328</v>
      </c>
      <c r="B80" s="21"/>
    </row>
    <row r="81" ht="20.1" customHeight="1" spans="1:2">
      <c r="A81" s="21" t="s">
        <v>1329</v>
      </c>
      <c r="B81" s="21"/>
    </row>
    <row r="82" ht="20.1" customHeight="1" spans="1:2">
      <c r="A82" s="21" t="s">
        <v>1320</v>
      </c>
      <c r="B82" s="21"/>
    </row>
    <row r="83" ht="20.1" customHeight="1" spans="1:2">
      <c r="A83" s="21" t="s">
        <v>1330</v>
      </c>
      <c r="B83" s="21"/>
    </row>
    <row r="84" ht="20.1" customHeight="1" spans="1:2">
      <c r="A84" s="21" t="s">
        <v>1331</v>
      </c>
      <c r="B84" s="21">
        <f>B85+B90+B95+B100+B103</f>
        <v>3719161.72</v>
      </c>
    </row>
    <row r="85" ht="20.1" customHeight="1" spans="1:2">
      <c r="A85" s="21" t="s">
        <v>1332</v>
      </c>
      <c r="B85" s="21"/>
    </row>
    <row r="86" ht="20.1" customHeight="1" spans="1:2">
      <c r="A86" s="21" t="s">
        <v>1283</v>
      </c>
      <c r="B86" s="21"/>
    </row>
    <row r="87" ht="20.1" customHeight="1" spans="1:2">
      <c r="A87" s="21" t="s">
        <v>1333</v>
      </c>
      <c r="B87" s="21"/>
    </row>
    <row r="88" ht="20.1" customHeight="1" spans="1:2">
      <c r="A88" s="21" t="s">
        <v>1334</v>
      </c>
      <c r="B88" s="21"/>
    </row>
    <row r="89" ht="20.1" customHeight="1" spans="1:2">
      <c r="A89" s="21" t="s">
        <v>1335</v>
      </c>
      <c r="B89" s="21"/>
    </row>
    <row r="90" ht="20.1" customHeight="1" spans="1:2">
      <c r="A90" s="21" t="s">
        <v>1336</v>
      </c>
      <c r="B90" s="21"/>
    </row>
    <row r="91" ht="20.1" customHeight="1" spans="1:2">
      <c r="A91" s="21" t="s">
        <v>1283</v>
      </c>
      <c r="B91" s="21"/>
    </row>
    <row r="92" ht="20.1" customHeight="1" spans="1:2">
      <c r="A92" s="21" t="s">
        <v>1333</v>
      </c>
      <c r="B92" s="21"/>
    </row>
    <row r="93" ht="20.1" customHeight="1" spans="1:2">
      <c r="A93" s="21" t="s">
        <v>1337</v>
      </c>
      <c r="B93" s="21"/>
    </row>
    <row r="94" ht="20.1" customHeight="1" spans="1:2">
      <c r="A94" s="21" t="s">
        <v>1338</v>
      </c>
      <c r="B94" s="21"/>
    </row>
    <row r="95" ht="20.1" customHeight="1" spans="1:2">
      <c r="A95" s="21" t="s">
        <v>1339</v>
      </c>
      <c r="B95" s="21">
        <f>B97</f>
        <v>3719161.72</v>
      </c>
    </row>
    <row r="96" ht="20.1" customHeight="1" spans="1:2">
      <c r="A96" s="21" t="s">
        <v>1340</v>
      </c>
      <c r="B96" s="21"/>
    </row>
    <row r="97" ht="20.1" customHeight="1" spans="1:2">
      <c r="A97" s="21" t="s">
        <v>1341</v>
      </c>
      <c r="B97" s="21">
        <v>3719161.72</v>
      </c>
    </row>
    <row r="98" ht="20.1" customHeight="1" spans="1:2">
      <c r="A98" s="21" t="s">
        <v>1342</v>
      </c>
      <c r="B98" s="21"/>
    </row>
    <row r="99" ht="20.1" customHeight="1" spans="1:2">
      <c r="A99" s="21" t="s">
        <v>1343</v>
      </c>
      <c r="B99" s="21"/>
    </row>
    <row r="100" ht="20.1" customHeight="1" spans="1:2">
      <c r="A100" s="21" t="s">
        <v>1344</v>
      </c>
      <c r="B100" s="21"/>
    </row>
    <row r="101" ht="20.1" customHeight="1" spans="1:2">
      <c r="A101" s="21" t="s">
        <v>1283</v>
      </c>
      <c r="B101" s="21"/>
    </row>
    <row r="102" ht="20.1" customHeight="1" spans="1:2">
      <c r="A102" s="21" t="s">
        <v>1345</v>
      </c>
      <c r="B102" s="21"/>
    </row>
    <row r="103" ht="20.1" customHeight="1" spans="1:2">
      <c r="A103" s="21" t="s">
        <v>1346</v>
      </c>
      <c r="B103" s="21"/>
    </row>
    <row r="104" ht="20.1" customHeight="1" spans="1:2">
      <c r="A104" s="21" t="s">
        <v>1340</v>
      </c>
      <c r="B104" s="21"/>
    </row>
    <row r="105" ht="20.1" customHeight="1" spans="1:2">
      <c r="A105" s="21" t="s">
        <v>1341</v>
      </c>
      <c r="B105" s="21"/>
    </row>
    <row r="106" ht="20.1" customHeight="1" spans="1:2">
      <c r="A106" s="21" t="s">
        <v>1342</v>
      </c>
      <c r="B106" s="21"/>
    </row>
    <row r="107" ht="20.1" customHeight="1" spans="1:2">
      <c r="A107" s="21" t="s">
        <v>1347</v>
      </c>
      <c r="B107" s="21"/>
    </row>
    <row r="108" ht="20.1" customHeight="1" spans="1:2">
      <c r="A108" s="21" t="s">
        <v>1348</v>
      </c>
      <c r="B108" s="21"/>
    </row>
    <row r="109" ht="20.1" customHeight="1" spans="1:2">
      <c r="A109" s="21" t="s">
        <v>1349</v>
      </c>
      <c r="B109" s="21"/>
    </row>
    <row r="110" ht="20.1" customHeight="1" spans="1:2">
      <c r="A110" s="21" t="s">
        <v>1350</v>
      </c>
      <c r="B110" s="21"/>
    </row>
    <row r="111" ht="20.1" customHeight="1" spans="1:2">
      <c r="A111" s="21" t="s">
        <v>1351</v>
      </c>
      <c r="B111" s="21"/>
    </row>
    <row r="112" ht="20.1" customHeight="1" spans="1:2">
      <c r="A112" s="21" t="s">
        <v>1352</v>
      </c>
      <c r="B112" s="21"/>
    </row>
    <row r="113" ht="20.1" customHeight="1" spans="1:2">
      <c r="A113" s="21" t="s">
        <v>1353</v>
      </c>
      <c r="B113" s="21"/>
    </row>
    <row r="114" ht="20.1" customHeight="1" spans="1:2">
      <c r="A114" s="21" t="s">
        <v>1354</v>
      </c>
      <c r="B114" s="21"/>
    </row>
    <row r="115" ht="20.1" customHeight="1" spans="1:2">
      <c r="A115" s="21" t="s">
        <v>1352</v>
      </c>
      <c r="B115" s="21"/>
    </row>
    <row r="116" ht="20.1" customHeight="1" spans="1:2">
      <c r="A116" s="21" t="s">
        <v>1355</v>
      </c>
      <c r="B116" s="21"/>
    </row>
    <row r="117" ht="20.1" customHeight="1" spans="1:2">
      <c r="A117" s="21" t="s">
        <v>1356</v>
      </c>
      <c r="B117" s="21"/>
    </row>
    <row r="118" ht="20.1" customHeight="1" spans="1:2">
      <c r="A118" s="21" t="s">
        <v>1357</v>
      </c>
      <c r="B118" s="21"/>
    </row>
    <row r="119" ht="20.1" customHeight="1" spans="1:2">
      <c r="A119" s="21" t="s">
        <v>1358</v>
      </c>
      <c r="B119" s="21"/>
    </row>
    <row r="120" ht="20.1" customHeight="1" spans="1:2">
      <c r="A120" s="21" t="s">
        <v>1359</v>
      </c>
      <c r="B120" s="21"/>
    </row>
    <row r="121" ht="20.1" customHeight="1" spans="1:2">
      <c r="A121" s="21" t="s">
        <v>1360</v>
      </c>
      <c r="B121" s="21"/>
    </row>
    <row r="122" ht="20.1" customHeight="1" spans="1:2">
      <c r="A122" s="21" t="s">
        <v>1361</v>
      </c>
      <c r="B122" s="21"/>
    </row>
    <row r="123" ht="20.1" customHeight="1" spans="1:2">
      <c r="A123" s="21" t="s">
        <v>1362</v>
      </c>
      <c r="B123" s="21"/>
    </row>
    <row r="124" ht="20.1" customHeight="1" spans="1:2">
      <c r="A124" s="21" t="s">
        <v>1363</v>
      </c>
      <c r="B124" s="21"/>
    </row>
    <row r="125" ht="20.1" customHeight="1" spans="1:2">
      <c r="A125" s="21" t="s">
        <v>1364</v>
      </c>
      <c r="B125" s="21"/>
    </row>
    <row r="126" ht="20.1" customHeight="1" spans="1:2">
      <c r="A126" s="21" t="s">
        <v>1365</v>
      </c>
      <c r="B126" s="21"/>
    </row>
    <row r="127" ht="20.1" customHeight="1" spans="1:2">
      <c r="A127" s="21" t="s">
        <v>1366</v>
      </c>
      <c r="B127" s="21"/>
    </row>
    <row r="128" ht="20.1" customHeight="1" spans="1:2">
      <c r="A128" s="21" t="s">
        <v>1367</v>
      </c>
      <c r="B128" s="21"/>
    </row>
    <row r="129" ht="20.1" customHeight="1" spans="1:2">
      <c r="A129" s="21" t="s">
        <v>1368</v>
      </c>
      <c r="B129" s="21"/>
    </row>
    <row r="130" ht="20.1" customHeight="1" spans="1:2">
      <c r="A130" s="21" t="s">
        <v>1369</v>
      </c>
      <c r="B130" s="21"/>
    </row>
    <row r="131" ht="20.1" customHeight="1" spans="1:2">
      <c r="A131" s="21" t="s">
        <v>1370</v>
      </c>
      <c r="B131" s="21"/>
    </row>
    <row r="132" ht="20.1" customHeight="1" spans="1:2">
      <c r="A132" s="21" t="s">
        <v>1371</v>
      </c>
      <c r="B132" s="21"/>
    </row>
    <row r="133" ht="20.1" customHeight="1" spans="1:2">
      <c r="A133" s="21" t="s">
        <v>1372</v>
      </c>
      <c r="B133" s="21"/>
    </row>
    <row r="134" ht="20.1" customHeight="1" spans="1:2">
      <c r="A134" s="21" t="s">
        <v>1373</v>
      </c>
      <c r="B134" s="21"/>
    </row>
    <row r="135" ht="20.1" customHeight="1" spans="1:2">
      <c r="A135" s="21" t="s">
        <v>1374</v>
      </c>
      <c r="B135" s="21"/>
    </row>
    <row r="136" ht="20.1" customHeight="1" spans="1:2">
      <c r="A136" s="21" t="s">
        <v>1375</v>
      </c>
      <c r="B136" s="21"/>
    </row>
    <row r="137" ht="20.1" customHeight="1" spans="1:2">
      <c r="A137" s="21" t="s">
        <v>1376</v>
      </c>
      <c r="B137" s="21"/>
    </row>
    <row r="138" ht="20.1" customHeight="1" spans="1:2">
      <c r="A138" s="21" t="s">
        <v>1377</v>
      </c>
      <c r="B138" s="21"/>
    </row>
    <row r="139" ht="20.1" customHeight="1" spans="1:2">
      <c r="A139" s="21" t="s">
        <v>1378</v>
      </c>
      <c r="B139" s="21"/>
    </row>
    <row r="140" ht="20.1" customHeight="1" spans="1:2">
      <c r="A140" s="21" t="s">
        <v>1379</v>
      </c>
      <c r="B140" s="21"/>
    </row>
    <row r="141" ht="20.1" customHeight="1" spans="1:2">
      <c r="A141" s="21" t="s">
        <v>1380</v>
      </c>
      <c r="B141" s="21"/>
    </row>
    <row r="142" ht="20.1" customHeight="1" spans="1:2">
      <c r="A142" s="21" t="s">
        <v>1381</v>
      </c>
      <c r="B142" s="21"/>
    </row>
    <row r="143" ht="20.1" customHeight="1" spans="1:2">
      <c r="A143" s="21" t="s">
        <v>1382</v>
      </c>
      <c r="B143" s="21"/>
    </row>
    <row r="144" ht="20.1" customHeight="1" spans="1:2">
      <c r="A144" s="21" t="s">
        <v>1383</v>
      </c>
      <c r="B144" s="21"/>
    </row>
    <row r="145" ht="20.1" customHeight="1" spans="1:2">
      <c r="A145" s="21" t="s">
        <v>1384</v>
      </c>
      <c r="B145" s="21"/>
    </row>
    <row r="146" ht="20.1" customHeight="1" spans="1:2">
      <c r="A146" s="21" t="s">
        <v>1385</v>
      </c>
      <c r="B146" s="21"/>
    </row>
    <row r="147" ht="20.1" customHeight="1" spans="1:2">
      <c r="A147" s="21" t="s">
        <v>1386</v>
      </c>
      <c r="B147" s="21"/>
    </row>
    <row r="148" ht="20.1" customHeight="1" spans="1:2">
      <c r="A148" s="21" t="s">
        <v>1387</v>
      </c>
      <c r="B148" s="21"/>
    </row>
    <row r="149" ht="20.1" customHeight="1" spans="1:2">
      <c r="A149" s="21" t="s">
        <v>1388</v>
      </c>
      <c r="B149" s="21"/>
    </row>
    <row r="150" ht="20.1" customHeight="1" spans="1:2">
      <c r="A150" s="21" t="s">
        <v>1350</v>
      </c>
      <c r="B150" s="21"/>
    </row>
    <row r="151" ht="20.1" customHeight="1" spans="1:2">
      <c r="A151" s="21" t="s">
        <v>1389</v>
      </c>
      <c r="B151" s="21"/>
    </row>
    <row r="152" ht="20.1" customHeight="1" spans="1:2">
      <c r="A152" s="21" t="s">
        <v>1390</v>
      </c>
      <c r="B152" s="21"/>
    </row>
    <row r="153" ht="20.1" customHeight="1" spans="1:2">
      <c r="A153" s="21" t="s">
        <v>1350</v>
      </c>
      <c r="B153" s="21"/>
    </row>
    <row r="154" ht="20.1" customHeight="1" spans="1:2">
      <c r="A154" s="21" t="s">
        <v>1391</v>
      </c>
      <c r="B154" s="21"/>
    </row>
    <row r="155" ht="20.1" customHeight="1" spans="1:2">
      <c r="A155" s="21" t="s">
        <v>1392</v>
      </c>
      <c r="B155" s="21"/>
    </row>
    <row r="156" ht="20.1" customHeight="1" spans="1:2">
      <c r="A156" s="21" t="s">
        <v>1393</v>
      </c>
      <c r="B156" s="21"/>
    </row>
    <row r="157" ht="20.1" customHeight="1" spans="1:2">
      <c r="A157" s="21" t="s">
        <v>1359</v>
      </c>
      <c r="B157" s="21"/>
    </row>
    <row r="158" ht="20.1" customHeight="1" spans="1:2">
      <c r="A158" s="21" t="s">
        <v>1361</v>
      </c>
      <c r="B158" s="21"/>
    </row>
    <row r="159" ht="20.1" customHeight="1" spans="1:2">
      <c r="A159" s="21" t="s">
        <v>1394</v>
      </c>
      <c r="B159" s="21"/>
    </row>
    <row r="160" ht="20.1" customHeight="1" spans="1:2">
      <c r="A160" s="21" t="s">
        <v>1395</v>
      </c>
      <c r="B160" s="21"/>
    </row>
    <row r="161" ht="20.1" customHeight="1" spans="1:2">
      <c r="A161" s="21" t="s">
        <v>1396</v>
      </c>
      <c r="B161" s="21"/>
    </row>
    <row r="162" ht="20.1" customHeight="1" spans="1:2">
      <c r="A162" s="21" t="s">
        <v>1397</v>
      </c>
      <c r="B162" s="21"/>
    </row>
    <row r="163" ht="20.1" customHeight="1" spans="1:2">
      <c r="A163" s="21" t="s">
        <v>1398</v>
      </c>
      <c r="B163" s="21"/>
    </row>
    <row r="164" ht="20.1" customHeight="1" spans="1:2">
      <c r="A164" s="21" t="s">
        <v>1399</v>
      </c>
      <c r="B164" s="21">
        <f>B165+B166+B175</f>
        <v>0</v>
      </c>
    </row>
    <row r="165" ht="20.1" customHeight="1" spans="1:2">
      <c r="A165" s="21" t="s">
        <v>1400</v>
      </c>
      <c r="B165" s="21"/>
    </row>
    <row r="166" ht="20.1" customHeight="1" spans="1:2">
      <c r="A166" s="21" t="s">
        <v>1401</v>
      </c>
      <c r="B166" s="21"/>
    </row>
    <row r="167" ht="20.1" customHeight="1" spans="1:2">
      <c r="A167" s="21" t="s">
        <v>1402</v>
      </c>
      <c r="B167" s="21"/>
    </row>
    <row r="168" ht="20.1" customHeight="1" spans="1:2">
      <c r="A168" s="21" t="s">
        <v>1403</v>
      </c>
      <c r="B168" s="21"/>
    </row>
    <row r="169" ht="20.1" customHeight="1" spans="1:2">
      <c r="A169" s="21" t="s">
        <v>1404</v>
      </c>
      <c r="B169" s="21"/>
    </row>
    <row r="170" ht="20.1" customHeight="1" spans="1:2">
      <c r="A170" s="21" t="s">
        <v>1405</v>
      </c>
      <c r="B170" s="21"/>
    </row>
    <row r="171" ht="20.1" customHeight="1" spans="1:2">
      <c r="A171" s="21" t="s">
        <v>1406</v>
      </c>
      <c r="B171" s="21"/>
    </row>
    <row r="172" ht="20.1" customHeight="1" spans="1:2">
      <c r="A172" s="21" t="s">
        <v>1407</v>
      </c>
      <c r="B172" s="21"/>
    </row>
    <row r="173" ht="20.1" customHeight="1" spans="1:2">
      <c r="A173" s="21" t="s">
        <v>1408</v>
      </c>
      <c r="B173" s="21"/>
    </row>
    <row r="174" ht="20.1" customHeight="1" spans="1:2">
      <c r="A174" s="21" t="s">
        <v>1409</v>
      </c>
      <c r="B174" s="21"/>
    </row>
    <row r="175" ht="20.1" customHeight="1" spans="1:2">
      <c r="A175" s="21" t="s">
        <v>1410</v>
      </c>
      <c r="B175" s="21">
        <f>SUM(B176:B185)</f>
        <v>0</v>
      </c>
    </row>
    <row r="176" ht="20.1" customHeight="1" spans="1:2">
      <c r="A176" s="21" t="s">
        <v>1411</v>
      </c>
      <c r="B176" s="21"/>
    </row>
    <row r="177" ht="20.1" customHeight="1" spans="1:2">
      <c r="A177" s="21" t="s">
        <v>1412</v>
      </c>
      <c r="B177" s="21"/>
    </row>
    <row r="178" ht="20.1" customHeight="1" spans="1:2">
      <c r="A178" s="21" t="s">
        <v>1413</v>
      </c>
      <c r="B178" s="21"/>
    </row>
    <row r="179" ht="20.1" customHeight="1" spans="1:2">
      <c r="A179" s="21" t="s">
        <v>1414</v>
      </c>
      <c r="B179" s="21"/>
    </row>
    <row r="180" ht="20.1" customHeight="1" spans="1:2">
      <c r="A180" s="21" t="s">
        <v>1415</v>
      </c>
      <c r="B180" s="21"/>
    </row>
    <row r="181" ht="20.1" customHeight="1" spans="1:2">
      <c r="A181" s="21" t="s">
        <v>1416</v>
      </c>
      <c r="B181" s="21"/>
    </row>
    <row r="182" ht="20.1" customHeight="1" spans="1:2">
      <c r="A182" s="21" t="s">
        <v>1417</v>
      </c>
      <c r="B182" s="21"/>
    </row>
    <row r="183" ht="20.1" customHeight="1" spans="1:2">
      <c r="A183" s="21" t="s">
        <v>1418</v>
      </c>
      <c r="B183" s="21"/>
    </row>
    <row r="184" ht="20.1" customHeight="1" spans="1:2">
      <c r="A184" s="21" t="s">
        <v>1419</v>
      </c>
      <c r="B184" s="21"/>
    </row>
    <row r="185" ht="20.1" customHeight="1" spans="1:2">
      <c r="A185" s="21" t="s">
        <v>1420</v>
      </c>
      <c r="B185" s="21"/>
    </row>
    <row r="186" ht="20.1" customHeight="1" spans="1:2">
      <c r="A186" s="21" t="s">
        <v>1421</v>
      </c>
      <c r="B186" s="21"/>
    </row>
    <row r="187" ht="20.1" customHeight="1" spans="1:2">
      <c r="A187" s="21" t="s">
        <v>1422</v>
      </c>
      <c r="B187" s="21"/>
    </row>
    <row r="188" ht="20.1" customHeight="1" spans="1:2">
      <c r="A188" s="21" t="s">
        <v>1423</v>
      </c>
      <c r="B188" s="21"/>
    </row>
    <row r="189" ht="20.1" customHeight="1" spans="1:2">
      <c r="A189" s="21" t="s">
        <v>1424</v>
      </c>
      <c r="B189" s="21"/>
    </row>
    <row r="190" ht="20.1" customHeight="1" spans="1:2">
      <c r="A190" s="21" t="s">
        <v>1425</v>
      </c>
      <c r="B190" s="21"/>
    </row>
    <row r="191" ht="20.1" customHeight="1" spans="1:2">
      <c r="A191" s="21" t="s">
        <v>1426</v>
      </c>
      <c r="B191" s="21"/>
    </row>
    <row r="192" ht="20.1" customHeight="1" spans="1:2">
      <c r="A192" s="21" t="s">
        <v>1427</v>
      </c>
      <c r="B192" s="21"/>
    </row>
    <row r="193" ht="20.1" customHeight="1" spans="1:2">
      <c r="A193" s="21" t="s">
        <v>1428</v>
      </c>
      <c r="B193" s="21"/>
    </row>
    <row r="194" ht="20.1" customHeight="1" spans="1:2">
      <c r="A194" s="21" t="s">
        <v>1429</v>
      </c>
      <c r="B194" s="21"/>
    </row>
    <row r="195" ht="20.1" customHeight="1" spans="1:2">
      <c r="A195" s="21" t="s">
        <v>1430</v>
      </c>
      <c r="B195" s="21"/>
    </row>
    <row r="196" ht="20.1" customHeight="1" spans="1:2">
      <c r="A196" s="21" t="s">
        <v>1431</v>
      </c>
      <c r="B196" s="21"/>
    </row>
    <row r="197" ht="20.1" customHeight="1" spans="1:2">
      <c r="A197" s="21" t="s">
        <v>1432</v>
      </c>
      <c r="B197" s="21"/>
    </row>
    <row r="198" ht="20.1" customHeight="1" spans="1:2">
      <c r="A198" s="21" t="s">
        <v>1433</v>
      </c>
      <c r="B198" s="21"/>
    </row>
    <row r="199" ht="20.1" customHeight="1" spans="1:2">
      <c r="A199" s="21" t="s">
        <v>1434</v>
      </c>
      <c r="B199" s="21"/>
    </row>
    <row r="200" ht="20.1" customHeight="1" spans="1:2">
      <c r="A200" s="21" t="s">
        <v>1435</v>
      </c>
      <c r="B200" s="21"/>
    </row>
    <row r="201" ht="20.1" customHeight="1" spans="1:2">
      <c r="A201" s="21" t="s">
        <v>1436</v>
      </c>
      <c r="B201" s="21"/>
    </row>
    <row r="202" ht="20.1" customHeight="1" spans="1:2">
      <c r="A202" s="21" t="s">
        <v>1437</v>
      </c>
      <c r="B202" s="21"/>
    </row>
    <row r="203" ht="20.1" customHeight="1" spans="1:2">
      <c r="A203" s="21" t="s">
        <v>1438</v>
      </c>
      <c r="B203" s="21"/>
    </row>
    <row r="204" ht="20.1" customHeight="1" spans="1:2">
      <c r="A204" s="21" t="s">
        <v>1439</v>
      </c>
      <c r="B204" s="21"/>
    </row>
    <row r="205" ht="20.1" customHeight="1" spans="1:2">
      <c r="A205" s="21" t="s">
        <v>1440</v>
      </c>
      <c r="B205" s="21"/>
    </row>
    <row r="206" ht="20.1" customHeight="1" spans="1:2">
      <c r="A206" s="21" t="s">
        <v>1441</v>
      </c>
      <c r="B206" s="21"/>
    </row>
    <row r="207" ht="20.1" customHeight="1" spans="1:2">
      <c r="A207" s="21" t="s">
        <v>1442</v>
      </c>
      <c r="B207" s="21"/>
    </row>
    <row r="208" ht="20.1" customHeight="1" spans="1:2">
      <c r="A208" s="21" t="s">
        <v>1443</v>
      </c>
      <c r="B208" s="21"/>
    </row>
    <row r="209" ht="20.1" customHeight="1" spans="1:2">
      <c r="A209" s="21" t="s">
        <v>1444</v>
      </c>
      <c r="B209" s="21"/>
    </row>
    <row r="210" ht="20.1" customHeight="1" spans="1:2">
      <c r="A210" s="21" t="s">
        <v>1445</v>
      </c>
      <c r="B210" s="21"/>
    </row>
    <row r="211" ht="20.1" customHeight="1" spans="1:2">
      <c r="A211" s="21" t="s">
        <v>1446</v>
      </c>
      <c r="B211" s="21"/>
    </row>
    <row r="212" ht="20.1" customHeight="1" spans="1:2">
      <c r="A212" s="21" t="s">
        <v>1447</v>
      </c>
      <c r="B212" s="21"/>
    </row>
    <row r="213" ht="20.1" customHeight="1" spans="1:2">
      <c r="A213" s="21" t="s">
        <v>1448</v>
      </c>
      <c r="B213" s="21"/>
    </row>
    <row r="214" ht="20.1" customHeight="1" spans="1:2">
      <c r="A214" s="21" t="s">
        <v>1449</v>
      </c>
      <c r="B214" s="21"/>
    </row>
    <row r="215" ht="20.1" customHeight="1" spans="1:2">
      <c r="A215" s="21" t="s">
        <v>1450</v>
      </c>
      <c r="B215" s="21"/>
    </row>
    <row r="216" ht="20.1" customHeight="1" spans="1:2">
      <c r="A216" s="21" t="s">
        <v>1451</v>
      </c>
      <c r="B216" s="21"/>
    </row>
    <row r="217" ht="20.1" customHeight="1" spans="1:2">
      <c r="A217" s="21" t="s">
        <v>1452</v>
      </c>
      <c r="B217" s="21"/>
    </row>
    <row r="218" ht="20.1" customHeight="1" spans="1:2">
      <c r="A218" s="21" t="s">
        <v>1453</v>
      </c>
      <c r="B218" s="21"/>
    </row>
    <row r="219" ht="20.1" customHeight="1" spans="1:2">
      <c r="A219" s="21" t="s">
        <v>1454</v>
      </c>
      <c r="B219" s="21"/>
    </row>
    <row r="220" ht="20.1" customHeight="1" spans="1:2">
      <c r="A220" s="21" t="s">
        <v>1455</v>
      </c>
      <c r="B220" s="21"/>
    </row>
    <row r="221" ht="20.1" customHeight="1" spans="1:2">
      <c r="A221" s="21" t="s">
        <v>1456</v>
      </c>
      <c r="B221" s="21"/>
    </row>
    <row r="222" ht="20.1" customHeight="1" spans="1:2">
      <c r="A222" s="21" t="s">
        <v>1457</v>
      </c>
      <c r="B222" s="21"/>
    </row>
    <row r="223" ht="20.1" customHeight="1" spans="1:2">
      <c r="A223" s="21" t="s">
        <v>1458</v>
      </c>
      <c r="B223" s="21"/>
    </row>
    <row r="224" ht="20.1" customHeight="1" spans="1:2">
      <c r="A224" s="21"/>
      <c r="B224" s="21"/>
    </row>
    <row r="225" ht="20.1" customHeight="1" spans="1:2">
      <c r="A225" s="21" t="s">
        <v>1459</v>
      </c>
      <c r="B225" s="21">
        <f>SUM(B4,B19,B31,B38,B84,B108,B160,B164,B186,B205)</f>
        <v>6743872.78</v>
      </c>
    </row>
    <row r="226" ht="20.1" customHeight="1" spans="1:2">
      <c r="A226" s="21" t="s">
        <v>1140</v>
      </c>
      <c r="B226" s="21">
        <f>SUM(B227,B230:B233)</f>
        <v>0</v>
      </c>
    </row>
    <row r="227" ht="20.1" customHeight="1" spans="1:2">
      <c r="A227" s="21" t="s">
        <v>1460</v>
      </c>
      <c r="B227" s="21">
        <f>SUM(B228:B229)</f>
        <v>0</v>
      </c>
    </row>
    <row r="228" ht="20.1" customHeight="1" spans="1:2">
      <c r="A228" s="21" t="s">
        <v>1461</v>
      </c>
      <c r="B228" s="21"/>
    </row>
    <row r="229" ht="20.1" customHeight="1" spans="1:2">
      <c r="A229" s="21" t="s">
        <v>1462</v>
      </c>
      <c r="B229" s="21"/>
    </row>
    <row r="230" ht="20.1" customHeight="1" spans="1:2">
      <c r="A230" s="21" t="s">
        <v>1463</v>
      </c>
      <c r="B230" s="21"/>
    </row>
    <row r="231" ht="20.1" customHeight="1" spans="1:2">
      <c r="A231" s="21" t="s">
        <v>1464</v>
      </c>
      <c r="B231" s="21"/>
    </row>
    <row r="232" ht="20.1" customHeight="1" spans="1:2">
      <c r="A232" s="21" t="s">
        <v>1465</v>
      </c>
      <c r="B232" s="21"/>
    </row>
    <row r="233" ht="20.1" customHeight="1" spans="1:2">
      <c r="A233" s="21" t="s">
        <v>1466</v>
      </c>
      <c r="B233" s="21"/>
    </row>
    <row r="234" ht="20.1" customHeight="1" spans="1:2">
      <c r="A234" s="21"/>
      <c r="B234" s="21"/>
    </row>
    <row r="235" ht="20.1" customHeight="1" spans="1:2">
      <c r="A235" s="21"/>
      <c r="B235" s="21"/>
    </row>
    <row r="236" ht="20.1" customHeight="1" spans="1:2">
      <c r="A236" s="21"/>
      <c r="B236" s="21"/>
    </row>
    <row r="237" ht="20.1" customHeight="1" spans="1:2">
      <c r="A237" s="21"/>
      <c r="B237" s="21"/>
    </row>
    <row r="238" ht="20.1" customHeight="1" spans="1:2">
      <c r="A238" s="21" t="s">
        <v>1153</v>
      </c>
      <c r="B238" s="21">
        <f>SUM(B225:B226)</f>
        <v>6743872.78</v>
      </c>
    </row>
  </sheetData>
  <protectedRanges>
    <protectedRange sqref="B5:B9 B11:B13 B23 B25 B44:B50 B78:B83 B87:B89 B93 B96 B165 B167:B173 B179 B15:B18 B27:B37 B52:B74 B98:B163 B181:B184" name="区域1_2_1"/>
    <protectedRange sqref="B227:B233" name="区域1_2_1_1"/>
  </protectedRanges>
  <mergeCells count="1">
    <mergeCell ref="A1:B1"/>
  </mergeCells>
  <printOptions horizontalCentered="1"/>
  <pageMargins left="0.354330708661417" right="0.354330708661417" top="0.866141732283464" bottom="0.866141732283464" header="0.118110236220472" footer="0.31496062992126"/>
  <pageSetup paperSize="9" orientation="portrait" useFirstPageNumber="1"/>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showZeros="0" workbookViewId="0">
      <selection activeCell="A2" sqref="A2"/>
    </sheetView>
  </sheetViews>
  <sheetFormatPr defaultColWidth="12.125" defaultRowHeight="14.25" outlineLevelRow="4" outlineLevelCol="1"/>
  <cols>
    <col min="1" max="1" width="21.5" customWidth="1"/>
    <col min="2" max="2" width="65.5" customWidth="1"/>
    <col min="3" max="214" width="9" customWidth="1"/>
    <col min="215" max="215" width="9.75" customWidth="1"/>
    <col min="216" max="216" width="49.875" customWidth="1"/>
    <col min="217" max="217" width="11.5" customWidth="1"/>
    <col min="218" max="218" width="11.375" customWidth="1"/>
    <col min="219" max="219" width="12.625" customWidth="1"/>
    <col min="220" max="220" width="18.625" customWidth="1"/>
    <col min="221" max="227" width="12.125" customWidth="1"/>
  </cols>
  <sheetData>
    <row r="1" ht="21" spans="1:2">
      <c r="A1" s="16" t="s">
        <v>1467</v>
      </c>
      <c r="B1" s="16"/>
    </row>
    <row r="2" ht="24.75" customHeight="1" spans="1:2">
      <c r="A2" s="2" t="s">
        <v>22</v>
      </c>
      <c r="B2" s="9" t="s">
        <v>23</v>
      </c>
    </row>
    <row r="3" ht="39" customHeight="1" spans="1:2">
      <c r="A3" s="7" t="s">
        <v>1208</v>
      </c>
      <c r="B3" s="7" t="s">
        <v>1468</v>
      </c>
    </row>
    <row r="4" ht="39" customHeight="1" spans="1:2">
      <c r="A4" s="7"/>
      <c r="B4" s="7"/>
    </row>
    <row r="5" ht="27.75" customHeight="1" spans="1:1">
      <c r="A5" t="s">
        <v>1206</v>
      </c>
    </row>
  </sheetData>
  <mergeCells count="1">
    <mergeCell ref="A1:B1"/>
  </mergeCells>
  <dataValidations count="1">
    <dataValidation type="list" allowBlank="1" showInputMessage="1" showErrorMessage="1" sqref="HJ4 HJ65478:HJ65536">
      <formula1>#REF!</formula1>
    </dataValidation>
  </dataValidations>
  <printOptions horizontalCentered="1"/>
  <pageMargins left="0.511811023622047" right="0.15748031496063"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A2" sqref="A2"/>
    </sheetView>
  </sheetViews>
  <sheetFormatPr defaultColWidth="9" defaultRowHeight="14.25" outlineLevelRow="6" outlineLevelCol="3"/>
  <cols>
    <col min="1" max="1" width="20.625" customWidth="1"/>
    <col min="2" max="2" width="18.625" customWidth="1"/>
    <col min="3" max="3" width="14.75" customWidth="1"/>
    <col min="4" max="4" width="25.5" customWidth="1"/>
  </cols>
  <sheetData>
    <row r="1" ht="24" spans="1:4">
      <c r="A1" s="13" t="s">
        <v>1469</v>
      </c>
      <c r="B1" s="13"/>
      <c r="C1" s="13"/>
      <c r="D1" s="13"/>
    </row>
    <row r="2" ht="31.5" customHeight="1" spans="1:4">
      <c r="A2" s="2" t="s">
        <v>22</v>
      </c>
      <c r="D2" s="9" t="s">
        <v>1210</v>
      </c>
    </row>
    <row r="3" ht="27" customHeight="1" spans="1:4">
      <c r="A3" s="7" t="s">
        <v>1211</v>
      </c>
      <c r="B3" s="15" t="s">
        <v>1212</v>
      </c>
      <c r="C3" s="15" t="s">
        <v>1470</v>
      </c>
      <c r="D3" s="7"/>
    </row>
    <row r="4" ht="23.25" customHeight="1" spans="1:4">
      <c r="A4" s="7"/>
      <c r="B4" s="7"/>
      <c r="C4" s="7"/>
      <c r="D4" s="7"/>
    </row>
    <row r="5" ht="37.5" customHeight="1" spans="1:4">
      <c r="A5" s="7"/>
      <c r="B5" s="7"/>
      <c r="C5" s="7"/>
      <c r="D5" s="15" t="s">
        <v>1214</v>
      </c>
    </row>
    <row r="6" ht="33" customHeight="1" spans="1:4">
      <c r="A6" s="7"/>
      <c r="B6" s="7"/>
      <c r="C6" s="7"/>
      <c r="D6" s="7"/>
    </row>
    <row r="7" ht="53.25" customHeight="1" spans="1:1">
      <c r="A7" t="s">
        <v>1206</v>
      </c>
    </row>
  </sheetData>
  <mergeCells count="5">
    <mergeCell ref="A1:D1"/>
    <mergeCell ref="A7:D7"/>
    <mergeCell ref="A3:A5"/>
    <mergeCell ref="B3:B5"/>
    <mergeCell ref="C3:D4"/>
  </mergeCells>
  <pageMargins left="0.7" right="0.7" top="0.9"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0"/>
  <sheetViews>
    <sheetView showZeros="0" topLeftCell="B1" workbookViewId="0">
      <selection activeCell="B2" sqref="B2"/>
    </sheetView>
  </sheetViews>
  <sheetFormatPr defaultColWidth="9" defaultRowHeight="14.25" outlineLevelCol="2"/>
  <cols>
    <col min="1" max="1" width="33.875" hidden="1" customWidth="1"/>
    <col min="2" max="2" width="49.125" customWidth="1"/>
    <col min="3" max="3" width="25.5" customWidth="1"/>
  </cols>
  <sheetData>
    <row r="1" ht="27" customHeight="1" spans="1:3">
      <c r="A1" s="13" t="s">
        <v>1471</v>
      </c>
      <c r="B1" s="13"/>
      <c r="C1" s="13"/>
    </row>
    <row r="2" ht="18.75" customHeight="1" spans="1:3">
      <c r="A2" t="s">
        <v>1472</v>
      </c>
      <c r="B2" s="2" t="s">
        <v>22</v>
      </c>
      <c r="C2" s="9" t="s">
        <v>23</v>
      </c>
    </row>
    <row r="3" ht="26.25" customHeight="1" spans="1:3">
      <c r="A3" t="s">
        <v>24</v>
      </c>
      <c r="B3" s="7" t="s">
        <v>24</v>
      </c>
      <c r="C3" s="7" t="s">
        <v>25</v>
      </c>
    </row>
    <row r="4" ht="20.25" customHeight="1" spans="2:3">
      <c r="B4" s="12" t="s">
        <v>1473</v>
      </c>
      <c r="C4" s="12"/>
    </row>
    <row r="5" ht="20.1" customHeight="1" spans="1:3">
      <c r="A5" t="s">
        <v>1474</v>
      </c>
      <c r="B5" s="12" t="s">
        <v>1475</v>
      </c>
      <c r="C5" s="12"/>
    </row>
    <row r="6" ht="20.1" customHeight="1" spans="2:3">
      <c r="B6" s="12" t="s">
        <v>1476</v>
      </c>
      <c r="C6" s="12"/>
    </row>
    <row r="7" ht="20.1" customHeight="1" spans="2:3">
      <c r="B7" s="12" t="s">
        <v>1477</v>
      </c>
      <c r="C7" s="12"/>
    </row>
    <row r="8" ht="20.1" customHeight="1" spans="2:3">
      <c r="B8" s="12" t="s">
        <v>1478</v>
      </c>
      <c r="C8" s="12"/>
    </row>
    <row r="9" ht="20.1" customHeight="1" spans="2:3">
      <c r="B9" s="12" t="s">
        <v>1479</v>
      </c>
      <c r="C9" s="12"/>
    </row>
    <row r="10" ht="20.1" customHeight="1" spans="2:3">
      <c r="B10" s="12" t="s">
        <v>1480</v>
      </c>
      <c r="C10" s="12"/>
    </row>
    <row r="11" ht="20.1" customHeight="1" spans="2:3">
      <c r="B11" s="12" t="s">
        <v>1481</v>
      </c>
      <c r="C11" s="12"/>
    </row>
    <row r="12" ht="20.1" customHeight="1" spans="2:3">
      <c r="B12" s="12" t="s">
        <v>1482</v>
      </c>
      <c r="C12" s="12"/>
    </row>
    <row r="13" ht="20.1" customHeight="1" spans="2:3">
      <c r="B13" s="12" t="s">
        <v>1483</v>
      </c>
      <c r="C13" s="12"/>
    </row>
    <row r="14" ht="20.1" customHeight="1" spans="2:3">
      <c r="B14" s="12" t="s">
        <v>1484</v>
      </c>
      <c r="C14" s="12"/>
    </row>
    <row r="15" ht="20.1" customHeight="1" spans="2:3">
      <c r="B15" s="12" t="s">
        <v>1485</v>
      </c>
      <c r="C15" s="12"/>
    </row>
    <row r="16" ht="20.1" customHeight="1" spans="2:3">
      <c r="B16" s="12" t="s">
        <v>1486</v>
      </c>
      <c r="C16" s="12"/>
    </row>
    <row r="17" ht="20.1" customHeight="1" spans="2:3">
      <c r="B17" s="12" t="s">
        <v>1487</v>
      </c>
      <c r="C17" s="12"/>
    </row>
    <row r="18" ht="20.1" customHeight="1" spans="2:3">
      <c r="B18" s="12" t="s">
        <v>1488</v>
      </c>
      <c r="C18" s="12"/>
    </row>
    <row r="19" ht="20.1" customHeight="1" spans="2:3">
      <c r="B19" s="12" t="s">
        <v>1489</v>
      </c>
      <c r="C19" s="12"/>
    </row>
    <row r="20" ht="20.1" customHeight="1" spans="2:3">
      <c r="B20" s="12" t="s">
        <v>1490</v>
      </c>
      <c r="C20" s="12"/>
    </row>
    <row r="21" ht="20.1" customHeight="1" spans="2:3">
      <c r="B21" s="12" t="s">
        <v>1491</v>
      </c>
      <c r="C21" s="12"/>
    </row>
    <row r="22" ht="20.1" customHeight="1" spans="2:3">
      <c r="B22" s="12" t="s">
        <v>1492</v>
      </c>
      <c r="C22" s="12"/>
    </row>
    <row r="23" ht="20.1" customHeight="1" spans="2:3">
      <c r="B23" s="12" t="s">
        <v>1493</v>
      </c>
      <c r="C23" s="12"/>
    </row>
    <row r="24" ht="20.1" customHeight="1" spans="2:3">
      <c r="B24" s="12" t="s">
        <v>1494</v>
      </c>
      <c r="C24" s="12"/>
    </row>
    <row r="25" ht="20.1" customHeight="1" spans="2:3">
      <c r="B25" s="12" t="s">
        <v>1495</v>
      </c>
      <c r="C25" s="12"/>
    </row>
    <row r="26" ht="20.1" customHeight="1" spans="2:3">
      <c r="B26" s="12" t="s">
        <v>1496</v>
      </c>
      <c r="C26" s="12"/>
    </row>
    <row r="27" ht="20.1" customHeight="1" spans="2:3">
      <c r="B27" s="12" t="s">
        <v>1497</v>
      </c>
      <c r="C27" s="12"/>
    </row>
    <row r="28" ht="20.1" customHeight="1" spans="2:3">
      <c r="B28" s="12" t="s">
        <v>1498</v>
      </c>
      <c r="C28" s="12"/>
    </row>
    <row r="29" ht="20.1" customHeight="1" spans="2:3">
      <c r="B29" s="12" t="s">
        <v>1499</v>
      </c>
      <c r="C29" s="12"/>
    </row>
    <row r="30" ht="20.1" customHeight="1" spans="2:3">
      <c r="B30" s="12" t="s">
        <v>1500</v>
      </c>
      <c r="C30" s="12"/>
    </row>
    <row r="31" ht="20.1" customHeight="1" spans="2:3">
      <c r="B31" s="12" t="s">
        <v>1501</v>
      </c>
      <c r="C31" s="12"/>
    </row>
    <row r="32" ht="20.1" customHeight="1" spans="2:3">
      <c r="B32" s="12" t="s">
        <v>1502</v>
      </c>
      <c r="C32" s="12"/>
    </row>
    <row r="33" ht="20.1" customHeight="1" spans="2:3">
      <c r="B33" s="12" t="s">
        <v>1503</v>
      </c>
      <c r="C33" s="12"/>
    </row>
    <row r="34" ht="20.1" customHeight="1" spans="2:3">
      <c r="B34" s="12" t="s">
        <v>1504</v>
      </c>
      <c r="C34" s="12"/>
    </row>
    <row r="35" ht="20.1" customHeight="1" spans="2:3">
      <c r="B35" s="12" t="s">
        <v>1505</v>
      </c>
      <c r="C35" s="12"/>
    </row>
    <row r="36" ht="20.1" customHeight="1" spans="2:3">
      <c r="B36" s="12" t="s">
        <v>1506</v>
      </c>
      <c r="C36" s="12"/>
    </row>
    <row r="37" ht="20.1" customHeight="1" spans="2:3">
      <c r="B37" s="12" t="s">
        <v>1507</v>
      </c>
      <c r="C37" s="12"/>
    </row>
    <row r="38" ht="20.1" customHeight="1" spans="2:3">
      <c r="B38" s="12" t="s">
        <v>1508</v>
      </c>
      <c r="C38" s="12"/>
    </row>
    <row r="39" ht="20.1" customHeight="1" spans="2:3">
      <c r="B39" s="12" t="s">
        <v>1509</v>
      </c>
      <c r="C39" s="12"/>
    </row>
    <row r="40" ht="20.1" customHeight="1" spans="2:3">
      <c r="B40" s="12" t="s">
        <v>1510</v>
      </c>
      <c r="C40" s="12"/>
    </row>
    <row r="41" ht="20.1" customHeight="1" spans="2:3">
      <c r="B41" s="12" t="s">
        <v>1511</v>
      </c>
      <c r="C41" s="12"/>
    </row>
    <row r="42" ht="20.1" customHeight="1" spans="2:3">
      <c r="B42" s="12" t="s">
        <v>1512</v>
      </c>
      <c r="C42" s="12"/>
    </row>
    <row r="43" ht="20.1" customHeight="1" spans="2:3">
      <c r="B43" s="12" t="s">
        <v>1513</v>
      </c>
      <c r="C43" s="12"/>
    </row>
    <row r="44" ht="20.1" customHeight="1" spans="2:3">
      <c r="B44" s="12" t="s">
        <v>1514</v>
      </c>
      <c r="C44" s="12"/>
    </row>
    <row r="45" ht="20.1" customHeight="1" spans="2:3">
      <c r="B45" s="12" t="s">
        <v>1515</v>
      </c>
      <c r="C45" s="12"/>
    </row>
    <row r="46" ht="20.1" customHeight="1" spans="2:3">
      <c r="B46" s="12" t="s">
        <v>1516</v>
      </c>
      <c r="C46" s="12"/>
    </row>
    <row r="47" ht="20.1" customHeight="1" spans="2:3">
      <c r="B47" s="12" t="s">
        <v>1517</v>
      </c>
      <c r="C47" s="12"/>
    </row>
    <row r="48" ht="20.1" customHeight="1" spans="2:3">
      <c r="B48" s="12" t="s">
        <v>1518</v>
      </c>
      <c r="C48" s="12"/>
    </row>
    <row r="49" ht="20.1" customHeight="1" spans="2:3">
      <c r="B49" s="12" t="s">
        <v>1519</v>
      </c>
      <c r="C49" s="12"/>
    </row>
    <row r="50" ht="20.1" customHeight="1" spans="2:3">
      <c r="B50" s="12" t="s">
        <v>1520</v>
      </c>
      <c r="C50" s="12"/>
    </row>
    <row r="51" ht="20.1" customHeight="1" spans="1:3">
      <c r="A51" t="s">
        <v>1521</v>
      </c>
      <c r="B51" s="12" t="s">
        <v>1522</v>
      </c>
      <c r="C51" s="12"/>
    </row>
    <row r="52" ht="20.1" customHeight="1" spans="1:3">
      <c r="A52" t="s">
        <v>1523</v>
      </c>
      <c r="B52" s="12" t="s">
        <v>1524</v>
      </c>
      <c r="C52" s="12"/>
    </row>
    <row r="53" ht="20.1" customHeight="1" spans="2:3">
      <c r="B53" s="12"/>
      <c r="C53" s="12"/>
    </row>
    <row r="54" ht="20.1" customHeight="1" spans="2:3">
      <c r="B54" s="12" t="s">
        <v>1257</v>
      </c>
      <c r="C54" s="12"/>
    </row>
    <row r="55" ht="20.1" customHeight="1" spans="2:3">
      <c r="B55" s="12" t="s">
        <v>1525</v>
      </c>
      <c r="C55" s="12">
        <f>SUM(C56:C57)</f>
        <v>0</v>
      </c>
    </row>
    <row r="56" ht="20.1" customHeight="1" spans="1:3">
      <c r="A56" t="s">
        <v>1526</v>
      </c>
      <c r="B56" s="12" t="s">
        <v>1527</v>
      </c>
      <c r="C56" s="12"/>
    </row>
    <row r="57" ht="20.1" customHeight="1" spans="2:3">
      <c r="B57" s="12" t="s">
        <v>1528</v>
      </c>
      <c r="C57" s="12"/>
    </row>
    <row r="58" ht="20.1" customHeight="1" spans="1:3">
      <c r="A58" t="s">
        <v>1529</v>
      </c>
      <c r="B58" s="12" t="s">
        <v>133</v>
      </c>
      <c r="C58" s="12">
        <f>C54+C55</f>
        <v>0</v>
      </c>
    </row>
    <row r="59" spans="2:3">
      <c r="B59" s="12"/>
      <c r="C59" s="12"/>
    </row>
    <row r="60" spans="2:2">
      <c r="B60" t="s">
        <v>1530</v>
      </c>
    </row>
  </sheetData>
  <mergeCells count="1">
    <mergeCell ref="A1:C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1"/>
  <sheetViews>
    <sheetView showZeros="0" topLeftCell="B1" workbookViewId="0">
      <selection activeCell="B2" sqref="B2"/>
    </sheetView>
  </sheetViews>
  <sheetFormatPr defaultColWidth="9" defaultRowHeight="14.25" outlineLevelCol="2"/>
  <cols>
    <col min="1" max="1" width="33.875" hidden="1" customWidth="1"/>
    <col min="2" max="2" width="52.125" customWidth="1"/>
    <col min="3" max="3" width="25" customWidth="1"/>
  </cols>
  <sheetData>
    <row r="1" ht="27" customHeight="1" spans="1:3">
      <c r="A1" t="s">
        <v>1531</v>
      </c>
      <c r="B1" s="13" t="s">
        <v>1532</v>
      </c>
      <c r="C1" s="13"/>
    </row>
    <row r="2" ht="18.75" customHeight="1" spans="1:3">
      <c r="A2" t="s">
        <v>1472</v>
      </c>
      <c r="B2" s="2" t="s">
        <v>22</v>
      </c>
      <c r="C2" s="9" t="s">
        <v>23</v>
      </c>
    </row>
    <row r="3" ht="18" customHeight="1" spans="1:3">
      <c r="A3" t="s">
        <v>24</v>
      </c>
      <c r="B3" s="7" t="s">
        <v>24</v>
      </c>
      <c r="C3" s="7" t="s">
        <v>25</v>
      </c>
    </row>
    <row r="4" spans="1:3">
      <c r="A4" t="s">
        <v>1474</v>
      </c>
      <c r="B4" s="12" t="s">
        <v>1533</v>
      </c>
      <c r="C4" s="12"/>
    </row>
    <row r="5" spans="2:3">
      <c r="B5" s="12" t="s">
        <v>1534</v>
      </c>
      <c r="C5" s="12">
        <v>0</v>
      </c>
    </row>
    <row r="6" spans="2:3">
      <c r="B6" s="12" t="s">
        <v>1535</v>
      </c>
      <c r="C6" s="12"/>
    </row>
    <row r="7" spans="2:3">
      <c r="B7" s="12" t="s">
        <v>1536</v>
      </c>
      <c r="C7" s="12"/>
    </row>
    <row r="8" spans="2:3">
      <c r="B8" s="12" t="s">
        <v>1537</v>
      </c>
      <c r="C8" s="12"/>
    </row>
    <row r="9" spans="2:3">
      <c r="B9" s="12" t="s">
        <v>1538</v>
      </c>
      <c r="C9" s="12"/>
    </row>
    <row r="10" spans="2:3">
      <c r="B10" s="12" t="s">
        <v>1539</v>
      </c>
      <c r="C10" s="12"/>
    </row>
    <row r="11" spans="2:3">
      <c r="B11" s="12" t="s">
        <v>1540</v>
      </c>
      <c r="C11" s="12"/>
    </row>
    <row r="12" spans="2:3">
      <c r="B12" s="12" t="s">
        <v>1541</v>
      </c>
      <c r="C12" s="12"/>
    </row>
    <row r="13" spans="2:3">
      <c r="B13" s="12" t="s">
        <v>1542</v>
      </c>
      <c r="C13" s="12"/>
    </row>
    <row r="14" spans="2:3">
      <c r="B14" s="12" t="s">
        <v>1543</v>
      </c>
      <c r="C14" s="12"/>
    </row>
    <row r="15" spans="2:3">
      <c r="B15" s="12" t="s">
        <v>1544</v>
      </c>
      <c r="C15" s="12"/>
    </row>
    <row r="16" spans="2:3">
      <c r="B16" s="12" t="s">
        <v>1545</v>
      </c>
      <c r="C16" s="12"/>
    </row>
    <row r="17" spans="2:3">
      <c r="B17" s="12" t="s">
        <v>1546</v>
      </c>
      <c r="C17" s="12"/>
    </row>
    <row r="18" spans="2:3">
      <c r="B18" s="12" t="s">
        <v>1547</v>
      </c>
      <c r="C18" s="12">
        <v>0</v>
      </c>
    </row>
    <row r="19" spans="2:3">
      <c r="B19" s="12" t="s">
        <v>1548</v>
      </c>
      <c r="C19" s="12"/>
    </row>
    <row r="20" spans="2:3">
      <c r="B20" s="12" t="s">
        <v>1549</v>
      </c>
      <c r="C20" s="12"/>
    </row>
    <row r="21" spans="2:3">
      <c r="B21" s="12" t="s">
        <v>1550</v>
      </c>
      <c r="C21" s="12"/>
    </row>
    <row r="22" spans="2:3">
      <c r="B22" s="12" t="s">
        <v>1551</v>
      </c>
      <c r="C22" s="12"/>
    </row>
    <row r="23" spans="2:3">
      <c r="B23" s="12" t="s">
        <v>1552</v>
      </c>
      <c r="C23" s="12"/>
    </row>
    <row r="24" spans="2:3">
      <c r="B24" s="12" t="s">
        <v>1553</v>
      </c>
      <c r="C24" s="12"/>
    </row>
    <row r="25" spans="2:3">
      <c r="B25" s="12" t="s">
        <v>1554</v>
      </c>
      <c r="C25" s="12"/>
    </row>
    <row r="26" spans="2:3">
      <c r="B26" s="12" t="s">
        <v>1555</v>
      </c>
      <c r="C26" s="12"/>
    </row>
    <row r="27" spans="2:3">
      <c r="B27" s="12" t="s">
        <v>1556</v>
      </c>
      <c r="C27" s="12">
        <v>0</v>
      </c>
    </row>
    <row r="28" spans="2:3">
      <c r="B28" s="12" t="s">
        <v>1557</v>
      </c>
      <c r="C28" s="12"/>
    </row>
    <row r="29" spans="2:3">
      <c r="B29" s="12" t="s">
        <v>1558</v>
      </c>
      <c r="C29" s="12">
        <v>0</v>
      </c>
    </row>
    <row r="30" spans="2:3">
      <c r="B30" s="12" t="s">
        <v>1559</v>
      </c>
      <c r="C30" s="12"/>
    </row>
    <row r="31" spans="2:3">
      <c r="B31" s="12" t="s">
        <v>1560</v>
      </c>
      <c r="C31" s="12"/>
    </row>
    <row r="32" spans="2:3">
      <c r="B32" s="12" t="s">
        <v>1561</v>
      </c>
      <c r="C32" s="12"/>
    </row>
    <row r="33" spans="2:3">
      <c r="B33" s="12" t="s">
        <v>1562</v>
      </c>
      <c r="C33" s="12"/>
    </row>
    <row r="34" spans="2:3">
      <c r="B34" s="12" t="s">
        <v>1563</v>
      </c>
      <c r="C34" s="12"/>
    </row>
    <row r="35" spans="2:3">
      <c r="B35" s="12" t="s">
        <v>1459</v>
      </c>
      <c r="C35" s="12"/>
    </row>
    <row r="36" spans="2:3">
      <c r="B36" s="12" t="s">
        <v>1564</v>
      </c>
      <c r="C36" s="12">
        <f>SUM(C37)</f>
        <v>0</v>
      </c>
    </row>
    <row r="37" spans="1:3">
      <c r="A37" t="s">
        <v>1526</v>
      </c>
      <c r="B37" s="12" t="s">
        <v>1565</v>
      </c>
      <c r="C37" s="12"/>
    </row>
    <row r="38" spans="2:3">
      <c r="B38" s="12"/>
      <c r="C38" s="12"/>
    </row>
    <row r="39" spans="1:3">
      <c r="A39" t="s">
        <v>1529</v>
      </c>
      <c r="B39" s="12" t="s">
        <v>1153</v>
      </c>
      <c r="C39" s="12"/>
    </row>
    <row r="40" spans="2:3">
      <c r="B40" s="12"/>
      <c r="C40" s="12"/>
    </row>
    <row r="41" spans="2:2">
      <c r="B41" t="s">
        <v>1566</v>
      </c>
    </row>
  </sheetData>
  <mergeCells count="1">
    <mergeCell ref="B1:C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showZeros="0" workbookViewId="0">
      <selection activeCell="A2" sqref="A2"/>
    </sheetView>
  </sheetViews>
  <sheetFormatPr defaultColWidth="12.125" defaultRowHeight="14.25" outlineLevelRow="4" outlineLevelCol="1"/>
  <cols>
    <col min="1" max="1" width="37.75" customWidth="1"/>
    <col min="2" max="2" width="50.375" customWidth="1"/>
    <col min="3" max="214" width="9" customWidth="1"/>
    <col min="215" max="215" width="9.75" customWidth="1"/>
    <col min="216" max="216" width="49.875" customWidth="1"/>
    <col min="217" max="217" width="11.5" customWidth="1"/>
    <col min="218" max="218" width="11.375" customWidth="1"/>
    <col min="219" max="219" width="12.625" customWidth="1"/>
    <col min="220" max="220" width="18.625" customWidth="1"/>
    <col min="221" max="227" width="12.125" customWidth="1"/>
  </cols>
  <sheetData>
    <row r="1" ht="24" spans="1:2">
      <c r="A1" s="13" t="s">
        <v>1567</v>
      </c>
      <c r="B1" s="13"/>
    </row>
    <row r="2" ht="24.75" customHeight="1" spans="1:2">
      <c r="A2" s="2" t="s">
        <v>22</v>
      </c>
      <c r="B2" s="9" t="s">
        <v>23</v>
      </c>
    </row>
    <row r="3" ht="39" customHeight="1" spans="1:2">
      <c r="A3" s="7" t="s">
        <v>1208</v>
      </c>
      <c r="B3" s="7" t="s">
        <v>1468</v>
      </c>
    </row>
    <row r="4" ht="39" customHeight="1" spans="1:2">
      <c r="A4" s="14"/>
      <c r="B4" s="14"/>
    </row>
    <row r="5" ht="29.25" customHeight="1" spans="1:1">
      <c r="A5" t="s">
        <v>1206</v>
      </c>
    </row>
  </sheetData>
  <mergeCells count="1">
    <mergeCell ref="A1:B1"/>
  </mergeCells>
  <dataValidations count="1">
    <dataValidation type="list" allowBlank="1" showInputMessage="1" showErrorMessage="1" sqref="HJ4 HJ65478:HJ65536">
      <formula1>#REF!</formula1>
    </dataValidation>
  </dataValidations>
  <printOptions horizontalCentered="1"/>
  <pageMargins left="0.43" right="0.44"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showZeros="0" topLeftCell="B1" workbookViewId="0">
      <selection activeCell="B2" sqref="B2"/>
    </sheetView>
  </sheetViews>
  <sheetFormatPr defaultColWidth="9" defaultRowHeight="14.25" outlineLevelCol="2"/>
  <cols>
    <col min="1" max="1" width="33.875" hidden="1" customWidth="1"/>
    <col min="2" max="2" width="49.125" customWidth="1"/>
    <col min="3" max="3" width="25.5" customWidth="1"/>
  </cols>
  <sheetData>
    <row r="1" ht="27" customHeight="1" spans="1:3">
      <c r="A1" s="13" t="s">
        <v>1568</v>
      </c>
      <c r="B1" s="13"/>
      <c r="C1" s="13"/>
    </row>
    <row r="2" ht="18.75" customHeight="1" spans="1:3">
      <c r="A2" t="s">
        <v>1472</v>
      </c>
      <c r="B2" s="2" t="s">
        <v>22</v>
      </c>
      <c r="C2" s="9" t="s">
        <v>23</v>
      </c>
    </row>
    <row r="3" ht="26.25" customHeight="1" spans="1:3">
      <c r="A3" t="s">
        <v>24</v>
      </c>
      <c r="B3" s="7" t="s">
        <v>24</v>
      </c>
      <c r="C3" s="7" t="s">
        <v>25</v>
      </c>
    </row>
    <row r="4" ht="26.25" customHeight="1" spans="2:3">
      <c r="B4" s="12" t="s">
        <v>1569</v>
      </c>
      <c r="C4" s="12"/>
    </row>
    <row r="5" ht="20.1" customHeight="1" spans="1:3">
      <c r="A5" t="s">
        <v>1474</v>
      </c>
      <c r="B5" s="12" t="s">
        <v>1570</v>
      </c>
      <c r="C5" s="12"/>
    </row>
    <row r="6" ht="20.1" customHeight="1" spans="2:3">
      <c r="B6" s="12" t="s">
        <v>1571</v>
      </c>
      <c r="C6" s="12"/>
    </row>
    <row r="7" ht="20.1" customHeight="1" spans="2:3">
      <c r="B7" s="12" t="s">
        <v>1572</v>
      </c>
      <c r="C7" s="12"/>
    </row>
    <row r="8" ht="20.1" customHeight="1" spans="2:3">
      <c r="B8" s="12" t="s">
        <v>1573</v>
      </c>
      <c r="C8" s="12"/>
    </row>
    <row r="9" ht="20.1" customHeight="1" spans="2:3">
      <c r="B9" s="12" t="s">
        <v>1574</v>
      </c>
      <c r="C9" s="12"/>
    </row>
    <row r="10" ht="20.1" customHeight="1" spans="2:3">
      <c r="B10" s="12" t="s">
        <v>1575</v>
      </c>
      <c r="C10" s="12"/>
    </row>
    <row r="11" ht="20.1" customHeight="1" spans="2:3">
      <c r="B11" s="12" t="s">
        <v>1576</v>
      </c>
      <c r="C11" s="12"/>
    </row>
    <row r="12" ht="20.1" customHeight="1" spans="2:3">
      <c r="B12" s="12" t="s">
        <v>1577</v>
      </c>
      <c r="C12" s="12"/>
    </row>
    <row r="13" ht="20.1" customHeight="1" spans="2:3">
      <c r="B13" s="12" t="s">
        <v>1578</v>
      </c>
      <c r="C13" s="12"/>
    </row>
    <row r="14" ht="20.1" customHeight="1" spans="2:3">
      <c r="B14" s="12"/>
      <c r="C14" s="12"/>
    </row>
    <row r="15" ht="20.1" customHeight="1" spans="2:3">
      <c r="B15" s="12" t="s">
        <v>1257</v>
      </c>
      <c r="C15" s="12"/>
    </row>
    <row r="16" ht="20.1" customHeight="1" spans="2:3">
      <c r="B16" s="12" t="s">
        <v>1525</v>
      </c>
      <c r="C16" s="12"/>
    </row>
    <row r="17" ht="20.1" customHeight="1" spans="1:3">
      <c r="A17" t="s">
        <v>1526</v>
      </c>
      <c r="B17" s="12" t="s">
        <v>1527</v>
      </c>
      <c r="C17" s="12"/>
    </row>
    <row r="18" ht="20.1" customHeight="1" spans="2:3">
      <c r="B18" s="12" t="s">
        <v>1528</v>
      </c>
      <c r="C18" s="12"/>
    </row>
    <row r="19" ht="20.1" customHeight="1" spans="1:3">
      <c r="A19" t="s">
        <v>1529</v>
      </c>
      <c r="B19" s="12" t="s">
        <v>133</v>
      </c>
      <c r="C19" s="12"/>
    </row>
    <row r="20" spans="2:3">
      <c r="B20" s="12"/>
      <c r="C20" s="12"/>
    </row>
    <row r="21" spans="2:2">
      <c r="B21" t="s">
        <v>1530</v>
      </c>
    </row>
  </sheetData>
  <mergeCells count="1">
    <mergeCell ref="A1:C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8"/>
  <sheetViews>
    <sheetView showZeros="0" workbookViewId="0">
      <selection activeCell="A2" sqref="A2"/>
    </sheetView>
  </sheetViews>
  <sheetFormatPr defaultColWidth="9" defaultRowHeight="14.25" outlineLevelCol="1"/>
  <cols>
    <col min="1" max="1" width="52.125" customWidth="1"/>
    <col min="2" max="2" width="25" customWidth="1"/>
  </cols>
  <sheetData>
    <row r="1" ht="27" customHeight="1" spans="1:2">
      <c r="A1" s="11" t="s">
        <v>1579</v>
      </c>
      <c r="B1" s="11"/>
    </row>
    <row r="2" ht="18.75" customHeight="1" spans="1:2">
      <c r="A2" s="2" t="s">
        <v>22</v>
      </c>
      <c r="B2" s="9" t="s">
        <v>23</v>
      </c>
    </row>
    <row r="3" ht="18" customHeight="1" spans="1:2">
      <c r="A3" s="7" t="s">
        <v>24</v>
      </c>
      <c r="B3" s="7" t="s">
        <v>25</v>
      </c>
    </row>
    <row r="4" ht="18" customHeight="1" spans="1:2">
      <c r="A4" s="12" t="s">
        <v>1580</v>
      </c>
      <c r="B4" s="12"/>
    </row>
    <row r="5" ht="18" customHeight="1" spans="1:2">
      <c r="A5" s="12" t="s">
        <v>1581</v>
      </c>
      <c r="B5" s="12"/>
    </row>
    <row r="6" ht="18" customHeight="1" spans="1:2">
      <c r="A6" s="12" t="s">
        <v>1582</v>
      </c>
      <c r="B6" s="12"/>
    </row>
    <row r="7" ht="18" customHeight="1" spans="1:2">
      <c r="A7" s="12" t="s">
        <v>1583</v>
      </c>
      <c r="B7" s="12"/>
    </row>
    <row r="8" ht="18" customHeight="1" spans="1:2">
      <c r="A8" s="12" t="s">
        <v>1584</v>
      </c>
      <c r="B8" s="12"/>
    </row>
    <row r="9" ht="18" customHeight="1" spans="1:2">
      <c r="A9" s="12" t="s">
        <v>1585</v>
      </c>
      <c r="B9" s="12"/>
    </row>
    <row r="10" ht="18" customHeight="1" spans="1:2">
      <c r="A10" s="12" t="s">
        <v>1586</v>
      </c>
      <c r="B10" s="12"/>
    </row>
    <row r="11" ht="18" customHeight="1" spans="1:2">
      <c r="A11" s="12" t="s">
        <v>1587</v>
      </c>
      <c r="B11" s="12"/>
    </row>
    <row r="12" ht="18" customHeight="1" spans="1:2">
      <c r="A12" s="12" t="s">
        <v>1583</v>
      </c>
      <c r="B12" s="12"/>
    </row>
    <row r="13" ht="18" customHeight="1" spans="1:2">
      <c r="A13" s="12" t="s">
        <v>1588</v>
      </c>
      <c r="B13" s="12"/>
    </row>
    <row r="14" ht="18" customHeight="1" spans="1:2">
      <c r="A14" s="12" t="s">
        <v>1589</v>
      </c>
      <c r="B14" s="12"/>
    </row>
    <row r="15" ht="18" customHeight="1" spans="1:2">
      <c r="A15" s="12" t="s">
        <v>1590</v>
      </c>
      <c r="B15" s="12"/>
    </row>
    <row r="16" ht="18" customHeight="1" spans="1:2">
      <c r="A16" s="12" t="s">
        <v>1591</v>
      </c>
      <c r="B16" s="12"/>
    </row>
    <row r="17" ht="18" customHeight="1" spans="1:2">
      <c r="A17" s="12" t="s">
        <v>1592</v>
      </c>
      <c r="B17" s="12"/>
    </row>
    <row r="18" ht="18" customHeight="1" spans="1:2">
      <c r="A18" s="12" t="s">
        <v>1593</v>
      </c>
      <c r="B18" s="12"/>
    </row>
    <row r="19" ht="18" customHeight="1" spans="1:2">
      <c r="A19" s="12" t="s">
        <v>1594</v>
      </c>
      <c r="B19" s="12"/>
    </row>
    <row r="20" ht="18" customHeight="1" spans="1:2">
      <c r="A20" s="12" t="s">
        <v>1595</v>
      </c>
      <c r="B20" s="12"/>
    </row>
    <row r="21" ht="18" customHeight="1" spans="1:2">
      <c r="A21" s="12" t="s">
        <v>1596</v>
      </c>
      <c r="B21" s="12"/>
    </row>
    <row r="22" ht="18" customHeight="1" spans="1:2">
      <c r="A22" s="12" t="s">
        <v>1597</v>
      </c>
      <c r="B22" s="12"/>
    </row>
    <row r="23" ht="18" customHeight="1" spans="1:2">
      <c r="A23" s="12" t="s">
        <v>1598</v>
      </c>
      <c r="B23" s="12"/>
    </row>
    <row r="24" ht="18" customHeight="1" spans="1:2">
      <c r="A24" s="12" t="s">
        <v>1599</v>
      </c>
      <c r="B24" s="12"/>
    </row>
    <row r="25" ht="18" customHeight="1" spans="1:2">
      <c r="A25" s="12" t="s">
        <v>1600</v>
      </c>
      <c r="B25" s="12"/>
    </row>
    <row r="26" ht="18" customHeight="1" spans="1:2">
      <c r="A26" s="12" t="s">
        <v>1601</v>
      </c>
      <c r="B26" s="12"/>
    </row>
    <row r="27" ht="18" customHeight="1" spans="1:2">
      <c r="A27" s="12" t="s">
        <v>1602</v>
      </c>
      <c r="B27" s="12"/>
    </row>
    <row r="28" ht="18" customHeight="1" spans="1:2">
      <c r="A28" s="12" t="s">
        <v>1603</v>
      </c>
      <c r="B28" s="12"/>
    </row>
    <row r="29" ht="18" customHeight="1" spans="1:2">
      <c r="A29" s="12" t="s">
        <v>1604</v>
      </c>
      <c r="B29" s="12"/>
    </row>
    <row r="30" ht="18" customHeight="1" spans="1:2">
      <c r="A30" s="12" t="s">
        <v>1605</v>
      </c>
      <c r="B30" s="12"/>
    </row>
    <row r="31" ht="18" customHeight="1" spans="1:2">
      <c r="A31" s="12" t="s">
        <v>1606</v>
      </c>
      <c r="B31" s="12"/>
    </row>
    <row r="32" ht="18" customHeight="1" spans="1:2">
      <c r="A32" s="12" t="s">
        <v>1583</v>
      </c>
      <c r="B32" s="12"/>
    </row>
    <row r="33" ht="18" customHeight="1" spans="1:2">
      <c r="A33" s="12" t="s">
        <v>1607</v>
      </c>
      <c r="B33" s="12"/>
    </row>
    <row r="34" ht="18" customHeight="1" spans="1:2">
      <c r="A34" s="12" t="s">
        <v>1608</v>
      </c>
      <c r="B34" s="12"/>
    </row>
    <row r="35" ht="18" customHeight="1" spans="1:2">
      <c r="A35" s="12" t="s">
        <v>1609</v>
      </c>
      <c r="B35" s="12"/>
    </row>
    <row r="36" ht="18" customHeight="1" spans="1:2">
      <c r="A36" s="12" t="s">
        <v>1610</v>
      </c>
      <c r="B36" s="12"/>
    </row>
    <row r="37" ht="18" customHeight="1" spans="1:2">
      <c r="A37" s="12" t="s">
        <v>1611</v>
      </c>
      <c r="B37" s="12"/>
    </row>
    <row r="38" ht="18" customHeight="1" spans="1:2">
      <c r="A38" s="12" t="s">
        <v>1612</v>
      </c>
      <c r="B38" s="12"/>
    </row>
    <row r="39" ht="18" customHeight="1" spans="1:2">
      <c r="A39" s="12" t="s">
        <v>1613</v>
      </c>
      <c r="B39" s="12"/>
    </row>
    <row r="40" ht="18" customHeight="1" spans="1:2">
      <c r="A40" s="12" t="s">
        <v>1614</v>
      </c>
      <c r="B40" s="12"/>
    </row>
    <row r="41" ht="18" customHeight="1" spans="1:2">
      <c r="A41" s="12" t="s">
        <v>1615</v>
      </c>
      <c r="B41" s="12"/>
    </row>
    <row r="42" ht="18" customHeight="1" spans="1:2">
      <c r="A42" s="12" t="s">
        <v>1459</v>
      </c>
      <c r="B42" s="12"/>
    </row>
    <row r="43" ht="18" customHeight="1" spans="1:2">
      <c r="A43" s="12" t="s">
        <v>1564</v>
      </c>
      <c r="B43" s="12"/>
    </row>
    <row r="44" ht="18" customHeight="1" spans="1:2">
      <c r="A44" s="12" t="s">
        <v>1616</v>
      </c>
      <c r="B44" s="12"/>
    </row>
    <row r="45" ht="18" customHeight="1" spans="1:2">
      <c r="A45" s="12" t="s">
        <v>1617</v>
      </c>
      <c r="B45" s="12"/>
    </row>
    <row r="46" ht="18" customHeight="1" spans="1:2">
      <c r="A46" s="12" t="s">
        <v>1153</v>
      </c>
      <c r="B46" s="12"/>
    </row>
    <row r="47" spans="1:2">
      <c r="A47" s="12"/>
      <c r="B47" s="12"/>
    </row>
    <row r="48" spans="1:1">
      <c r="A48" t="s">
        <v>1530</v>
      </c>
    </row>
  </sheetData>
  <mergeCells count="1">
    <mergeCell ref="A1:B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workbookViewId="0">
      <selection activeCell="E4" sqref="E4"/>
    </sheetView>
  </sheetViews>
  <sheetFormatPr defaultColWidth="9" defaultRowHeight="14.25" outlineLevelCol="5"/>
  <cols>
    <col min="1" max="1" width="33" customWidth="1"/>
    <col min="2" max="2" width="24.75" customWidth="1"/>
    <col min="3" max="3" width="8.5" customWidth="1"/>
    <col min="4" max="4" width="31.625" customWidth="1"/>
    <col min="5" max="5" width="10.75" customWidth="1"/>
    <col min="6" max="6" width="8.125" customWidth="1"/>
    <col min="9" max="9" width="10.5" customWidth="1"/>
  </cols>
  <sheetData>
    <row r="1" ht="24" spans="1:6">
      <c r="A1" s="1" t="s">
        <v>1618</v>
      </c>
      <c r="B1" s="1"/>
      <c r="C1" s="1"/>
      <c r="D1" s="1"/>
      <c r="E1" s="1"/>
      <c r="F1" s="1"/>
    </row>
    <row r="2" ht="18" customHeight="1" spans="1:6">
      <c r="A2" s="2" t="s">
        <v>22</v>
      </c>
      <c r="D2" s="9" t="s">
        <v>23</v>
      </c>
      <c r="E2" s="9"/>
      <c r="F2" s="9"/>
    </row>
    <row r="3" ht="30.75" customHeight="1" spans="1:6">
      <c r="A3" s="7" t="s">
        <v>1205</v>
      </c>
      <c r="B3" s="7" t="s">
        <v>1208</v>
      </c>
      <c r="C3" s="7" t="s">
        <v>1619</v>
      </c>
      <c r="D3" s="7" t="s">
        <v>1620</v>
      </c>
      <c r="E3" s="7" t="s">
        <v>1468</v>
      </c>
      <c r="F3" s="7" t="s">
        <v>1621</v>
      </c>
    </row>
    <row r="4" ht="29.25" customHeight="1" spans="1:6">
      <c r="A4" s="7" t="s">
        <v>1622</v>
      </c>
      <c r="B4" s="7" t="s">
        <v>1623</v>
      </c>
      <c r="C4" s="7">
        <v>2130505</v>
      </c>
      <c r="D4" s="7" t="s">
        <v>1624</v>
      </c>
      <c r="E4" s="10">
        <v>6000</v>
      </c>
      <c r="F4" s="7"/>
    </row>
    <row r="5" ht="29.25" customHeight="1" spans="1:6">
      <c r="A5" s="7" t="s">
        <v>1622</v>
      </c>
      <c r="B5" s="7" t="s">
        <v>1625</v>
      </c>
      <c r="C5" s="7">
        <v>2130599</v>
      </c>
      <c r="D5" s="7" t="s">
        <v>1626</v>
      </c>
      <c r="E5" s="10">
        <v>10000</v>
      </c>
      <c r="F5" s="7"/>
    </row>
    <row r="6" ht="29.25" customHeight="1"/>
    <row r="7" ht="29.25" customHeight="1"/>
    <row r="8" ht="29.25" customHeight="1"/>
    <row r="9" ht="29.25" customHeight="1"/>
    <row r="10" ht="29.25" customHeight="1"/>
    <row r="11" ht="29.25" customHeight="1"/>
    <row r="12" ht="29.25" customHeight="1"/>
    <row r="13" ht="29.25" customHeight="1"/>
    <row r="14" ht="29.25" customHeight="1"/>
    <row r="15" ht="29.25" customHeight="1"/>
    <row r="16" ht="29.25" customHeight="1"/>
    <row r="17" ht="29.25" customHeight="1"/>
    <row r="18" ht="29.25" customHeight="1"/>
    <row r="19" ht="29.25" customHeight="1"/>
    <row r="20" ht="29.25" customHeight="1"/>
    <row r="21" ht="29.25" customHeight="1"/>
    <row r="22" ht="29.25" customHeight="1"/>
  </sheetData>
  <mergeCells count="2">
    <mergeCell ref="A1:F1"/>
    <mergeCell ref="D2:F2"/>
  </mergeCells>
  <printOptions horizontalCentered="1"/>
  <pageMargins left="0.49" right="0.21" top="0.748031496062992" bottom="0.748031496062992" header="0.31496062992126" footer="0.31496062992126"/>
  <pageSetup paperSize="9" orientation="portrait"/>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3"/>
  <sheetViews>
    <sheetView showGridLines="0" showZeros="0" zoomScale="93" zoomScaleNormal="93" workbookViewId="0">
      <pane ySplit="3" topLeftCell="A100" activePane="bottomLeft" state="frozen"/>
      <selection/>
      <selection pane="bottomLeft" activeCell="D114" sqref="D114"/>
    </sheetView>
  </sheetViews>
  <sheetFormatPr defaultColWidth="9" defaultRowHeight="14.25" outlineLevelCol="2"/>
  <cols>
    <col min="1" max="1" width="53.125" customWidth="1"/>
    <col min="2" max="2" width="24.75" customWidth="1"/>
    <col min="3" max="3" width="23.5" customWidth="1"/>
    <col min="4" max="4" width="13.75" customWidth="1"/>
  </cols>
  <sheetData>
    <row r="1" ht="28.5" customHeight="1" spans="1:2">
      <c r="A1" s="1" t="s">
        <v>21</v>
      </c>
      <c r="B1" s="1"/>
    </row>
    <row r="2" ht="20.25" customHeight="1" spans="1:2">
      <c r="A2" s="2" t="s">
        <v>22</v>
      </c>
      <c r="B2" t="s">
        <v>23</v>
      </c>
    </row>
    <row r="3" ht="21.95" customHeight="1" spans="1:2">
      <c r="A3" s="14" t="s">
        <v>24</v>
      </c>
      <c r="B3" s="14" t="s">
        <v>25</v>
      </c>
    </row>
    <row r="4" ht="21.95" customHeight="1" spans="1:2">
      <c r="A4" s="45" t="s">
        <v>26</v>
      </c>
      <c r="B4" s="46">
        <f>SUM(B5:B20)</f>
        <v>0</v>
      </c>
    </row>
    <row r="5" ht="21.95" customHeight="1" spans="1:2">
      <c r="A5" s="45" t="s">
        <v>27</v>
      </c>
      <c r="B5" s="46"/>
    </row>
    <row r="6" ht="21.95" customHeight="1" spans="1:2">
      <c r="A6" s="45" t="s">
        <v>28</v>
      </c>
      <c r="B6" s="46"/>
    </row>
    <row r="7" ht="21.95" customHeight="1" spans="1:2">
      <c r="A7" s="45" t="s">
        <v>29</v>
      </c>
      <c r="B7" s="46"/>
    </row>
    <row r="8" ht="21.95" customHeight="1" spans="1:2">
      <c r="A8" s="45" t="s">
        <v>30</v>
      </c>
      <c r="B8" s="46"/>
    </row>
    <row r="9" ht="21.95" customHeight="1" spans="1:2">
      <c r="A9" s="45" t="s">
        <v>31</v>
      </c>
      <c r="B9" s="46"/>
    </row>
    <row r="10" ht="21.95" customHeight="1" spans="1:2">
      <c r="A10" s="45" t="s">
        <v>32</v>
      </c>
      <c r="B10" s="46"/>
    </row>
    <row r="11" ht="21.95" customHeight="1" spans="1:2">
      <c r="A11" s="45" t="s">
        <v>33</v>
      </c>
      <c r="B11" s="46"/>
    </row>
    <row r="12" ht="21.95" customHeight="1" spans="1:2">
      <c r="A12" s="45" t="s">
        <v>34</v>
      </c>
      <c r="B12" s="46"/>
    </row>
    <row r="13" ht="21.95" customHeight="1" spans="1:2">
      <c r="A13" s="45" t="s">
        <v>35</v>
      </c>
      <c r="B13" s="46"/>
    </row>
    <row r="14" ht="21.95" customHeight="1" spans="1:2">
      <c r="A14" s="45" t="s">
        <v>36</v>
      </c>
      <c r="B14" s="46"/>
    </row>
    <row r="15" ht="21.95" customHeight="1" spans="1:2">
      <c r="A15" s="45" t="s">
        <v>37</v>
      </c>
      <c r="B15" s="46"/>
    </row>
    <row r="16" ht="21.95" customHeight="1" spans="1:2">
      <c r="A16" s="45" t="s">
        <v>38</v>
      </c>
      <c r="B16" s="46"/>
    </row>
    <row r="17" ht="21.95" customHeight="1" spans="1:2">
      <c r="A17" s="45" t="s">
        <v>39</v>
      </c>
      <c r="B17" s="46"/>
    </row>
    <row r="18" ht="21.95" customHeight="1" spans="1:2">
      <c r="A18" s="45" t="s">
        <v>40</v>
      </c>
      <c r="B18" s="46"/>
    </row>
    <row r="19" ht="21.95" customHeight="1" spans="1:2">
      <c r="A19" s="45" t="s">
        <v>41</v>
      </c>
      <c r="B19" s="46"/>
    </row>
    <row r="20" ht="21.95" customHeight="1" spans="1:2">
      <c r="A20" s="45" t="s">
        <v>42</v>
      </c>
      <c r="B20" s="46"/>
    </row>
    <row r="21" ht="21.95" customHeight="1" spans="1:2">
      <c r="A21" s="45" t="s">
        <v>43</v>
      </c>
      <c r="B21" s="46">
        <f>SUM(B22:B29)</f>
        <v>0</v>
      </c>
    </row>
    <row r="22" ht="21.95" customHeight="1" spans="1:2">
      <c r="A22" s="45" t="s">
        <v>44</v>
      </c>
      <c r="B22" s="46"/>
    </row>
    <row r="23" ht="21.95" customHeight="1" spans="1:2">
      <c r="A23" s="45" t="s">
        <v>45</v>
      </c>
      <c r="B23" s="46"/>
    </row>
    <row r="24" ht="21.95" customHeight="1" spans="1:2">
      <c r="A24" s="45" t="s">
        <v>46</v>
      </c>
      <c r="B24" s="46"/>
    </row>
    <row r="25" ht="21.95" customHeight="1" spans="1:2">
      <c r="A25" s="45" t="s">
        <v>47</v>
      </c>
      <c r="B25" s="46"/>
    </row>
    <row r="26" ht="21.95" customHeight="1" spans="1:2">
      <c r="A26" s="45" t="s">
        <v>48</v>
      </c>
      <c r="B26" s="46"/>
    </row>
    <row r="27" ht="21.95" customHeight="1" spans="1:2">
      <c r="A27" s="45" t="s">
        <v>49</v>
      </c>
      <c r="B27" s="46"/>
    </row>
    <row r="28" ht="21.95" customHeight="1" spans="1:2">
      <c r="A28" s="45" t="s">
        <v>50</v>
      </c>
      <c r="B28" s="46"/>
    </row>
    <row r="29" ht="21.95" customHeight="1" spans="1:2">
      <c r="A29" s="45" t="s">
        <v>51</v>
      </c>
      <c r="B29" s="46"/>
    </row>
    <row r="30" ht="21.95" customHeight="1" spans="1:2">
      <c r="A30" s="45" t="s">
        <v>52</v>
      </c>
      <c r="B30" s="46">
        <f>B21+B4</f>
        <v>0</v>
      </c>
    </row>
    <row r="31" ht="21.95" customHeight="1" spans="1:2">
      <c r="A31" s="45" t="s">
        <v>53</v>
      </c>
      <c r="B31" s="46">
        <f>SUM(B32,B103,B104,B108:B111)</f>
        <v>93785096.02</v>
      </c>
    </row>
    <row r="32" ht="21.95" customHeight="1" spans="1:3">
      <c r="A32" s="45" t="s">
        <v>54</v>
      </c>
      <c r="B32" s="46">
        <f>B33+B40+B81</f>
        <v>86880228.88</v>
      </c>
      <c r="C32" s="17"/>
    </row>
    <row r="33" ht="21.95" customHeight="1" spans="1:2">
      <c r="A33" s="45" t="s">
        <v>55</v>
      </c>
      <c r="B33" s="46">
        <f>SUM(B34:B39)</f>
        <v>0</v>
      </c>
    </row>
    <row r="34" ht="21.95" customHeight="1" spans="1:2">
      <c r="A34" s="45" t="s">
        <v>56</v>
      </c>
      <c r="B34" s="46"/>
    </row>
    <row r="35" ht="21.95" customHeight="1" spans="1:2">
      <c r="A35" s="45" t="s">
        <v>57</v>
      </c>
      <c r="B35" s="46"/>
    </row>
    <row r="36" ht="21.95" customHeight="1" spans="1:2">
      <c r="A36" s="45" t="s">
        <v>58</v>
      </c>
      <c r="B36" s="46"/>
    </row>
    <row r="37" ht="21.95" customHeight="1" spans="1:2">
      <c r="A37" s="45" t="s">
        <v>59</v>
      </c>
      <c r="B37" s="46"/>
    </row>
    <row r="38" ht="21.95" customHeight="1" spans="1:2">
      <c r="A38" s="45" t="s">
        <v>60</v>
      </c>
      <c r="B38" s="46"/>
    </row>
    <row r="39" ht="21.95" customHeight="1" spans="1:2">
      <c r="A39" s="45" t="s">
        <v>61</v>
      </c>
      <c r="B39" s="46"/>
    </row>
    <row r="40" ht="21.95" customHeight="1" spans="1:2">
      <c r="A40" s="45" t="s">
        <v>62</v>
      </c>
      <c r="B40" s="46">
        <f>SUM(B41:B80)</f>
        <v>75546370.68</v>
      </c>
    </row>
    <row r="41" ht="21.95" customHeight="1" spans="1:2">
      <c r="A41" s="45" t="s">
        <v>63</v>
      </c>
      <c r="B41" s="46">
        <v>73500316.64</v>
      </c>
    </row>
    <row r="42" ht="21.95" customHeight="1" spans="1:2">
      <c r="A42" s="45" t="s">
        <v>64</v>
      </c>
      <c r="B42" s="46"/>
    </row>
    <row r="43" ht="21.95" customHeight="1" spans="1:2">
      <c r="A43" s="45" t="s">
        <v>65</v>
      </c>
      <c r="B43" s="46"/>
    </row>
    <row r="44" ht="21.95" customHeight="1" spans="1:2">
      <c r="A44" s="45" t="s">
        <v>66</v>
      </c>
      <c r="B44" s="46"/>
    </row>
    <row r="45" ht="21.95" customHeight="1" spans="1:2">
      <c r="A45" s="45" t="s">
        <v>67</v>
      </c>
      <c r="B45" s="46"/>
    </row>
    <row r="46" ht="21.95" customHeight="1" spans="1:2">
      <c r="A46" s="45" t="s">
        <v>68</v>
      </c>
      <c r="B46" s="46"/>
    </row>
    <row r="47" ht="21.95" customHeight="1" spans="1:2">
      <c r="A47" s="45" t="s">
        <v>69</v>
      </c>
      <c r="B47" s="46"/>
    </row>
    <row r="48" ht="21.95" customHeight="1" spans="1:2">
      <c r="A48" s="45" t="s">
        <v>70</v>
      </c>
      <c r="B48" s="46"/>
    </row>
    <row r="49" ht="21.95" customHeight="1" spans="1:2">
      <c r="A49" s="45" t="s">
        <v>71</v>
      </c>
      <c r="B49" s="46"/>
    </row>
    <row r="50" ht="21.95" customHeight="1" spans="1:2">
      <c r="A50" s="45" t="s">
        <v>72</v>
      </c>
      <c r="B50" s="46"/>
    </row>
    <row r="51" ht="21.95" customHeight="1" spans="1:2">
      <c r="A51" s="45" t="s">
        <v>73</v>
      </c>
      <c r="B51" s="46"/>
    </row>
    <row r="52" ht="21.95" customHeight="1" spans="1:2">
      <c r="A52" s="45" t="s">
        <v>74</v>
      </c>
      <c r="B52" s="46"/>
    </row>
    <row r="53" ht="21.95" customHeight="1" spans="1:2">
      <c r="A53" s="45" t="s">
        <v>75</v>
      </c>
      <c r="B53" s="46"/>
    </row>
    <row r="54" ht="21.95" customHeight="1" spans="1:2">
      <c r="A54" s="45" t="s">
        <v>76</v>
      </c>
      <c r="B54" s="46"/>
    </row>
    <row r="55" ht="21.95" customHeight="1" spans="1:2">
      <c r="A55" s="45" t="s">
        <v>77</v>
      </c>
      <c r="B55" s="46"/>
    </row>
    <row r="56" ht="21.95" customHeight="1" spans="1:2">
      <c r="A56" s="45" t="s">
        <v>78</v>
      </c>
      <c r="B56" s="46"/>
    </row>
    <row r="57" ht="21.95" customHeight="1" spans="1:2">
      <c r="A57" s="45" t="s">
        <v>79</v>
      </c>
      <c r="B57" s="46"/>
    </row>
    <row r="58" ht="21.95" customHeight="1" spans="1:2">
      <c r="A58" s="45" t="s">
        <v>80</v>
      </c>
      <c r="B58" s="46"/>
    </row>
    <row r="59" ht="21.95" customHeight="1" spans="1:2">
      <c r="A59" s="45" t="s">
        <v>81</v>
      </c>
      <c r="B59" s="46"/>
    </row>
    <row r="60" ht="21.95" customHeight="1" spans="1:2">
      <c r="A60" s="45" t="s">
        <v>82</v>
      </c>
      <c r="B60" s="46"/>
    </row>
    <row r="61" ht="21.95" customHeight="1" spans="1:2">
      <c r="A61" s="45" t="s">
        <v>83</v>
      </c>
      <c r="B61" s="46"/>
    </row>
    <row r="62" ht="21.95" customHeight="1" spans="1:2">
      <c r="A62" s="45" t="s">
        <v>84</v>
      </c>
      <c r="B62" s="46"/>
    </row>
    <row r="63" ht="21.95" customHeight="1" spans="1:2">
      <c r="A63" s="45" t="s">
        <v>85</v>
      </c>
      <c r="B63" s="46"/>
    </row>
    <row r="64" ht="21.95" customHeight="1" spans="1:2">
      <c r="A64" s="45" t="s">
        <v>86</v>
      </c>
      <c r="B64" s="46"/>
    </row>
    <row r="65" ht="21.95" customHeight="1" spans="1:2">
      <c r="A65" s="45" t="s">
        <v>87</v>
      </c>
      <c r="B65" s="46"/>
    </row>
    <row r="66" ht="21.95" customHeight="1" spans="1:2">
      <c r="A66" s="45" t="s">
        <v>88</v>
      </c>
      <c r="B66" s="46"/>
    </row>
    <row r="67" ht="21.95" customHeight="1" spans="1:2">
      <c r="A67" s="45" t="s">
        <v>89</v>
      </c>
      <c r="B67" s="46"/>
    </row>
    <row r="68" ht="21.95" customHeight="1" spans="1:2">
      <c r="A68" s="45" t="s">
        <v>90</v>
      </c>
      <c r="B68" s="46"/>
    </row>
    <row r="69" ht="21.95" customHeight="1" spans="1:2">
      <c r="A69" s="45" t="s">
        <v>91</v>
      </c>
      <c r="B69" s="46"/>
    </row>
    <row r="70" ht="21.95" customHeight="1" spans="1:2">
      <c r="A70" s="45" t="s">
        <v>92</v>
      </c>
      <c r="B70" s="46"/>
    </row>
    <row r="71" ht="21.95" customHeight="1" spans="1:2">
      <c r="A71" s="45" t="s">
        <v>93</v>
      </c>
      <c r="B71" s="46"/>
    </row>
    <row r="72" ht="21.95" customHeight="1" spans="1:2">
      <c r="A72" s="45" t="s">
        <v>94</v>
      </c>
      <c r="B72" s="46"/>
    </row>
    <row r="73" ht="21.95" customHeight="1" spans="1:2">
      <c r="A73" s="45" t="s">
        <v>95</v>
      </c>
      <c r="B73" s="46"/>
    </row>
    <row r="74" ht="21.95" customHeight="1" spans="1:2">
      <c r="A74" s="45" t="s">
        <v>96</v>
      </c>
      <c r="B74" s="46"/>
    </row>
    <row r="75" ht="21.95" customHeight="1" spans="1:2">
      <c r="A75" s="45" t="s">
        <v>97</v>
      </c>
      <c r="B75" s="46"/>
    </row>
    <row r="76" ht="21.95" customHeight="1" spans="1:2">
      <c r="A76" s="45" t="s">
        <v>98</v>
      </c>
      <c r="B76" s="46"/>
    </row>
    <row r="77" ht="21.95" customHeight="1" spans="1:2">
      <c r="A77" s="45" t="s">
        <v>99</v>
      </c>
      <c r="B77" s="46"/>
    </row>
    <row r="78" ht="21.95" customHeight="1" spans="1:2">
      <c r="A78" s="45" t="s">
        <v>100</v>
      </c>
      <c r="B78" s="46"/>
    </row>
    <row r="79" ht="21.95" customHeight="1" spans="1:2">
      <c r="A79" s="45" t="s">
        <v>101</v>
      </c>
      <c r="B79" s="46"/>
    </row>
    <row r="80" ht="21.95" customHeight="1" spans="1:3">
      <c r="A80" s="45" t="s">
        <v>102</v>
      </c>
      <c r="B80" s="46">
        <v>2046054.04</v>
      </c>
      <c r="C80" s="2"/>
    </row>
    <row r="81" ht="21.95" customHeight="1" spans="1:2">
      <c r="A81" s="45" t="s">
        <v>103</v>
      </c>
      <c r="B81" s="46">
        <f>SUM(B82:B101)</f>
        <v>11333858.2</v>
      </c>
    </row>
    <row r="82" ht="21.95" customHeight="1" spans="1:2">
      <c r="A82" s="45" t="s">
        <v>104</v>
      </c>
      <c r="B82" s="46">
        <v>379573.2</v>
      </c>
    </row>
    <row r="83" ht="21.95" customHeight="1" spans="1:2">
      <c r="A83" s="45" t="s">
        <v>105</v>
      </c>
      <c r="B83" s="46"/>
    </row>
    <row r="84" ht="21.95" customHeight="1" spans="1:2">
      <c r="A84" s="45" t="s">
        <v>106</v>
      </c>
      <c r="B84" s="46"/>
    </row>
    <row r="85" ht="21.95" customHeight="1" spans="1:3">
      <c r="A85" s="45" t="s">
        <v>107</v>
      </c>
      <c r="B85" s="46">
        <v>2540600</v>
      </c>
      <c r="C85" s="17"/>
    </row>
    <row r="86" ht="21.95" customHeight="1" spans="1:2">
      <c r="A86" s="45" t="s">
        <v>108</v>
      </c>
      <c r="B86" s="46"/>
    </row>
    <row r="87" ht="21.95" customHeight="1" spans="1:2">
      <c r="A87" s="45" t="s">
        <v>109</v>
      </c>
      <c r="B87" s="46"/>
    </row>
    <row r="88" ht="21.95" customHeight="1" spans="1:2">
      <c r="A88" s="45" t="s">
        <v>110</v>
      </c>
      <c r="B88" s="46"/>
    </row>
    <row r="89" ht="21.95" customHeight="1" spans="1:2">
      <c r="A89" s="45" t="s">
        <v>111</v>
      </c>
      <c r="B89" s="46">
        <v>6161756</v>
      </c>
    </row>
    <row r="90" ht="21.95" customHeight="1" spans="1:2">
      <c r="A90" s="45" t="s">
        <v>112</v>
      </c>
      <c r="B90" s="46">
        <v>1126574</v>
      </c>
    </row>
    <row r="91" ht="21.95" customHeight="1" spans="1:2">
      <c r="A91" s="45" t="s">
        <v>113</v>
      </c>
      <c r="B91" s="46"/>
    </row>
    <row r="92" ht="21.95" customHeight="1" spans="1:2">
      <c r="A92" s="45" t="s">
        <v>114</v>
      </c>
      <c r="B92" s="46"/>
    </row>
    <row r="93" ht="21.95" customHeight="1" spans="1:2">
      <c r="A93" s="45" t="s">
        <v>115</v>
      </c>
      <c r="B93" s="46">
        <v>1025355</v>
      </c>
    </row>
    <row r="94" ht="21.95" customHeight="1" spans="1:2">
      <c r="A94" s="45" t="s">
        <v>116</v>
      </c>
      <c r="B94" s="46"/>
    </row>
    <row r="95" ht="21.95" customHeight="1" spans="1:2">
      <c r="A95" s="45" t="s">
        <v>117</v>
      </c>
      <c r="B95" s="46"/>
    </row>
    <row r="96" ht="21.95" customHeight="1" spans="1:2">
      <c r="A96" s="45" t="s">
        <v>118</v>
      </c>
      <c r="B96" s="46"/>
    </row>
    <row r="97" ht="21.95" customHeight="1" spans="1:2">
      <c r="A97" s="45" t="s">
        <v>119</v>
      </c>
      <c r="B97" s="46"/>
    </row>
    <row r="98" ht="21.95" customHeight="1" spans="1:2">
      <c r="A98" s="45" t="s">
        <v>120</v>
      </c>
      <c r="B98" s="46"/>
    </row>
    <row r="99" ht="21.95" customHeight="1" spans="1:2">
      <c r="A99" s="45" t="s">
        <v>121</v>
      </c>
      <c r="B99" s="46">
        <v>100000</v>
      </c>
    </row>
    <row r="100" ht="21.95" customHeight="1" spans="1:2">
      <c r="A100" s="45" t="s">
        <v>122</v>
      </c>
      <c r="B100" s="46"/>
    </row>
    <row r="101" ht="21.95" customHeight="1" spans="1:2">
      <c r="A101" s="45" t="s">
        <v>123</v>
      </c>
      <c r="B101" s="46"/>
    </row>
    <row r="102" ht="21.95" customHeight="1" spans="1:2">
      <c r="A102" s="45"/>
      <c r="B102" s="46"/>
    </row>
    <row r="103" ht="21.95" customHeight="1" spans="1:2">
      <c r="A103" s="45" t="s">
        <v>124</v>
      </c>
      <c r="B103" s="46">
        <v>476292</v>
      </c>
    </row>
    <row r="104" ht="21.95" customHeight="1" spans="1:2">
      <c r="A104" s="45" t="s">
        <v>125</v>
      </c>
      <c r="B104" s="46">
        <f>SUM(B105:B107)</f>
        <v>0</v>
      </c>
    </row>
    <row r="105" ht="21.95" customHeight="1" spans="1:2">
      <c r="A105" s="45" t="s">
        <v>126</v>
      </c>
      <c r="B105" s="46"/>
    </row>
    <row r="106" ht="21.95" customHeight="1" spans="1:2">
      <c r="A106" s="45" t="s">
        <v>127</v>
      </c>
      <c r="B106" s="46"/>
    </row>
    <row r="107" ht="21.95" customHeight="1" spans="1:2">
      <c r="A107" s="45" t="s">
        <v>128</v>
      </c>
      <c r="B107" s="46"/>
    </row>
    <row r="108" ht="21.95" customHeight="1" spans="1:2">
      <c r="A108" s="45" t="s">
        <v>129</v>
      </c>
      <c r="B108" s="46"/>
    </row>
    <row r="109" ht="21.95" customHeight="1" spans="1:2">
      <c r="A109" s="45" t="s">
        <v>130</v>
      </c>
      <c r="B109" s="46"/>
    </row>
    <row r="110" ht="21.95" customHeight="1" spans="1:2">
      <c r="A110" s="45" t="s">
        <v>131</v>
      </c>
      <c r="B110" s="46"/>
    </row>
    <row r="111" ht="21.95" customHeight="1" spans="1:2">
      <c r="A111" s="45" t="s">
        <v>132</v>
      </c>
      <c r="B111" s="46">
        <v>6428575.14</v>
      </c>
    </row>
    <row r="112" ht="21.95" customHeight="1" spans="1:2">
      <c r="A112" s="45"/>
      <c r="B112" s="46"/>
    </row>
    <row r="113" ht="21.95" customHeight="1" spans="1:2">
      <c r="A113" s="45" t="s">
        <v>133</v>
      </c>
      <c r="B113" s="66">
        <f>B30+B31</f>
        <v>93785096.02</v>
      </c>
    </row>
  </sheetData>
  <protectedRanges>
    <protectedRange sqref="B5:B20 B22:B29" name="区域1"/>
    <protectedRange sqref="B21" name="区域1_1"/>
  </protectedRanges>
  <autoFilter ref="B1:B113">
    <extLst/>
  </autoFilter>
  <mergeCells count="1">
    <mergeCell ref="A1:B1"/>
  </mergeCells>
  <printOptions horizontalCentered="1"/>
  <pageMargins left="0.354330708661417" right="0.354330708661417" top="0.826771653543307" bottom="0.826771653543307" header="0.118110236220472" footer="0.31496062992126"/>
  <pageSetup paperSize="9" orientation="portrait" useFirstPageNumber="1"/>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D11" sqref="D11"/>
    </sheetView>
  </sheetViews>
  <sheetFormatPr defaultColWidth="9" defaultRowHeight="14.25" outlineLevelRow="4" outlineLevelCol="4"/>
  <cols>
    <col min="1" max="1" width="32.25" customWidth="1"/>
    <col min="2" max="2" width="33.75" customWidth="1"/>
    <col min="3" max="5" width="32.25" customWidth="1"/>
  </cols>
  <sheetData>
    <row r="1" ht="24" spans="1:5">
      <c r="A1" s="1" t="s">
        <v>1627</v>
      </c>
      <c r="B1" s="1"/>
      <c r="C1" s="1"/>
      <c r="D1" s="1"/>
      <c r="E1" s="1"/>
    </row>
    <row r="2" spans="5:5">
      <c r="E2" s="2" t="s">
        <v>1628</v>
      </c>
    </row>
    <row r="3" ht="38.25" customHeight="1" spans="1:5">
      <c r="A3" s="7" t="s">
        <v>1629</v>
      </c>
      <c r="B3" s="7" t="s">
        <v>1630</v>
      </c>
      <c r="C3" s="7" t="s">
        <v>1631</v>
      </c>
      <c r="D3" s="7" t="s">
        <v>1468</v>
      </c>
      <c r="E3" s="7" t="s">
        <v>1632</v>
      </c>
    </row>
    <row r="4" ht="38.25" customHeight="1" spans="1:5">
      <c r="A4" s="7" t="s">
        <v>1633</v>
      </c>
      <c r="B4" s="7"/>
      <c r="C4" s="7"/>
      <c r="D4" s="8">
        <v>2251600</v>
      </c>
      <c r="E4" s="7"/>
    </row>
    <row r="5" ht="42.75" spans="1:5">
      <c r="A5" s="7" t="s">
        <v>1634</v>
      </c>
      <c r="B5" s="7" t="s">
        <v>1622</v>
      </c>
      <c r="C5" s="7" t="s">
        <v>1635</v>
      </c>
      <c r="D5" s="8">
        <v>2251600</v>
      </c>
      <c r="E5" s="3" t="s">
        <v>1636</v>
      </c>
    </row>
  </sheetData>
  <mergeCells count="2">
    <mergeCell ref="A1:E1"/>
    <mergeCell ref="A4:C4"/>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topLeftCell="B1" workbookViewId="0">
      <selection activeCell="C13" sqref="C13"/>
    </sheetView>
  </sheetViews>
  <sheetFormatPr defaultColWidth="9" defaultRowHeight="14.25" outlineLevelCol="4"/>
  <cols>
    <col min="1" max="1" width="27.625" customWidth="1"/>
    <col min="2" max="2" width="36.75" customWidth="1"/>
    <col min="3" max="3" width="45.5" customWidth="1"/>
    <col min="4" max="4" width="21.375" customWidth="1"/>
    <col min="5" max="5" width="44.75" customWidth="1"/>
  </cols>
  <sheetData>
    <row r="1" ht="24" spans="1:5">
      <c r="A1" s="1" t="s">
        <v>1637</v>
      </c>
      <c r="B1" s="1"/>
      <c r="C1" s="1"/>
      <c r="D1" s="1"/>
      <c r="E1" s="1"/>
    </row>
    <row r="2" spans="5:5">
      <c r="E2" s="2" t="s">
        <v>1628</v>
      </c>
    </row>
    <row r="3" ht="38.25" customHeight="1" spans="1:5">
      <c r="A3" s="3" t="s">
        <v>1638</v>
      </c>
      <c r="B3" s="3" t="s">
        <v>1630</v>
      </c>
      <c r="C3" s="3" t="s">
        <v>1208</v>
      </c>
      <c r="D3" s="3" t="s">
        <v>1468</v>
      </c>
      <c r="E3" s="3" t="s">
        <v>1639</v>
      </c>
    </row>
    <row r="4" ht="38.25" customHeight="1" spans="1:5">
      <c r="A4" s="4" t="s">
        <v>1155</v>
      </c>
      <c r="B4" s="4"/>
      <c r="C4" s="4"/>
      <c r="D4" s="5">
        <f>SUM(D5:D15)</f>
        <v>13247506.62</v>
      </c>
      <c r="E4" s="4"/>
    </row>
    <row r="5" ht="38.25" customHeight="1" spans="1:5">
      <c r="A5" s="4" t="s">
        <v>1634</v>
      </c>
      <c r="B5" s="4" t="s">
        <v>1640</v>
      </c>
      <c r="C5" s="6" t="s">
        <v>1641</v>
      </c>
      <c r="D5" s="5">
        <v>700000</v>
      </c>
      <c r="E5" s="4" t="s">
        <v>1642</v>
      </c>
    </row>
    <row r="6" ht="38.25" customHeight="1" spans="1:5">
      <c r="A6" s="4" t="s">
        <v>1634</v>
      </c>
      <c r="B6" s="4" t="s">
        <v>1622</v>
      </c>
      <c r="C6" s="4" t="s">
        <v>1643</v>
      </c>
      <c r="D6" s="5">
        <v>3000000</v>
      </c>
      <c r="E6" s="4" t="s">
        <v>1644</v>
      </c>
    </row>
    <row r="7" ht="38.25" customHeight="1" spans="1:5">
      <c r="A7" s="4" t="s">
        <v>1634</v>
      </c>
      <c r="B7" s="4" t="s">
        <v>1622</v>
      </c>
      <c r="C7" s="6" t="s">
        <v>1645</v>
      </c>
      <c r="D7" s="5">
        <v>2145871.2</v>
      </c>
      <c r="E7" s="4" t="s">
        <v>1646</v>
      </c>
    </row>
    <row r="8" ht="38.25" customHeight="1" spans="1:5">
      <c r="A8" s="4" t="s">
        <v>1634</v>
      </c>
      <c r="B8" s="4" t="s">
        <v>1622</v>
      </c>
      <c r="C8" s="6" t="s">
        <v>1647</v>
      </c>
      <c r="D8" s="5">
        <v>823996.8</v>
      </c>
      <c r="E8" s="4" t="s">
        <v>1646</v>
      </c>
    </row>
    <row r="9" ht="38.25" customHeight="1" spans="1:5">
      <c r="A9" s="4" t="s">
        <v>1634</v>
      </c>
      <c r="B9" s="4" t="s">
        <v>1622</v>
      </c>
      <c r="C9" s="6" t="s">
        <v>1648</v>
      </c>
      <c r="D9" s="5">
        <v>718800</v>
      </c>
      <c r="E9" s="4" t="s">
        <v>1649</v>
      </c>
    </row>
    <row r="10" ht="38.25" customHeight="1" spans="1:5">
      <c r="A10" s="4" t="s">
        <v>1634</v>
      </c>
      <c r="B10" s="4" t="s">
        <v>1622</v>
      </c>
      <c r="C10" s="6" t="s">
        <v>1650</v>
      </c>
      <c r="D10" s="5">
        <v>800000</v>
      </c>
      <c r="E10" s="4" t="s">
        <v>1651</v>
      </c>
    </row>
    <row r="11" ht="38.25" customHeight="1" spans="1:5">
      <c r="A11" s="4" t="s">
        <v>1634</v>
      </c>
      <c r="B11" s="4" t="s">
        <v>1622</v>
      </c>
      <c r="C11" s="6" t="s">
        <v>1652</v>
      </c>
      <c r="D11" s="5">
        <v>1170000</v>
      </c>
      <c r="E11" s="4" t="s">
        <v>1653</v>
      </c>
    </row>
    <row r="12" ht="38.25" customHeight="1" spans="1:5">
      <c r="A12" s="4" t="s">
        <v>1634</v>
      </c>
      <c r="B12" s="4" t="s">
        <v>1622</v>
      </c>
      <c r="C12" s="4" t="s">
        <v>1654</v>
      </c>
      <c r="D12" s="5">
        <v>810000</v>
      </c>
      <c r="E12" s="4" t="s">
        <v>1655</v>
      </c>
    </row>
    <row r="13" ht="38.25" customHeight="1" spans="1:5">
      <c r="A13" s="4" t="s">
        <v>1634</v>
      </c>
      <c r="B13" s="4" t="s">
        <v>1622</v>
      </c>
      <c r="C13" s="6" t="s">
        <v>1656</v>
      </c>
      <c r="D13" s="5">
        <v>750000</v>
      </c>
      <c r="E13" s="4" t="s">
        <v>1657</v>
      </c>
    </row>
    <row r="14" ht="38.25" customHeight="1" spans="1:5">
      <c r="A14" s="4" t="s">
        <v>1634</v>
      </c>
      <c r="B14" s="4" t="s">
        <v>1622</v>
      </c>
      <c r="C14" s="4" t="s">
        <v>1635</v>
      </c>
      <c r="D14" s="5">
        <v>2251600</v>
      </c>
      <c r="E14" s="4" t="s">
        <v>1636</v>
      </c>
    </row>
    <row r="15" ht="38.25" customHeight="1" spans="1:5">
      <c r="A15" s="4" t="s">
        <v>1634</v>
      </c>
      <c r="B15" s="4" t="s">
        <v>1622</v>
      </c>
      <c r="C15" s="4" t="s">
        <v>1658</v>
      </c>
      <c r="D15" s="5">
        <v>77238.62</v>
      </c>
      <c r="E15" s="4" t="s">
        <v>1659</v>
      </c>
    </row>
  </sheetData>
  <mergeCells count="1">
    <mergeCell ref="A1:E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21"/>
  <sheetViews>
    <sheetView showGridLines="0" showZeros="0" tabSelected="1" zoomScale="93" zoomScaleNormal="93" workbookViewId="0">
      <pane ySplit="3" topLeftCell="A4" activePane="bottomLeft" state="frozen"/>
      <selection/>
      <selection pane="bottomLeft" activeCell="A34" sqref="A34"/>
    </sheetView>
  </sheetViews>
  <sheetFormatPr defaultColWidth="9" defaultRowHeight="14.25" outlineLevelCol="2"/>
  <cols>
    <col min="1" max="1" width="53.125" customWidth="1"/>
    <col min="2" max="2" width="25.625" customWidth="1"/>
  </cols>
  <sheetData>
    <row r="1" ht="28.5" customHeight="1" spans="1:2">
      <c r="A1" s="41" t="s">
        <v>134</v>
      </c>
      <c r="B1" s="41"/>
    </row>
    <row r="2" ht="20.25" customHeight="1" spans="1:2">
      <c r="A2" s="19" t="s">
        <v>22</v>
      </c>
      <c r="B2" s="17" t="s">
        <v>23</v>
      </c>
    </row>
    <row r="3" ht="21.95" customHeight="1" spans="1:2">
      <c r="A3" s="42" t="s">
        <v>135</v>
      </c>
      <c r="B3" s="43" t="s">
        <v>25</v>
      </c>
    </row>
    <row r="4" ht="21.95" customHeight="1" spans="1:2">
      <c r="A4" s="44" t="s">
        <v>136</v>
      </c>
      <c r="B4" s="44">
        <f>SUM(B5,B17,B26,B37,B49,B60,B71,B83,B92,B105,B115,B124,B135,B149,B156,B164,B170,B177,B184,B191,B198,,B204,B212,B218,B224,B230,B249,B247)</f>
        <v>17497040.33</v>
      </c>
    </row>
    <row r="5" ht="21.95" customHeight="1" spans="1:2">
      <c r="A5" s="44" t="s">
        <v>137</v>
      </c>
      <c r="B5" s="44">
        <f>SUM(B6:B16)</f>
        <v>828461.5</v>
      </c>
    </row>
    <row r="6" ht="21.95" customHeight="1" spans="1:2">
      <c r="A6" s="44" t="s">
        <v>138</v>
      </c>
      <c r="B6" s="44">
        <v>443661.5</v>
      </c>
    </row>
    <row r="7" ht="21.95" customHeight="1" spans="1:2">
      <c r="A7" s="44" t="s">
        <v>139</v>
      </c>
      <c r="B7" s="44"/>
    </row>
    <row r="8" ht="21.95" customHeight="1" spans="1:2">
      <c r="A8" s="44" t="s">
        <v>140</v>
      </c>
      <c r="B8" s="44"/>
    </row>
    <row r="9" ht="21.95" customHeight="1" spans="1:2">
      <c r="A9" s="44" t="s">
        <v>141</v>
      </c>
      <c r="B9" s="44"/>
    </row>
    <row r="10" ht="21.95" customHeight="1" spans="1:2">
      <c r="A10" s="44" t="s">
        <v>142</v>
      </c>
      <c r="B10" s="44"/>
    </row>
    <row r="11" ht="21.95" customHeight="1" spans="1:2">
      <c r="A11" s="44" t="s">
        <v>143</v>
      </c>
      <c r="B11" s="44"/>
    </row>
    <row r="12" ht="21.95" customHeight="1" spans="1:2">
      <c r="A12" s="44" t="s">
        <v>144</v>
      </c>
      <c r="B12" s="44">
        <v>204800</v>
      </c>
    </row>
    <row r="13" ht="21.95" customHeight="1" spans="1:2">
      <c r="A13" s="44" t="s">
        <v>145</v>
      </c>
      <c r="B13" s="44">
        <v>180000</v>
      </c>
    </row>
    <row r="14" ht="21.95" customHeight="1" spans="1:2">
      <c r="A14" s="44" t="s">
        <v>146</v>
      </c>
      <c r="B14" s="44"/>
    </row>
    <row r="15" ht="21.95" customHeight="1" spans="1:2">
      <c r="A15" s="44" t="s">
        <v>147</v>
      </c>
      <c r="B15" s="44"/>
    </row>
    <row r="16" ht="21.95" customHeight="1" spans="1:2">
      <c r="A16" s="44" t="s">
        <v>148</v>
      </c>
      <c r="B16" s="44"/>
    </row>
    <row r="17" ht="21.95" customHeight="1" spans="1:2">
      <c r="A17" s="44" t="s">
        <v>149</v>
      </c>
      <c r="B17" s="44">
        <f>SUM(B18:B25)</f>
        <v>50000</v>
      </c>
    </row>
    <row r="18" ht="21.95" customHeight="1" spans="1:2">
      <c r="A18" s="45" t="s">
        <v>138</v>
      </c>
      <c r="B18" s="46"/>
    </row>
    <row r="19" ht="21.95" customHeight="1" spans="1:2">
      <c r="A19" s="45" t="s">
        <v>139</v>
      </c>
      <c r="B19" s="46"/>
    </row>
    <row r="20" ht="21.95" customHeight="1" spans="1:2">
      <c r="A20" s="45" t="s">
        <v>140</v>
      </c>
      <c r="B20" s="46"/>
    </row>
    <row r="21" ht="21.95" customHeight="1" spans="1:2">
      <c r="A21" s="45" t="s">
        <v>150</v>
      </c>
      <c r="B21" s="46"/>
    </row>
    <row r="22" ht="21.95" customHeight="1" spans="1:2">
      <c r="A22" s="45" t="s">
        <v>151</v>
      </c>
      <c r="B22" s="46"/>
    </row>
    <row r="23" ht="21.95" customHeight="1" spans="1:2">
      <c r="A23" s="45" t="s">
        <v>152</v>
      </c>
      <c r="B23" s="46">
        <v>50000</v>
      </c>
    </row>
    <row r="24" ht="21.95" customHeight="1" spans="1:2">
      <c r="A24" s="45" t="s">
        <v>147</v>
      </c>
      <c r="B24" s="46"/>
    </row>
    <row r="25" ht="21.95" customHeight="1" spans="1:2">
      <c r="A25" s="45" t="s">
        <v>153</v>
      </c>
      <c r="B25" s="46"/>
    </row>
    <row r="26" ht="21.95" customHeight="1" spans="1:2">
      <c r="A26" s="45" t="s">
        <v>154</v>
      </c>
      <c r="B26" s="46">
        <f>SUM(B27:B36)</f>
        <v>9802759.57</v>
      </c>
    </row>
    <row r="27" ht="21.95" customHeight="1" spans="1:2">
      <c r="A27" s="45" t="s">
        <v>138</v>
      </c>
      <c r="B27" s="46">
        <v>7402759.57</v>
      </c>
    </row>
    <row r="28" ht="21.95" customHeight="1" spans="1:2">
      <c r="A28" s="45" t="s">
        <v>139</v>
      </c>
      <c r="B28" s="46">
        <v>2400000</v>
      </c>
    </row>
    <row r="29" ht="21.95" customHeight="1" spans="1:2">
      <c r="A29" s="45" t="s">
        <v>140</v>
      </c>
      <c r="B29" s="46"/>
    </row>
    <row r="30" ht="21.95" customHeight="1" spans="1:2">
      <c r="A30" s="45" t="s">
        <v>155</v>
      </c>
      <c r="B30" s="46"/>
    </row>
    <row r="31" ht="21.95" customHeight="1" spans="1:2">
      <c r="A31" s="45" t="s">
        <v>156</v>
      </c>
      <c r="B31" s="46"/>
    </row>
    <row r="32" ht="21.95" customHeight="1" spans="1:2">
      <c r="A32" s="45" t="s">
        <v>157</v>
      </c>
      <c r="B32" s="46"/>
    </row>
    <row r="33" ht="21.95" customHeight="1" spans="1:2">
      <c r="A33" s="45" t="s">
        <v>158</v>
      </c>
      <c r="B33" s="46"/>
    </row>
    <row r="34" ht="21.95" customHeight="1" spans="1:2">
      <c r="A34" s="45" t="s">
        <v>159</v>
      </c>
      <c r="B34" s="46"/>
    </row>
    <row r="35" ht="21.95" customHeight="1" spans="1:2">
      <c r="A35" s="45" t="s">
        <v>147</v>
      </c>
      <c r="B35" s="46"/>
    </row>
    <row r="36" ht="21.95" customHeight="1" spans="1:2">
      <c r="A36" s="45" t="s">
        <v>160</v>
      </c>
      <c r="B36" s="46"/>
    </row>
    <row r="37" ht="21.95" customHeight="1" spans="1:2">
      <c r="A37" s="45" t="s">
        <v>161</v>
      </c>
      <c r="B37" s="46"/>
    </row>
    <row r="38" ht="21.95" customHeight="1" spans="1:2">
      <c r="A38" s="45" t="s">
        <v>138</v>
      </c>
      <c r="B38" s="46"/>
    </row>
    <row r="39" ht="21.95" customHeight="1" spans="1:2">
      <c r="A39" s="45" t="s">
        <v>139</v>
      </c>
      <c r="B39" s="46"/>
    </row>
    <row r="40" ht="21.95" customHeight="1" spans="1:2">
      <c r="A40" s="45" t="s">
        <v>140</v>
      </c>
      <c r="B40" s="46"/>
    </row>
    <row r="41" ht="21.95" customHeight="1" spans="1:2">
      <c r="A41" s="45" t="s">
        <v>162</v>
      </c>
      <c r="B41" s="46"/>
    </row>
    <row r="42" ht="21.95" customHeight="1" spans="1:2">
      <c r="A42" s="45" t="s">
        <v>163</v>
      </c>
      <c r="B42" s="46"/>
    </row>
    <row r="43" ht="21.95" customHeight="1" spans="1:2">
      <c r="A43" s="45" t="s">
        <v>164</v>
      </c>
      <c r="B43" s="46"/>
    </row>
    <row r="44" ht="21.95" customHeight="1" spans="1:2">
      <c r="A44" s="45" t="s">
        <v>165</v>
      </c>
      <c r="B44" s="46"/>
    </row>
    <row r="45" ht="21.95" customHeight="1" spans="1:2">
      <c r="A45" s="45" t="s">
        <v>166</v>
      </c>
      <c r="B45" s="46"/>
    </row>
    <row r="46" ht="21.95" customHeight="1" spans="1:2">
      <c r="A46" s="45" t="s">
        <v>167</v>
      </c>
      <c r="B46" s="46"/>
    </row>
    <row r="47" ht="21.95" customHeight="1" spans="1:2">
      <c r="A47" s="45" t="s">
        <v>147</v>
      </c>
      <c r="B47" s="46"/>
    </row>
    <row r="48" ht="21.95" customHeight="1" spans="1:2">
      <c r="A48" s="45" t="s">
        <v>168</v>
      </c>
      <c r="B48" s="46"/>
    </row>
    <row r="49" ht="21.95" customHeight="1" spans="1:2">
      <c r="A49" s="45" t="s">
        <v>169</v>
      </c>
      <c r="B49" s="46">
        <f>SUM(B50:B59)</f>
        <v>96800</v>
      </c>
    </row>
    <row r="50" ht="21.95" customHeight="1" spans="1:2">
      <c r="A50" s="45" t="s">
        <v>138</v>
      </c>
      <c r="B50" s="46"/>
    </row>
    <row r="51" ht="21.95" customHeight="1" spans="1:2">
      <c r="A51" s="45" t="s">
        <v>139</v>
      </c>
      <c r="B51" s="46"/>
    </row>
    <row r="52" ht="21.95" customHeight="1" spans="1:2">
      <c r="A52" s="45" t="s">
        <v>140</v>
      </c>
      <c r="B52" s="46"/>
    </row>
    <row r="53" ht="21.95" customHeight="1" spans="1:2">
      <c r="A53" s="45" t="s">
        <v>170</v>
      </c>
      <c r="B53" s="46"/>
    </row>
    <row r="54" ht="21.95" customHeight="1" spans="1:2">
      <c r="A54" s="45" t="s">
        <v>171</v>
      </c>
      <c r="B54" s="46"/>
    </row>
    <row r="55" ht="21.95" customHeight="1" spans="1:2">
      <c r="A55" s="45" t="s">
        <v>172</v>
      </c>
      <c r="B55" s="46"/>
    </row>
    <row r="56" ht="21.95" customHeight="1" spans="1:2">
      <c r="A56" s="45" t="s">
        <v>173</v>
      </c>
      <c r="B56" s="46">
        <v>96800</v>
      </c>
    </row>
    <row r="57" ht="21.95" customHeight="1" spans="1:2">
      <c r="A57" s="45" t="s">
        <v>174</v>
      </c>
      <c r="B57" s="46"/>
    </row>
    <row r="58" ht="21.95" customHeight="1" spans="1:2">
      <c r="A58" s="45" t="s">
        <v>147</v>
      </c>
      <c r="B58" s="46"/>
    </row>
    <row r="59" ht="21.95" customHeight="1" spans="1:2">
      <c r="A59" s="45" t="s">
        <v>175</v>
      </c>
      <c r="B59" s="46"/>
    </row>
    <row r="60" ht="21.95" customHeight="1" spans="1:2">
      <c r="A60" s="45" t="s">
        <v>176</v>
      </c>
      <c r="B60" s="46">
        <f>SUM(B61:B70)</f>
        <v>1632752.28</v>
      </c>
    </row>
    <row r="61" ht="21.95" customHeight="1" spans="1:2">
      <c r="A61" s="45" t="s">
        <v>138</v>
      </c>
      <c r="B61" s="46">
        <v>1632752.28</v>
      </c>
    </row>
    <row r="62" ht="21.95" customHeight="1" spans="1:2">
      <c r="A62" s="45" t="s">
        <v>139</v>
      </c>
      <c r="B62" s="46"/>
    </row>
    <row r="63" ht="21.95" customHeight="1" spans="1:2">
      <c r="A63" s="45" t="s">
        <v>140</v>
      </c>
      <c r="B63" s="46"/>
    </row>
    <row r="64" ht="21.95" customHeight="1" spans="1:2">
      <c r="A64" s="45" t="s">
        <v>177</v>
      </c>
      <c r="B64" s="46"/>
    </row>
    <row r="65" ht="21.95" customHeight="1" spans="1:2">
      <c r="A65" s="45" t="s">
        <v>178</v>
      </c>
      <c r="B65" s="46"/>
    </row>
    <row r="66" ht="21.95" customHeight="1" spans="1:2">
      <c r="A66" s="45" t="s">
        <v>179</v>
      </c>
      <c r="B66" s="46"/>
    </row>
    <row r="67" ht="21.95" customHeight="1" spans="1:2">
      <c r="A67" s="45" t="s">
        <v>180</v>
      </c>
      <c r="B67" s="46"/>
    </row>
    <row r="68" ht="21.95" customHeight="1" spans="1:2">
      <c r="A68" s="45" t="s">
        <v>181</v>
      </c>
      <c r="B68" s="46"/>
    </row>
    <row r="69" ht="21.95" customHeight="1" spans="1:2">
      <c r="A69" s="45" t="s">
        <v>147</v>
      </c>
      <c r="B69" s="46"/>
    </row>
    <row r="70" ht="21.95" customHeight="1" spans="1:2">
      <c r="A70" s="45" t="s">
        <v>182</v>
      </c>
      <c r="B70" s="46"/>
    </row>
    <row r="71" ht="21.95" customHeight="1" spans="1:2">
      <c r="A71" s="45" t="s">
        <v>183</v>
      </c>
      <c r="B71" s="46"/>
    </row>
    <row r="72" ht="21.95" customHeight="1" spans="1:2">
      <c r="A72" s="45" t="s">
        <v>138</v>
      </c>
      <c r="B72" s="46"/>
    </row>
    <row r="73" ht="21.95" customHeight="1" spans="1:2">
      <c r="A73" s="45" t="s">
        <v>139</v>
      </c>
      <c r="B73" s="46"/>
    </row>
    <row r="74" ht="21.95" customHeight="1" spans="1:2">
      <c r="A74" s="45" t="s">
        <v>140</v>
      </c>
      <c r="B74" s="46"/>
    </row>
    <row r="75" ht="21.95" customHeight="1" spans="1:2">
      <c r="A75" s="45" t="s">
        <v>184</v>
      </c>
      <c r="B75" s="46"/>
    </row>
    <row r="76" ht="21.95" customHeight="1" spans="1:2">
      <c r="A76" s="45" t="s">
        <v>185</v>
      </c>
      <c r="B76" s="46"/>
    </row>
    <row r="77" ht="21.95" customHeight="1" spans="1:2">
      <c r="A77" s="45" t="s">
        <v>186</v>
      </c>
      <c r="B77" s="46"/>
    </row>
    <row r="78" ht="21.95" customHeight="1" spans="1:2">
      <c r="A78" s="45" t="s">
        <v>187</v>
      </c>
      <c r="B78" s="46"/>
    </row>
    <row r="79" ht="21.95" customHeight="1" spans="1:2">
      <c r="A79" s="45" t="s">
        <v>188</v>
      </c>
      <c r="B79" s="46"/>
    </row>
    <row r="80" ht="21.95" customHeight="1" spans="1:2">
      <c r="A80" s="45" t="s">
        <v>180</v>
      </c>
      <c r="B80" s="46"/>
    </row>
    <row r="81" ht="21.95" customHeight="1" spans="1:2">
      <c r="A81" s="45" t="s">
        <v>147</v>
      </c>
      <c r="B81" s="46"/>
    </row>
    <row r="82" ht="21.95" customHeight="1" spans="1:2">
      <c r="A82" s="45" t="s">
        <v>189</v>
      </c>
      <c r="B82" s="46"/>
    </row>
    <row r="83" ht="21.95" customHeight="1" spans="1:2">
      <c r="A83" s="45" t="s">
        <v>190</v>
      </c>
      <c r="B83" s="46"/>
    </row>
    <row r="84" ht="21.95" customHeight="1" spans="1:2">
      <c r="A84" s="45" t="s">
        <v>138</v>
      </c>
      <c r="B84" s="46"/>
    </row>
    <row r="85" ht="21.95" customHeight="1" spans="1:2">
      <c r="A85" s="45" t="s">
        <v>139</v>
      </c>
      <c r="B85" s="46"/>
    </row>
    <row r="86" ht="21.95" customHeight="1" spans="1:2">
      <c r="A86" s="45" t="s">
        <v>140</v>
      </c>
      <c r="B86" s="46"/>
    </row>
    <row r="87" ht="21.95" customHeight="1" spans="1:2">
      <c r="A87" s="45" t="s">
        <v>191</v>
      </c>
      <c r="B87" s="46"/>
    </row>
    <row r="88" ht="21.95" customHeight="1" spans="1:2">
      <c r="A88" s="45" t="s">
        <v>192</v>
      </c>
      <c r="B88" s="46"/>
    </row>
    <row r="89" ht="21.95" customHeight="1" spans="1:2">
      <c r="A89" s="45" t="s">
        <v>180</v>
      </c>
      <c r="B89" s="46"/>
    </row>
    <row r="90" ht="21.95" customHeight="1" spans="1:2">
      <c r="A90" s="45" t="s">
        <v>147</v>
      </c>
      <c r="B90" s="46"/>
    </row>
    <row r="91" ht="21.95" customHeight="1" spans="1:2">
      <c r="A91" s="45" t="s">
        <v>193</v>
      </c>
      <c r="B91" s="46"/>
    </row>
    <row r="92" ht="21.95" customHeight="1" spans="1:2">
      <c r="A92" s="45" t="s">
        <v>194</v>
      </c>
      <c r="B92" s="46"/>
    </row>
    <row r="93" ht="21.95" customHeight="1" spans="1:2">
      <c r="A93" s="45" t="s">
        <v>138</v>
      </c>
      <c r="B93" s="46"/>
    </row>
    <row r="94" ht="21.95" customHeight="1" spans="1:2">
      <c r="A94" s="45" t="s">
        <v>139</v>
      </c>
      <c r="B94" s="46"/>
    </row>
    <row r="95" ht="21.95" customHeight="1" spans="1:2">
      <c r="A95" s="45" t="s">
        <v>140</v>
      </c>
      <c r="B95" s="46"/>
    </row>
    <row r="96" ht="21.95" customHeight="1" spans="1:2">
      <c r="A96" s="45" t="s">
        <v>195</v>
      </c>
      <c r="B96" s="46"/>
    </row>
    <row r="97" ht="21.95" customHeight="1" spans="1:2">
      <c r="A97" s="45" t="s">
        <v>196</v>
      </c>
      <c r="B97" s="46"/>
    </row>
    <row r="98" ht="21.95" customHeight="1" spans="1:2">
      <c r="A98" s="45" t="s">
        <v>180</v>
      </c>
      <c r="B98" s="46"/>
    </row>
    <row r="99" ht="21.95" customHeight="1" spans="1:2">
      <c r="A99" s="45" t="s">
        <v>197</v>
      </c>
      <c r="B99" s="46"/>
    </row>
    <row r="100" ht="21.95" customHeight="1" spans="1:2">
      <c r="A100" s="45" t="s">
        <v>198</v>
      </c>
      <c r="B100" s="46"/>
    </row>
    <row r="101" ht="21.95" customHeight="1" spans="1:2">
      <c r="A101" s="45" t="s">
        <v>199</v>
      </c>
      <c r="B101" s="46"/>
    </row>
    <row r="102" ht="21.95" customHeight="1" spans="1:2">
      <c r="A102" s="45" t="s">
        <v>200</v>
      </c>
      <c r="B102" s="46"/>
    </row>
    <row r="103" ht="21.95" customHeight="1" spans="1:2">
      <c r="A103" s="45" t="s">
        <v>147</v>
      </c>
      <c r="B103" s="46"/>
    </row>
    <row r="104" ht="21.95" customHeight="1" spans="1:2">
      <c r="A104" s="45" t="s">
        <v>201</v>
      </c>
      <c r="B104" s="46"/>
    </row>
    <row r="105" ht="21.95" customHeight="1" spans="1:2">
      <c r="A105" s="45" t="s">
        <v>202</v>
      </c>
      <c r="B105" s="46"/>
    </row>
    <row r="106" ht="21.95" customHeight="1" spans="1:2">
      <c r="A106" s="45" t="s">
        <v>138</v>
      </c>
      <c r="B106" s="46"/>
    </row>
    <row r="107" ht="21.95" customHeight="1" spans="1:2">
      <c r="A107" s="45" t="s">
        <v>139</v>
      </c>
      <c r="B107" s="46"/>
    </row>
    <row r="108" ht="21.95" customHeight="1" spans="1:2">
      <c r="A108" s="45" t="s">
        <v>140</v>
      </c>
      <c r="B108" s="46"/>
    </row>
    <row r="109" ht="21.95" customHeight="1" spans="1:2">
      <c r="A109" s="45" t="s">
        <v>203</v>
      </c>
      <c r="B109" s="46"/>
    </row>
    <row r="110" ht="21.95" customHeight="1" spans="1:2">
      <c r="A110" s="45" t="s">
        <v>204</v>
      </c>
      <c r="B110" s="46"/>
    </row>
    <row r="111" ht="21.95" customHeight="1" spans="1:2">
      <c r="A111" s="45" t="s">
        <v>205</v>
      </c>
      <c r="B111" s="46"/>
    </row>
    <row r="112" ht="21.95" customHeight="1" spans="1:2">
      <c r="A112" s="45" t="s">
        <v>206</v>
      </c>
      <c r="B112" s="46"/>
    </row>
    <row r="113" ht="21.95" customHeight="1" spans="1:2">
      <c r="A113" s="45" t="s">
        <v>147</v>
      </c>
      <c r="B113" s="46"/>
    </row>
    <row r="114" ht="21.95" customHeight="1" spans="1:2">
      <c r="A114" s="45" t="s">
        <v>207</v>
      </c>
      <c r="B114" s="46"/>
    </row>
    <row r="115" ht="21.95" customHeight="1" spans="1:2">
      <c r="A115" s="45" t="s">
        <v>208</v>
      </c>
      <c r="B115" s="46">
        <f>SUM(B116:B123)</f>
        <v>496761.48</v>
      </c>
    </row>
    <row r="116" ht="21.95" customHeight="1" spans="1:2">
      <c r="A116" s="45" t="s">
        <v>138</v>
      </c>
      <c r="B116" s="46">
        <v>431961.48</v>
      </c>
    </row>
    <row r="117" ht="21.95" customHeight="1" spans="1:2">
      <c r="A117" s="45" t="s">
        <v>139</v>
      </c>
      <c r="B117" s="46">
        <v>64800</v>
      </c>
    </row>
    <row r="118" ht="21.95" customHeight="1" spans="1:2">
      <c r="A118" s="45" t="s">
        <v>140</v>
      </c>
      <c r="B118" s="46"/>
    </row>
    <row r="119" ht="21.95" customHeight="1" spans="1:2">
      <c r="A119" s="45" t="s">
        <v>209</v>
      </c>
      <c r="B119" s="46"/>
    </row>
    <row r="120" ht="21.95" customHeight="1" spans="1:2">
      <c r="A120" s="45" t="s">
        <v>210</v>
      </c>
      <c r="B120" s="46"/>
    </row>
    <row r="121" ht="21.95" customHeight="1" spans="1:2">
      <c r="A121" s="45" t="s">
        <v>211</v>
      </c>
      <c r="B121" s="46"/>
    </row>
    <row r="122" ht="21.95" customHeight="1" spans="1:2">
      <c r="A122" s="45" t="s">
        <v>147</v>
      </c>
      <c r="B122" s="46"/>
    </row>
    <row r="123" ht="21.95" customHeight="1" spans="1:2">
      <c r="A123" s="45" t="s">
        <v>212</v>
      </c>
      <c r="B123" s="46"/>
    </row>
    <row r="124" ht="21.95" customHeight="1" spans="1:2">
      <c r="A124" s="45" t="s">
        <v>213</v>
      </c>
      <c r="B124" s="46">
        <f>SUM(B125:B134)</f>
        <v>40000</v>
      </c>
    </row>
    <row r="125" ht="21.95" customHeight="1" spans="1:2">
      <c r="A125" s="45" t="s">
        <v>138</v>
      </c>
      <c r="B125" s="46"/>
    </row>
    <row r="126" ht="21.95" customHeight="1" spans="1:2">
      <c r="A126" s="45" t="s">
        <v>139</v>
      </c>
      <c r="B126" s="46"/>
    </row>
    <row r="127" ht="21.95" customHeight="1" spans="1:2">
      <c r="A127" s="45" t="s">
        <v>140</v>
      </c>
      <c r="B127" s="46"/>
    </row>
    <row r="128" ht="21.95" customHeight="1" spans="1:2">
      <c r="A128" s="45" t="s">
        <v>214</v>
      </c>
      <c r="B128" s="46"/>
    </row>
    <row r="129" ht="21.95" customHeight="1" spans="1:2">
      <c r="A129" s="45" t="s">
        <v>215</v>
      </c>
      <c r="B129" s="46"/>
    </row>
    <row r="130" ht="21.95" customHeight="1" spans="1:2">
      <c r="A130" s="45" t="s">
        <v>216</v>
      </c>
      <c r="B130" s="46"/>
    </row>
    <row r="131" ht="21.95" customHeight="1" spans="1:2">
      <c r="A131" s="45" t="s">
        <v>217</v>
      </c>
      <c r="B131" s="46"/>
    </row>
    <row r="132" ht="21.95" customHeight="1" spans="1:2">
      <c r="A132" s="45" t="s">
        <v>218</v>
      </c>
      <c r="B132" s="46"/>
    </row>
    <row r="133" ht="21.95" customHeight="1" spans="1:2">
      <c r="A133" s="45" t="s">
        <v>147</v>
      </c>
      <c r="B133" s="46"/>
    </row>
    <row r="134" ht="21.95" customHeight="1" spans="1:2">
      <c r="A134" s="45" t="s">
        <v>219</v>
      </c>
      <c r="B134" s="46">
        <v>40000</v>
      </c>
    </row>
    <row r="135" ht="21.95" customHeight="1" spans="1:2">
      <c r="A135" s="45" t="s">
        <v>220</v>
      </c>
      <c r="B135" s="46"/>
    </row>
    <row r="136" ht="21.95" customHeight="1" spans="1:2">
      <c r="A136" s="45" t="s">
        <v>138</v>
      </c>
      <c r="B136" s="46"/>
    </row>
    <row r="137" ht="21.95" customHeight="1" spans="1:2">
      <c r="A137" s="45" t="s">
        <v>139</v>
      </c>
      <c r="B137" s="46"/>
    </row>
    <row r="138" ht="21.95" customHeight="1" spans="1:2">
      <c r="A138" s="45" t="s">
        <v>140</v>
      </c>
      <c r="B138" s="46"/>
    </row>
    <row r="139" ht="21.95" customHeight="1" spans="1:2">
      <c r="A139" s="45" t="s">
        <v>221</v>
      </c>
      <c r="B139" s="46"/>
    </row>
    <row r="140" ht="21.95" customHeight="1" spans="1:2">
      <c r="A140" s="45" t="s">
        <v>222</v>
      </c>
      <c r="B140" s="46"/>
    </row>
    <row r="141" ht="21.95" customHeight="1" spans="1:2">
      <c r="A141" s="45" t="s">
        <v>223</v>
      </c>
      <c r="B141" s="46"/>
    </row>
    <row r="142" ht="21.95" customHeight="1" spans="1:2">
      <c r="A142" s="45" t="s">
        <v>224</v>
      </c>
      <c r="B142" s="46"/>
    </row>
    <row r="143" ht="21.95" customHeight="1" spans="1:2">
      <c r="A143" s="45" t="s">
        <v>225</v>
      </c>
      <c r="B143" s="46"/>
    </row>
    <row r="144" ht="21.95" customHeight="1" spans="1:2">
      <c r="A144" s="45" t="s">
        <v>226</v>
      </c>
      <c r="B144" s="46"/>
    </row>
    <row r="145" ht="21.95" customHeight="1" spans="1:2">
      <c r="A145" s="45" t="s">
        <v>227</v>
      </c>
      <c r="B145" s="46"/>
    </row>
    <row r="146" ht="21.95" customHeight="1" spans="1:2">
      <c r="A146" s="45" t="s">
        <v>228</v>
      </c>
      <c r="B146" s="46"/>
    </row>
    <row r="147" ht="21.95" customHeight="1" spans="1:2">
      <c r="A147" s="45" t="s">
        <v>147</v>
      </c>
      <c r="B147" s="46"/>
    </row>
    <row r="148" ht="21.95" customHeight="1" spans="1:2">
      <c r="A148" s="45" t="s">
        <v>229</v>
      </c>
      <c r="B148" s="46"/>
    </row>
    <row r="149" ht="21.95" customHeight="1" spans="1:2">
      <c r="A149" s="45" t="s">
        <v>230</v>
      </c>
      <c r="B149" s="46"/>
    </row>
    <row r="150" ht="21.95" customHeight="1" spans="1:2">
      <c r="A150" s="45" t="s">
        <v>138</v>
      </c>
      <c r="B150" s="46"/>
    </row>
    <row r="151" ht="21.95" customHeight="1" spans="1:2">
      <c r="A151" s="45" t="s">
        <v>139</v>
      </c>
      <c r="B151" s="46"/>
    </row>
    <row r="152" ht="21.95" customHeight="1" spans="1:2">
      <c r="A152" s="45" t="s">
        <v>140</v>
      </c>
      <c r="B152" s="46"/>
    </row>
    <row r="153" ht="21.95" customHeight="1" spans="1:2">
      <c r="A153" s="45" t="s">
        <v>231</v>
      </c>
      <c r="B153" s="46"/>
    </row>
    <row r="154" ht="21.95" customHeight="1" spans="1:2">
      <c r="A154" s="45" t="s">
        <v>147</v>
      </c>
      <c r="B154" s="46"/>
    </row>
    <row r="155" ht="21.95" customHeight="1" spans="1:2">
      <c r="A155" s="45" t="s">
        <v>232</v>
      </c>
      <c r="B155" s="46"/>
    </row>
    <row r="156" ht="21.95" customHeight="1" spans="1:2">
      <c r="A156" s="45" t="s">
        <v>233</v>
      </c>
      <c r="B156" s="46"/>
    </row>
    <row r="157" ht="21.95" customHeight="1" spans="1:2">
      <c r="A157" s="45" t="s">
        <v>138</v>
      </c>
      <c r="B157" s="46"/>
    </row>
    <row r="158" ht="21.95" customHeight="1" spans="1:2">
      <c r="A158" s="45" t="s">
        <v>139</v>
      </c>
      <c r="B158" s="46"/>
    </row>
    <row r="159" ht="21.95" customHeight="1" spans="1:2">
      <c r="A159" s="45" t="s">
        <v>140</v>
      </c>
      <c r="B159" s="46"/>
    </row>
    <row r="160" ht="21.95" customHeight="1" spans="1:2">
      <c r="A160" s="45" t="s">
        <v>234</v>
      </c>
      <c r="B160" s="46"/>
    </row>
    <row r="161" ht="21.95" customHeight="1" spans="1:2">
      <c r="A161" s="45" t="s">
        <v>235</v>
      </c>
      <c r="B161" s="46"/>
    </row>
    <row r="162" ht="21.95" customHeight="1" spans="1:2">
      <c r="A162" s="45" t="s">
        <v>147</v>
      </c>
      <c r="B162" s="46"/>
    </row>
    <row r="163" ht="21.95" customHeight="1" spans="1:2">
      <c r="A163" s="45" t="s">
        <v>236</v>
      </c>
      <c r="B163" s="46"/>
    </row>
    <row r="164" ht="21.95" customHeight="1" spans="1:2">
      <c r="A164" s="45" t="s">
        <v>237</v>
      </c>
      <c r="B164" s="46"/>
    </row>
    <row r="165" ht="21.95" customHeight="1" spans="1:2">
      <c r="A165" s="45" t="s">
        <v>138</v>
      </c>
      <c r="B165" s="46"/>
    </row>
    <row r="166" ht="21.95" customHeight="1" spans="1:2">
      <c r="A166" s="45" t="s">
        <v>139</v>
      </c>
      <c r="B166" s="46"/>
    </row>
    <row r="167" ht="21.95" customHeight="1" spans="1:2">
      <c r="A167" s="45" t="s">
        <v>140</v>
      </c>
      <c r="B167" s="46"/>
    </row>
    <row r="168" ht="21.95" customHeight="1" spans="1:2">
      <c r="A168" s="45" t="s">
        <v>238</v>
      </c>
      <c r="B168" s="46"/>
    </row>
    <row r="169" ht="21.95" customHeight="1" spans="1:2">
      <c r="A169" s="45" t="s">
        <v>239</v>
      </c>
      <c r="B169" s="46"/>
    </row>
    <row r="170" ht="21.95" customHeight="1" spans="1:2">
      <c r="A170" s="45" t="s">
        <v>240</v>
      </c>
      <c r="B170" s="46"/>
    </row>
    <row r="171" ht="21.95" customHeight="1" spans="1:2">
      <c r="A171" s="45" t="s">
        <v>138</v>
      </c>
      <c r="B171" s="46"/>
    </row>
    <row r="172" ht="21.95" customHeight="1" spans="1:2">
      <c r="A172" s="45" t="s">
        <v>139</v>
      </c>
      <c r="B172" s="46"/>
    </row>
    <row r="173" ht="21.95" customHeight="1" spans="1:2">
      <c r="A173" s="45" t="s">
        <v>140</v>
      </c>
      <c r="B173" s="46"/>
    </row>
    <row r="174" ht="21.95" customHeight="1" spans="1:2">
      <c r="A174" s="45" t="s">
        <v>152</v>
      </c>
      <c r="B174" s="46"/>
    </row>
    <row r="175" ht="21.95" customHeight="1" spans="1:2">
      <c r="A175" s="45" t="s">
        <v>147</v>
      </c>
      <c r="B175" s="46"/>
    </row>
    <row r="176" ht="21.95" customHeight="1" spans="1:2">
      <c r="A176" s="45" t="s">
        <v>241</v>
      </c>
      <c r="B176" s="46"/>
    </row>
    <row r="177" ht="21.95" customHeight="1" spans="1:2">
      <c r="A177" s="45" t="s">
        <v>242</v>
      </c>
      <c r="B177" s="46">
        <f>SUM(B178:B183)</f>
        <v>0</v>
      </c>
    </row>
    <row r="178" ht="21.95" customHeight="1" spans="1:2">
      <c r="A178" s="45" t="s">
        <v>138</v>
      </c>
      <c r="B178" s="46"/>
    </row>
    <row r="179" ht="21.95" customHeight="1" spans="1:2">
      <c r="A179" s="45" t="s">
        <v>139</v>
      </c>
      <c r="B179" s="46"/>
    </row>
    <row r="180" ht="21.95" customHeight="1" spans="1:2">
      <c r="A180" s="45" t="s">
        <v>140</v>
      </c>
      <c r="B180" s="46"/>
    </row>
    <row r="181" ht="21.95" customHeight="1" spans="1:2">
      <c r="A181" s="45" t="s">
        <v>243</v>
      </c>
      <c r="B181" s="46"/>
    </row>
    <row r="182" ht="21.95" customHeight="1" spans="1:2">
      <c r="A182" s="45" t="s">
        <v>147</v>
      </c>
      <c r="B182" s="46"/>
    </row>
    <row r="183" ht="21.95" customHeight="1" spans="1:2">
      <c r="A183" s="45" t="s">
        <v>244</v>
      </c>
      <c r="B183" s="46"/>
    </row>
    <row r="184" ht="21.95" customHeight="1" spans="1:2">
      <c r="A184" s="45" t="s">
        <v>245</v>
      </c>
      <c r="B184" s="46">
        <f>SUM(B185:B190)</f>
        <v>648100.86</v>
      </c>
    </row>
    <row r="185" ht="21.95" customHeight="1" spans="1:2">
      <c r="A185" s="45" t="s">
        <v>138</v>
      </c>
      <c r="B185" s="46">
        <v>648100.86</v>
      </c>
    </row>
    <row r="186" ht="21.95" customHeight="1" spans="1:2">
      <c r="A186" s="45" t="s">
        <v>139</v>
      </c>
      <c r="B186" s="46"/>
    </row>
    <row r="187" ht="21.95" customHeight="1" spans="1:2">
      <c r="A187" s="45" t="s">
        <v>140</v>
      </c>
      <c r="B187" s="46"/>
    </row>
    <row r="188" ht="21.95" customHeight="1" spans="1:2">
      <c r="A188" s="45" t="s">
        <v>246</v>
      </c>
      <c r="B188" s="46"/>
    </row>
    <row r="189" ht="21.95" customHeight="1" spans="1:2">
      <c r="A189" s="45" t="s">
        <v>147</v>
      </c>
      <c r="B189" s="46"/>
    </row>
    <row r="190" ht="21.95" customHeight="1" spans="1:2">
      <c r="A190" s="45" t="s">
        <v>247</v>
      </c>
      <c r="B190" s="46"/>
    </row>
    <row r="191" ht="21.95" customHeight="1" spans="1:2">
      <c r="A191" s="45" t="s">
        <v>248</v>
      </c>
      <c r="B191" s="46">
        <f>SUM(B193:B197)</f>
        <v>87573.2</v>
      </c>
    </row>
    <row r="192" ht="21.95" customHeight="1" spans="1:2">
      <c r="A192" s="45" t="s">
        <v>138</v>
      </c>
      <c r="B192" s="46"/>
    </row>
    <row r="193" ht="21.95" customHeight="1" spans="1:2">
      <c r="A193" s="45" t="s">
        <v>139</v>
      </c>
      <c r="B193" s="46"/>
    </row>
    <row r="194" ht="21.95" customHeight="1" spans="1:2">
      <c r="A194" s="45" t="s">
        <v>140</v>
      </c>
      <c r="B194" s="46"/>
    </row>
    <row r="195" ht="21.95" customHeight="1" spans="1:2">
      <c r="A195" s="45" t="s">
        <v>249</v>
      </c>
      <c r="B195" s="46"/>
    </row>
    <row r="196" ht="21.95" customHeight="1" spans="1:2">
      <c r="A196" s="45" t="s">
        <v>147</v>
      </c>
      <c r="B196" s="46"/>
    </row>
    <row r="197" ht="21.95" customHeight="1" spans="1:2">
      <c r="A197" s="45" t="s">
        <v>250</v>
      </c>
      <c r="B197" s="46">
        <v>87573.2</v>
      </c>
    </row>
    <row r="198" ht="21.95" customHeight="1" spans="1:2">
      <c r="A198" s="45" t="s">
        <v>251</v>
      </c>
      <c r="B198" s="46">
        <f>SUM(B199:B203)</f>
        <v>0</v>
      </c>
    </row>
    <row r="199" ht="21.95" customHeight="1" spans="1:2">
      <c r="A199" s="45" t="s">
        <v>138</v>
      </c>
      <c r="B199" s="46"/>
    </row>
    <row r="200" ht="21.95" customHeight="1" spans="1:2">
      <c r="A200" s="45" t="s">
        <v>139</v>
      </c>
      <c r="B200" s="46"/>
    </row>
    <row r="201" ht="21.95" customHeight="1" spans="1:2">
      <c r="A201" s="45" t="s">
        <v>140</v>
      </c>
      <c r="B201" s="46"/>
    </row>
    <row r="202" ht="21.95" customHeight="1" spans="1:2">
      <c r="A202" s="45" t="s">
        <v>147</v>
      </c>
      <c r="B202" s="46"/>
    </row>
    <row r="203" ht="21.95" customHeight="1" spans="1:2">
      <c r="A203" s="45" t="s">
        <v>252</v>
      </c>
      <c r="B203" s="46"/>
    </row>
    <row r="204" ht="21.95" customHeight="1" spans="1:2">
      <c r="A204" s="45" t="s">
        <v>253</v>
      </c>
      <c r="B204" s="46"/>
    </row>
    <row r="205" ht="21.95" customHeight="1" spans="1:2">
      <c r="A205" s="45" t="s">
        <v>138</v>
      </c>
      <c r="B205" s="46"/>
    </row>
    <row r="206" ht="21.95" customHeight="1" spans="1:2">
      <c r="A206" s="45" t="s">
        <v>139</v>
      </c>
      <c r="B206" s="46"/>
    </row>
    <row r="207" ht="21.95" customHeight="1" spans="1:2">
      <c r="A207" s="45" t="s">
        <v>140</v>
      </c>
      <c r="B207" s="46"/>
    </row>
    <row r="208" ht="21.95" customHeight="1" spans="1:2">
      <c r="A208" s="45" t="s">
        <v>254</v>
      </c>
      <c r="B208" s="46"/>
    </row>
    <row r="209" ht="21.95" customHeight="1" spans="1:2">
      <c r="A209" s="45" t="s">
        <v>255</v>
      </c>
      <c r="B209" s="46"/>
    </row>
    <row r="210" ht="21.95" customHeight="1" spans="1:2">
      <c r="A210" s="45" t="s">
        <v>147</v>
      </c>
      <c r="B210" s="46"/>
    </row>
    <row r="211" ht="21.95" customHeight="1" spans="1:2">
      <c r="A211" s="45" t="s">
        <v>256</v>
      </c>
      <c r="B211" s="46"/>
    </row>
    <row r="212" ht="21.95" customHeight="1" spans="1:2">
      <c r="A212" s="45" t="s">
        <v>257</v>
      </c>
      <c r="B212" s="46"/>
    </row>
    <row r="213" ht="21.95" customHeight="1" spans="1:2">
      <c r="A213" s="45" t="s">
        <v>138</v>
      </c>
      <c r="B213" s="46"/>
    </row>
    <row r="214" ht="21.95" customHeight="1" spans="1:2">
      <c r="A214" s="45" t="s">
        <v>139</v>
      </c>
      <c r="B214" s="46"/>
    </row>
    <row r="215" ht="21.95" customHeight="1" spans="1:2">
      <c r="A215" s="45" t="s">
        <v>140</v>
      </c>
      <c r="B215" s="46"/>
    </row>
    <row r="216" ht="21.95" customHeight="1" spans="1:2">
      <c r="A216" s="45" t="s">
        <v>147</v>
      </c>
      <c r="B216" s="46"/>
    </row>
    <row r="217" ht="21.95" customHeight="1" spans="1:2">
      <c r="A217" s="45" t="s">
        <v>258</v>
      </c>
      <c r="B217" s="46"/>
    </row>
    <row r="218" ht="21.95" customHeight="1" spans="1:2">
      <c r="A218" s="45" t="s">
        <v>259</v>
      </c>
      <c r="B218" s="46">
        <f>SUM(B219:B223)</f>
        <v>3613831.44</v>
      </c>
    </row>
    <row r="219" ht="21.95" customHeight="1" spans="1:2">
      <c r="A219" s="45" t="s">
        <v>138</v>
      </c>
      <c r="B219" s="46">
        <v>987831.44</v>
      </c>
    </row>
    <row r="220" ht="21.95" customHeight="1" spans="1:2">
      <c r="A220" s="45" t="s">
        <v>139</v>
      </c>
      <c r="B220" s="46">
        <v>2626000</v>
      </c>
    </row>
    <row r="221" ht="21.95" customHeight="1" spans="1:2">
      <c r="A221" s="45" t="s">
        <v>140</v>
      </c>
      <c r="B221" s="46"/>
    </row>
    <row r="222" ht="21.95" customHeight="1" spans="1:2">
      <c r="A222" s="45" t="s">
        <v>147</v>
      </c>
      <c r="B222" s="46"/>
    </row>
    <row r="223" ht="21.95" customHeight="1" spans="1:2">
      <c r="A223" s="45" t="s">
        <v>260</v>
      </c>
      <c r="B223" s="46"/>
    </row>
    <row r="224" ht="21.95" customHeight="1" spans="1:2">
      <c r="A224" s="45" t="s">
        <v>261</v>
      </c>
      <c r="B224" s="46"/>
    </row>
    <row r="225" ht="21.95" customHeight="1" spans="1:2">
      <c r="A225" s="45" t="s">
        <v>138</v>
      </c>
      <c r="B225" s="46"/>
    </row>
    <row r="226" ht="21.95" customHeight="1" spans="1:2">
      <c r="A226" s="45" t="s">
        <v>139</v>
      </c>
      <c r="B226" s="46"/>
    </row>
    <row r="227" ht="21.95" customHeight="1" spans="1:2">
      <c r="A227" s="45" t="s">
        <v>140</v>
      </c>
      <c r="B227" s="46"/>
    </row>
    <row r="228" ht="21.95" customHeight="1" spans="1:2">
      <c r="A228" s="45" t="s">
        <v>147</v>
      </c>
      <c r="B228" s="46"/>
    </row>
    <row r="229" ht="21.95" customHeight="1" spans="1:2">
      <c r="A229" s="45" t="s">
        <v>262</v>
      </c>
      <c r="B229" s="46"/>
    </row>
    <row r="230" ht="21.95" customHeight="1" spans="1:2">
      <c r="A230" s="45" t="s">
        <v>263</v>
      </c>
      <c r="B230" s="46">
        <f>SUM(B231:B246)</f>
        <v>0</v>
      </c>
    </row>
    <row r="231" ht="21.95" customHeight="1" spans="1:2">
      <c r="A231" s="45" t="s">
        <v>138</v>
      </c>
      <c r="B231" s="46"/>
    </row>
    <row r="232" ht="21.95" customHeight="1" spans="1:2">
      <c r="A232" s="45" t="s">
        <v>139</v>
      </c>
      <c r="B232" s="46"/>
    </row>
    <row r="233" ht="21.95" customHeight="1" spans="1:2">
      <c r="A233" s="45" t="s">
        <v>140</v>
      </c>
      <c r="B233" s="46"/>
    </row>
    <row r="234" ht="21.95" customHeight="1" spans="1:2">
      <c r="A234" s="45" t="s">
        <v>264</v>
      </c>
      <c r="B234" s="46"/>
    </row>
    <row r="235" ht="21.95" customHeight="1" spans="1:2">
      <c r="A235" s="45" t="s">
        <v>265</v>
      </c>
      <c r="B235" s="46"/>
    </row>
    <row r="236" ht="21.95" customHeight="1" spans="1:2">
      <c r="A236" s="45" t="s">
        <v>266</v>
      </c>
      <c r="B236" s="46"/>
    </row>
    <row r="237" ht="21.95" customHeight="1" spans="1:2">
      <c r="A237" s="45" t="s">
        <v>267</v>
      </c>
      <c r="B237" s="46"/>
    </row>
    <row r="238" ht="21.95" customHeight="1" spans="1:2">
      <c r="A238" s="45" t="s">
        <v>180</v>
      </c>
      <c r="B238" s="46"/>
    </row>
    <row r="239" ht="21.95" customHeight="1" spans="1:2">
      <c r="A239" s="45" t="s">
        <v>268</v>
      </c>
      <c r="B239" s="46"/>
    </row>
    <row r="240" ht="21.95" customHeight="1" spans="1:2">
      <c r="A240" s="45" t="s">
        <v>269</v>
      </c>
      <c r="B240" s="46"/>
    </row>
    <row r="241" ht="21.95" customHeight="1" spans="1:2">
      <c r="A241" s="45" t="s">
        <v>270</v>
      </c>
      <c r="B241" s="46"/>
    </row>
    <row r="242" ht="21.95" customHeight="1" spans="1:2">
      <c r="A242" s="45" t="s">
        <v>271</v>
      </c>
      <c r="B242" s="46"/>
    </row>
    <row r="243" ht="21.95" customHeight="1" spans="1:2">
      <c r="A243" s="45" t="s">
        <v>272</v>
      </c>
      <c r="B243" s="46"/>
    </row>
    <row r="244" ht="21.95" customHeight="1" spans="1:2">
      <c r="A244" s="45" t="s">
        <v>273</v>
      </c>
      <c r="B244" s="46"/>
    </row>
    <row r="245" ht="21.95" customHeight="1" spans="1:2">
      <c r="A245" s="45" t="s">
        <v>147</v>
      </c>
      <c r="B245" s="46"/>
    </row>
    <row r="246" ht="21.95" customHeight="1" spans="1:2">
      <c r="A246" s="45" t="s">
        <v>274</v>
      </c>
      <c r="B246" s="46"/>
    </row>
    <row r="247" ht="21.95" customHeight="1" spans="1:3">
      <c r="A247" s="45" t="s">
        <v>275</v>
      </c>
      <c r="B247" s="46">
        <v>200000</v>
      </c>
      <c r="C247" s="47"/>
    </row>
    <row r="248" ht="21.95" customHeight="1" spans="1:3">
      <c r="A248" s="45" t="s">
        <v>276</v>
      </c>
      <c r="B248" s="46">
        <v>200000</v>
      </c>
      <c r="C248" s="47"/>
    </row>
    <row r="249" ht="21.95" customHeight="1" spans="1:2">
      <c r="A249" s="45" t="s">
        <v>277</v>
      </c>
      <c r="B249" s="46"/>
    </row>
    <row r="250" ht="21.95" customHeight="1" spans="1:2">
      <c r="A250" s="45" t="s">
        <v>278</v>
      </c>
      <c r="B250" s="46"/>
    </row>
    <row r="251" ht="21.95" customHeight="1" spans="1:2">
      <c r="A251" s="45" t="s">
        <v>279</v>
      </c>
      <c r="B251" s="46"/>
    </row>
    <row r="252" ht="21.95" customHeight="1" spans="1:2">
      <c r="A252" s="45" t="s">
        <v>280</v>
      </c>
      <c r="B252" s="46"/>
    </row>
    <row r="253" ht="21.95" customHeight="1" spans="1:2">
      <c r="A253" s="45" t="s">
        <v>281</v>
      </c>
      <c r="B253" s="46"/>
    </row>
    <row r="254" ht="21.95" customHeight="1" spans="1:2">
      <c r="A254" s="45" t="s">
        <v>282</v>
      </c>
      <c r="B254" s="46"/>
    </row>
    <row r="255" ht="21.95" customHeight="1" spans="1:2">
      <c r="A255" s="45" t="s">
        <v>283</v>
      </c>
      <c r="B255" s="46">
        <f>B256</f>
        <v>160000</v>
      </c>
    </row>
    <row r="256" ht="21.95" customHeight="1" spans="1:2">
      <c r="A256" s="45" t="s">
        <v>284</v>
      </c>
      <c r="B256" s="46">
        <f>SUM(B257:B265)</f>
        <v>160000</v>
      </c>
    </row>
    <row r="257" ht="21.95" customHeight="1" spans="1:2">
      <c r="A257" s="45" t="s">
        <v>285</v>
      </c>
      <c r="B257" s="46">
        <v>80000</v>
      </c>
    </row>
    <row r="258" ht="21.95" customHeight="1" spans="1:2">
      <c r="A258" s="45" t="s">
        <v>286</v>
      </c>
      <c r="B258" s="46"/>
    </row>
    <row r="259" ht="21.95" customHeight="1" spans="1:2">
      <c r="A259" s="45" t="s">
        <v>287</v>
      </c>
      <c r="B259" s="46"/>
    </row>
    <row r="260" ht="21.95" customHeight="1" spans="1:2">
      <c r="A260" s="45" t="s">
        <v>288</v>
      </c>
      <c r="B260" s="46"/>
    </row>
    <row r="261" ht="21.95" customHeight="1" spans="1:2">
      <c r="A261" s="45" t="s">
        <v>289</v>
      </c>
      <c r="B261" s="46"/>
    </row>
    <row r="262" ht="21.95" customHeight="1" spans="1:2">
      <c r="A262" s="45" t="s">
        <v>290</v>
      </c>
      <c r="B262" s="46"/>
    </row>
    <row r="263" ht="21.95" customHeight="1" spans="1:2">
      <c r="A263" s="45" t="s">
        <v>291</v>
      </c>
      <c r="B263" s="46"/>
    </row>
    <row r="264" ht="21.95" customHeight="1" spans="1:2">
      <c r="A264" s="45" t="s">
        <v>292</v>
      </c>
      <c r="B264" s="46"/>
    </row>
    <row r="265" ht="21.95" customHeight="1" spans="1:2">
      <c r="A265" s="45" t="s">
        <v>293</v>
      </c>
      <c r="B265" s="46">
        <v>80000</v>
      </c>
    </row>
    <row r="266" ht="21.95" customHeight="1" spans="1:2">
      <c r="A266" s="45" t="s">
        <v>294</v>
      </c>
      <c r="B266" s="46"/>
    </row>
    <row r="267" ht="21.95" customHeight="1" spans="1:2">
      <c r="A267" s="45" t="s">
        <v>295</v>
      </c>
      <c r="B267" s="46">
        <f>SUM(B268,B271,B280,B287,B295,B304,B320,B330,B340,B348,B354)</f>
        <v>6841775.9</v>
      </c>
    </row>
    <row r="268" ht="21.95" customHeight="1" spans="1:2">
      <c r="A268" s="45" t="s">
        <v>296</v>
      </c>
      <c r="B268" s="46"/>
    </row>
    <row r="269" ht="21.95" customHeight="1" spans="1:2">
      <c r="A269" s="45" t="s">
        <v>297</v>
      </c>
      <c r="B269" s="46"/>
    </row>
    <row r="270" ht="21.95" customHeight="1" spans="1:2">
      <c r="A270" s="45" t="s">
        <v>298</v>
      </c>
      <c r="B270" s="46"/>
    </row>
    <row r="271" ht="21.95" customHeight="1" spans="1:2">
      <c r="A271" s="45" t="s">
        <v>299</v>
      </c>
      <c r="B271" s="46"/>
    </row>
    <row r="272" ht="21.95" customHeight="1" spans="1:2">
      <c r="A272" s="45" t="s">
        <v>138</v>
      </c>
      <c r="B272" s="46"/>
    </row>
    <row r="273" ht="21.95" customHeight="1" spans="1:2">
      <c r="A273" s="45" t="s">
        <v>139</v>
      </c>
      <c r="B273" s="46"/>
    </row>
    <row r="274" ht="21.95" customHeight="1" spans="1:2">
      <c r="A274" s="45" t="s">
        <v>140</v>
      </c>
      <c r="B274" s="46"/>
    </row>
    <row r="275" ht="21.95" customHeight="1" spans="1:2">
      <c r="A275" s="45" t="s">
        <v>180</v>
      </c>
      <c r="B275" s="46"/>
    </row>
    <row r="276" ht="21.95" customHeight="1" spans="1:2">
      <c r="A276" s="45" t="s">
        <v>300</v>
      </c>
      <c r="B276" s="46"/>
    </row>
    <row r="277" ht="21.95" customHeight="1" spans="1:2">
      <c r="A277" s="45" t="s">
        <v>301</v>
      </c>
      <c r="B277" s="46"/>
    </row>
    <row r="278" ht="21.95" customHeight="1" spans="1:2">
      <c r="A278" s="45" t="s">
        <v>147</v>
      </c>
      <c r="B278" s="46"/>
    </row>
    <row r="279" ht="21.95" customHeight="1" spans="1:2">
      <c r="A279" s="45" t="s">
        <v>302</v>
      </c>
      <c r="B279" s="46"/>
    </row>
    <row r="280" ht="21.95" customHeight="1" spans="1:2">
      <c r="A280" s="45" t="s">
        <v>303</v>
      </c>
      <c r="B280" s="46"/>
    </row>
    <row r="281" ht="21.95" customHeight="1" spans="1:2">
      <c r="A281" s="45" t="s">
        <v>138</v>
      </c>
      <c r="B281" s="46"/>
    </row>
    <row r="282" ht="21.95" customHeight="1" spans="1:2">
      <c r="A282" s="45" t="s">
        <v>139</v>
      </c>
      <c r="B282" s="46"/>
    </row>
    <row r="283" ht="21.95" customHeight="1" spans="1:2">
      <c r="A283" s="45" t="s">
        <v>140</v>
      </c>
      <c r="B283" s="46"/>
    </row>
    <row r="284" ht="21.95" customHeight="1" spans="1:2">
      <c r="A284" s="45" t="s">
        <v>304</v>
      </c>
      <c r="B284" s="46"/>
    </row>
    <row r="285" ht="21.95" customHeight="1" spans="1:2">
      <c r="A285" s="45" t="s">
        <v>147</v>
      </c>
      <c r="B285" s="46"/>
    </row>
    <row r="286" ht="21.95" customHeight="1" spans="1:2">
      <c r="A286" s="45" t="s">
        <v>305</v>
      </c>
      <c r="B286" s="46"/>
    </row>
    <row r="287" ht="21.95" customHeight="1" spans="1:2">
      <c r="A287" s="45" t="s">
        <v>306</v>
      </c>
      <c r="B287" s="46"/>
    </row>
    <row r="288" ht="21.95" customHeight="1" spans="1:2">
      <c r="A288" s="45" t="s">
        <v>138</v>
      </c>
      <c r="B288" s="46"/>
    </row>
    <row r="289" ht="21.95" customHeight="1" spans="1:2">
      <c r="A289" s="45" t="s">
        <v>139</v>
      </c>
      <c r="B289" s="46"/>
    </row>
    <row r="290" ht="21.95" customHeight="1" spans="1:2">
      <c r="A290" s="45" t="s">
        <v>140</v>
      </c>
      <c r="B290" s="46"/>
    </row>
    <row r="291" ht="21.95" customHeight="1" spans="1:2">
      <c r="A291" s="45" t="s">
        <v>307</v>
      </c>
      <c r="B291" s="46"/>
    </row>
    <row r="292" ht="21.95" customHeight="1" spans="1:2">
      <c r="A292" s="45" t="s">
        <v>308</v>
      </c>
      <c r="B292" s="46"/>
    </row>
    <row r="293" ht="21.95" customHeight="1" spans="1:2">
      <c r="A293" s="45" t="s">
        <v>147</v>
      </c>
      <c r="B293" s="46"/>
    </row>
    <row r="294" ht="21.95" customHeight="1" spans="1:2">
      <c r="A294" s="45" t="s">
        <v>309</v>
      </c>
      <c r="B294" s="46"/>
    </row>
    <row r="295" ht="21.95" customHeight="1" spans="1:2">
      <c r="A295" s="45" t="s">
        <v>310</v>
      </c>
      <c r="B295" s="46"/>
    </row>
    <row r="296" ht="21.95" customHeight="1" spans="1:2">
      <c r="A296" s="45" t="s">
        <v>138</v>
      </c>
      <c r="B296" s="46"/>
    </row>
    <row r="297" ht="21.95" customHeight="1" spans="1:2">
      <c r="A297" s="45" t="s">
        <v>139</v>
      </c>
      <c r="B297" s="46"/>
    </row>
    <row r="298" ht="21.95" customHeight="1" spans="1:2">
      <c r="A298" s="45" t="s">
        <v>140</v>
      </c>
      <c r="B298" s="46"/>
    </row>
    <row r="299" ht="21.95" customHeight="1" spans="1:2">
      <c r="A299" s="45" t="s">
        <v>311</v>
      </c>
      <c r="B299" s="46"/>
    </row>
    <row r="300" ht="21.95" customHeight="1" spans="1:2">
      <c r="A300" s="45" t="s">
        <v>312</v>
      </c>
      <c r="B300" s="46"/>
    </row>
    <row r="301" ht="21.95" customHeight="1" spans="1:2">
      <c r="A301" s="45" t="s">
        <v>313</v>
      </c>
      <c r="B301" s="46"/>
    </row>
    <row r="302" ht="21.95" customHeight="1" spans="1:2">
      <c r="A302" s="45" t="s">
        <v>147</v>
      </c>
      <c r="B302" s="46"/>
    </row>
    <row r="303" ht="21.95" customHeight="1" spans="1:2">
      <c r="A303" s="45" t="s">
        <v>314</v>
      </c>
      <c r="B303" s="46"/>
    </row>
    <row r="304" ht="21.95" customHeight="1" spans="1:2">
      <c r="A304" s="45" t="s">
        <v>315</v>
      </c>
      <c r="B304" s="46">
        <f>SUM(B305:B319)</f>
        <v>391606.34</v>
      </c>
    </row>
    <row r="305" ht="21.95" customHeight="1" spans="1:2">
      <c r="A305" s="45" t="s">
        <v>138</v>
      </c>
      <c r="B305" s="46">
        <v>221606.34</v>
      </c>
    </row>
    <row r="306" ht="21.95" customHeight="1" spans="1:2">
      <c r="A306" s="45" t="s">
        <v>139</v>
      </c>
      <c r="B306" s="46"/>
    </row>
    <row r="307" ht="21.95" customHeight="1" spans="1:2">
      <c r="A307" s="45" t="s">
        <v>140</v>
      </c>
      <c r="B307" s="46"/>
    </row>
    <row r="308" ht="21.95" customHeight="1" spans="1:2">
      <c r="A308" s="45" t="s">
        <v>316</v>
      </c>
      <c r="B308" s="46">
        <v>120000</v>
      </c>
    </row>
    <row r="309" ht="21.95" customHeight="1" spans="1:2">
      <c r="A309" s="45" t="s">
        <v>317</v>
      </c>
      <c r="B309" s="46"/>
    </row>
    <row r="310" ht="21.95" customHeight="1" spans="1:2">
      <c r="A310" s="45" t="s">
        <v>318</v>
      </c>
      <c r="B310" s="46"/>
    </row>
    <row r="311" ht="21.95" customHeight="1" spans="1:2">
      <c r="A311" s="45" t="s">
        <v>319</v>
      </c>
      <c r="B311" s="46"/>
    </row>
    <row r="312" ht="21.95" customHeight="1" spans="1:2">
      <c r="A312" s="45" t="s">
        <v>320</v>
      </c>
      <c r="B312" s="46"/>
    </row>
    <row r="313" ht="21.95" customHeight="1" spans="1:2">
      <c r="A313" s="45" t="s">
        <v>321</v>
      </c>
      <c r="B313" s="46"/>
    </row>
    <row r="314" ht="21.95" customHeight="1" spans="1:2">
      <c r="A314" s="45" t="s">
        <v>322</v>
      </c>
      <c r="B314" s="46">
        <v>50000</v>
      </c>
    </row>
    <row r="315" ht="21.95" customHeight="1" spans="1:2">
      <c r="A315" s="45" t="s">
        <v>323</v>
      </c>
      <c r="B315" s="46"/>
    </row>
    <row r="316" ht="21.95" customHeight="1" spans="1:2">
      <c r="A316" s="45" t="s">
        <v>324</v>
      </c>
      <c r="B316" s="46"/>
    </row>
    <row r="317" ht="21.95" customHeight="1" spans="1:2">
      <c r="A317" s="45" t="s">
        <v>180</v>
      </c>
      <c r="B317" s="46"/>
    </row>
    <row r="318" ht="21.95" customHeight="1" spans="1:2">
      <c r="A318" s="45" t="s">
        <v>147</v>
      </c>
      <c r="B318" s="46"/>
    </row>
    <row r="319" ht="21.95" customHeight="1" spans="1:2">
      <c r="A319" s="45" t="s">
        <v>325</v>
      </c>
      <c r="B319" s="46"/>
    </row>
    <row r="320" ht="21.95" customHeight="1" spans="1:2">
      <c r="A320" s="45" t="s">
        <v>326</v>
      </c>
      <c r="B320" s="46"/>
    </row>
    <row r="321" ht="21.95" customHeight="1" spans="1:2">
      <c r="A321" s="45" t="s">
        <v>138</v>
      </c>
      <c r="B321" s="46"/>
    </row>
    <row r="322" ht="21.95" customHeight="1" spans="1:2">
      <c r="A322" s="45" t="s">
        <v>139</v>
      </c>
      <c r="B322" s="46"/>
    </row>
    <row r="323" ht="21.95" customHeight="1" spans="1:2">
      <c r="A323" s="45" t="s">
        <v>140</v>
      </c>
      <c r="B323" s="46"/>
    </row>
    <row r="324" ht="21.95" customHeight="1" spans="1:2">
      <c r="A324" s="45" t="s">
        <v>327</v>
      </c>
      <c r="B324" s="46"/>
    </row>
    <row r="325" ht="21.95" customHeight="1" spans="1:2">
      <c r="A325" s="45" t="s">
        <v>328</v>
      </c>
      <c r="B325" s="46"/>
    </row>
    <row r="326" ht="21.95" customHeight="1" spans="1:2">
      <c r="A326" s="45" t="s">
        <v>329</v>
      </c>
      <c r="B326" s="46"/>
    </row>
    <row r="327" ht="21.95" customHeight="1" spans="1:2">
      <c r="A327" s="45" t="s">
        <v>180</v>
      </c>
      <c r="B327" s="46"/>
    </row>
    <row r="328" ht="21.95" customHeight="1" spans="1:2">
      <c r="A328" s="45" t="s">
        <v>147</v>
      </c>
      <c r="B328" s="46"/>
    </row>
    <row r="329" ht="21.95" customHeight="1" spans="1:2">
      <c r="A329" s="45" t="s">
        <v>330</v>
      </c>
      <c r="B329" s="46"/>
    </row>
    <row r="330" ht="21.95" customHeight="1" spans="1:2">
      <c r="A330" s="45" t="s">
        <v>331</v>
      </c>
      <c r="B330" s="46"/>
    </row>
    <row r="331" ht="21.95" customHeight="1" spans="1:2">
      <c r="A331" s="45" t="s">
        <v>138</v>
      </c>
      <c r="B331" s="46"/>
    </row>
    <row r="332" ht="21.95" customHeight="1" spans="1:2">
      <c r="A332" s="45" t="s">
        <v>139</v>
      </c>
      <c r="B332" s="46"/>
    </row>
    <row r="333" ht="21.95" customHeight="1" spans="1:2">
      <c r="A333" s="45" t="s">
        <v>140</v>
      </c>
      <c r="B333" s="46"/>
    </row>
    <row r="334" ht="21.95" customHeight="1" spans="1:2">
      <c r="A334" s="45" t="s">
        <v>332</v>
      </c>
      <c r="B334" s="46"/>
    </row>
    <row r="335" ht="21.95" customHeight="1" spans="1:2">
      <c r="A335" s="45" t="s">
        <v>333</v>
      </c>
      <c r="B335" s="46"/>
    </row>
    <row r="336" ht="21.95" customHeight="1" spans="1:2">
      <c r="A336" s="45" t="s">
        <v>334</v>
      </c>
      <c r="B336" s="46"/>
    </row>
    <row r="337" ht="21.95" customHeight="1" spans="1:2">
      <c r="A337" s="45" t="s">
        <v>180</v>
      </c>
      <c r="B337" s="46"/>
    </row>
    <row r="338" ht="21.95" customHeight="1" spans="1:2">
      <c r="A338" s="45" t="s">
        <v>147</v>
      </c>
      <c r="B338" s="46"/>
    </row>
    <row r="339" ht="21.95" customHeight="1" spans="1:2">
      <c r="A339" s="45" t="s">
        <v>335</v>
      </c>
      <c r="B339" s="46"/>
    </row>
    <row r="340" ht="21.95" customHeight="1" spans="1:2">
      <c r="A340" s="45" t="s">
        <v>336</v>
      </c>
      <c r="B340" s="46"/>
    </row>
    <row r="341" ht="21.95" customHeight="1" spans="1:2">
      <c r="A341" s="45" t="s">
        <v>138</v>
      </c>
      <c r="B341" s="46"/>
    </row>
    <row r="342" ht="21.95" customHeight="1" spans="1:2">
      <c r="A342" s="45" t="s">
        <v>139</v>
      </c>
      <c r="B342" s="46"/>
    </row>
    <row r="343" ht="21.95" customHeight="1" spans="1:2">
      <c r="A343" s="45" t="s">
        <v>140</v>
      </c>
      <c r="B343" s="46"/>
    </row>
    <row r="344" ht="21.95" customHeight="1" spans="1:2">
      <c r="A344" s="45" t="s">
        <v>337</v>
      </c>
      <c r="B344" s="46"/>
    </row>
    <row r="345" ht="21.95" customHeight="1" spans="1:2">
      <c r="A345" s="45" t="s">
        <v>338</v>
      </c>
      <c r="B345" s="46"/>
    </row>
    <row r="346" ht="21.95" customHeight="1" spans="1:2">
      <c r="A346" s="45" t="s">
        <v>147</v>
      </c>
      <c r="B346" s="46"/>
    </row>
    <row r="347" ht="21.95" customHeight="1" spans="1:2">
      <c r="A347" s="45" t="s">
        <v>339</v>
      </c>
      <c r="B347" s="46"/>
    </row>
    <row r="348" ht="21.95" customHeight="1" spans="1:2">
      <c r="A348" s="45" t="s">
        <v>340</v>
      </c>
      <c r="B348" s="46"/>
    </row>
    <row r="349" ht="21.95" customHeight="1" spans="1:2">
      <c r="A349" s="45" t="s">
        <v>138</v>
      </c>
      <c r="B349" s="46"/>
    </row>
    <row r="350" ht="21.95" customHeight="1" spans="1:2">
      <c r="A350" s="45" t="s">
        <v>139</v>
      </c>
      <c r="B350" s="46"/>
    </row>
    <row r="351" ht="21.95" customHeight="1" spans="1:2">
      <c r="A351" s="45" t="s">
        <v>180</v>
      </c>
      <c r="B351" s="46"/>
    </row>
    <row r="352" ht="21.95" customHeight="1" spans="1:2">
      <c r="A352" s="45" t="s">
        <v>341</v>
      </c>
      <c r="B352" s="46"/>
    </row>
    <row r="353" ht="21.95" customHeight="1" spans="1:2">
      <c r="A353" s="45" t="s">
        <v>342</v>
      </c>
      <c r="B353" s="46"/>
    </row>
    <row r="354" ht="21.95" customHeight="1" spans="1:2">
      <c r="A354" s="45" t="s">
        <v>343</v>
      </c>
      <c r="B354" s="46">
        <f>B355</f>
        <v>6450169.56</v>
      </c>
    </row>
    <row r="355" ht="21.95" customHeight="1" spans="1:2">
      <c r="A355" s="45" t="s">
        <v>344</v>
      </c>
      <c r="B355" s="46">
        <v>6450169.56</v>
      </c>
    </row>
    <row r="356" ht="21.95" customHeight="1" spans="1:2">
      <c r="A356" s="45" t="s">
        <v>345</v>
      </c>
      <c r="B356" s="46"/>
    </row>
    <row r="357" ht="21.95" customHeight="1" spans="1:2">
      <c r="A357" s="45" t="s">
        <v>346</v>
      </c>
      <c r="B357" s="46"/>
    </row>
    <row r="358" ht="21.95" customHeight="1" spans="1:2">
      <c r="A358" s="45" t="s">
        <v>138</v>
      </c>
      <c r="B358" s="46"/>
    </row>
    <row r="359" ht="21.95" customHeight="1" spans="1:2">
      <c r="A359" s="45" t="s">
        <v>139</v>
      </c>
      <c r="B359" s="46"/>
    </row>
    <row r="360" ht="21.95" customHeight="1" spans="1:2">
      <c r="A360" s="45" t="s">
        <v>140</v>
      </c>
      <c r="B360" s="46"/>
    </row>
    <row r="361" ht="21.95" customHeight="1" spans="1:2">
      <c r="A361" s="45" t="s">
        <v>347</v>
      </c>
      <c r="B361" s="46"/>
    </row>
    <row r="362" ht="21.95" customHeight="1" spans="1:2">
      <c r="A362" s="45" t="s">
        <v>348</v>
      </c>
      <c r="B362" s="46"/>
    </row>
    <row r="363" ht="21.95" customHeight="1" spans="1:2">
      <c r="A363" s="45" t="s">
        <v>349</v>
      </c>
      <c r="B363" s="46"/>
    </row>
    <row r="364" ht="21.95" customHeight="1" spans="1:2">
      <c r="A364" s="45" t="s">
        <v>350</v>
      </c>
      <c r="B364" s="46"/>
    </row>
    <row r="365" ht="21.95" customHeight="1" spans="1:2">
      <c r="A365" s="45" t="s">
        <v>351</v>
      </c>
      <c r="B365" s="46"/>
    </row>
    <row r="366" ht="21.95" customHeight="1" spans="1:2">
      <c r="A366" s="45" t="s">
        <v>352</v>
      </c>
      <c r="B366" s="46"/>
    </row>
    <row r="367" ht="21.95" customHeight="1" spans="1:2">
      <c r="A367" s="45" t="s">
        <v>353</v>
      </c>
      <c r="B367" s="46"/>
    </row>
    <row r="368" ht="21.95" customHeight="1" spans="1:2">
      <c r="A368" s="45" t="s">
        <v>354</v>
      </c>
      <c r="B368" s="46"/>
    </row>
    <row r="369" ht="21.95" customHeight="1" spans="1:2">
      <c r="A369" s="45" t="s">
        <v>355</v>
      </c>
      <c r="B369" s="46"/>
    </row>
    <row r="370" ht="21.95" customHeight="1" spans="1:2">
      <c r="A370" s="45" t="s">
        <v>356</v>
      </c>
      <c r="B370" s="46"/>
    </row>
    <row r="371" ht="21.95" customHeight="1" spans="1:2">
      <c r="A371" s="45" t="s">
        <v>357</v>
      </c>
      <c r="B371" s="46"/>
    </row>
    <row r="372" ht="21.95" customHeight="1" spans="1:2">
      <c r="A372" s="45" t="s">
        <v>358</v>
      </c>
      <c r="B372" s="46"/>
    </row>
    <row r="373" ht="21.95" customHeight="1" spans="1:2">
      <c r="A373" s="45" t="s">
        <v>359</v>
      </c>
      <c r="B373" s="46"/>
    </row>
    <row r="374" ht="21.95" customHeight="1" spans="1:2">
      <c r="A374" s="45" t="s">
        <v>360</v>
      </c>
      <c r="B374" s="46"/>
    </row>
    <row r="375" ht="21.95" customHeight="1" spans="1:2">
      <c r="A375" s="45" t="s">
        <v>361</v>
      </c>
      <c r="B375" s="46"/>
    </row>
    <row r="376" ht="21.95" customHeight="1" spans="1:2">
      <c r="A376" s="45" t="s">
        <v>362</v>
      </c>
      <c r="B376" s="46"/>
    </row>
    <row r="377" ht="21.95" customHeight="1" spans="1:2">
      <c r="A377" s="45" t="s">
        <v>363</v>
      </c>
      <c r="B377" s="46"/>
    </row>
    <row r="378" ht="21.95" customHeight="1" spans="1:2">
      <c r="A378" s="45" t="s">
        <v>364</v>
      </c>
      <c r="B378" s="46"/>
    </row>
    <row r="379" ht="21.95" customHeight="1" spans="1:2">
      <c r="A379" s="45" t="s">
        <v>365</v>
      </c>
      <c r="B379" s="46"/>
    </row>
    <row r="380" ht="21.95" customHeight="1" spans="1:2">
      <c r="A380" s="45" t="s">
        <v>366</v>
      </c>
      <c r="B380" s="46"/>
    </row>
    <row r="381" ht="21.95" customHeight="1" spans="1:2">
      <c r="A381" s="45" t="s">
        <v>367</v>
      </c>
      <c r="B381" s="46"/>
    </row>
    <row r="382" ht="21.95" customHeight="1" spans="1:2">
      <c r="A382" s="45" t="s">
        <v>368</v>
      </c>
      <c r="B382" s="46"/>
    </row>
    <row r="383" ht="21.95" customHeight="1" spans="1:2">
      <c r="A383" s="45" t="s">
        <v>369</v>
      </c>
      <c r="B383" s="46"/>
    </row>
    <row r="384" ht="21.95" customHeight="1" spans="1:2">
      <c r="A384" s="45" t="s">
        <v>370</v>
      </c>
      <c r="B384" s="46"/>
    </row>
    <row r="385" ht="21.95" customHeight="1" spans="1:2">
      <c r="A385" s="45" t="s">
        <v>371</v>
      </c>
      <c r="B385" s="46"/>
    </row>
    <row r="386" ht="21.95" customHeight="1" spans="1:2">
      <c r="A386" s="45" t="s">
        <v>372</v>
      </c>
      <c r="B386" s="46"/>
    </row>
    <row r="387" ht="21.95" customHeight="1" spans="1:2">
      <c r="A387" s="45" t="s">
        <v>373</v>
      </c>
      <c r="B387" s="46"/>
    </row>
    <row r="388" ht="21.95" customHeight="1" spans="1:2">
      <c r="A388" s="45" t="s">
        <v>374</v>
      </c>
      <c r="B388" s="46"/>
    </row>
    <row r="389" ht="21.95" customHeight="1" spans="1:2">
      <c r="A389" s="45" t="s">
        <v>375</v>
      </c>
      <c r="B389" s="46"/>
    </row>
    <row r="390" ht="21.95" customHeight="1" spans="1:2">
      <c r="A390" s="45" t="s">
        <v>376</v>
      </c>
      <c r="B390" s="46"/>
    </row>
    <row r="391" ht="21.95" customHeight="1" spans="1:2">
      <c r="A391" s="45" t="s">
        <v>377</v>
      </c>
      <c r="B391" s="46"/>
    </row>
    <row r="392" ht="21.95" customHeight="1" spans="1:2">
      <c r="A392" s="45" t="s">
        <v>378</v>
      </c>
      <c r="B392" s="46"/>
    </row>
    <row r="393" ht="21.95" customHeight="1" spans="1:2">
      <c r="A393" s="45" t="s">
        <v>379</v>
      </c>
      <c r="B393" s="46"/>
    </row>
    <row r="394" ht="21.95" customHeight="1" spans="1:2">
      <c r="A394" s="45" t="s">
        <v>380</v>
      </c>
      <c r="B394" s="46"/>
    </row>
    <row r="395" ht="21.95" customHeight="1" spans="1:2">
      <c r="A395" s="45" t="s">
        <v>381</v>
      </c>
      <c r="B395" s="46"/>
    </row>
    <row r="396" ht="21.95" customHeight="1" spans="1:2">
      <c r="A396" s="45" t="s">
        <v>382</v>
      </c>
      <c r="B396" s="46"/>
    </row>
    <row r="397" ht="21.95" customHeight="1" spans="1:2">
      <c r="A397" s="45" t="s">
        <v>383</v>
      </c>
      <c r="B397" s="46"/>
    </row>
    <row r="398" ht="21.95" customHeight="1" spans="1:2">
      <c r="A398" s="45" t="s">
        <v>384</v>
      </c>
      <c r="B398" s="46"/>
    </row>
    <row r="399" ht="21.95" customHeight="1" spans="1:2">
      <c r="A399" s="45" t="s">
        <v>385</v>
      </c>
      <c r="B399" s="46"/>
    </row>
    <row r="400" ht="21.95" customHeight="1" spans="1:2">
      <c r="A400" s="45" t="s">
        <v>386</v>
      </c>
      <c r="B400" s="46"/>
    </row>
    <row r="401" ht="21.95" customHeight="1" spans="1:2">
      <c r="A401" s="45" t="s">
        <v>387</v>
      </c>
      <c r="B401" s="46"/>
    </row>
    <row r="402" ht="21.95" customHeight="1" spans="1:2">
      <c r="A402" s="45" t="s">
        <v>388</v>
      </c>
      <c r="B402" s="46"/>
    </row>
    <row r="403" ht="21.95" customHeight="1" spans="1:2">
      <c r="A403" s="45" t="s">
        <v>389</v>
      </c>
      <c r="B403" s="46"/>
    </row>
    <row r="404" ht="21.95" customHeight="1" spans="1:2">
      <c r="A404" s="45" t="s">
        <v>390</v>
      </c>
      <c r="B404" s="46"/>
    </row>
    <row r="405" ht="21.95" customHeight="1" spans="1:2">
      <c r="A405" s="45" t="s">
        <v>391</v>
      </c>
      <c r="B405" s="46"/>
    </row>
    <row r="406" ht="21.95" customHeight="1" spans="1:2">
      <c r="A406" s="45" t="s">
        <v>392</v>
      </c>
      <c r="B406" s="46"/>
    </row>
    <row r="407" ht="21.95" customHeight="1" spans="1:2">
      <c r="A407" s="45" t="s">
        <v>393</v>
      </c>
      <c r="B407" s="46"/>
    </row>
    <row r="408" ht="21.95" customHeight="1" spans="1:2">
      <c r="A408" s="45" t="s">
        <v>394</v>
      </c>
      <c r="B408" s="46"/>
    </row>
    <row r="409" ht="21.95" customHeight="1" spans="1:2">
      <c r="A409" s="45" t="s">
        <v>395</v>
      </c>
      <c r="B409" s="46"/>
    </row>
    <row r="410" ht="21.95" customHeight="1" spans="1:2">
      <c r="A410" s="45" t="s">
        <v>396</v>
      </c>
      <c r="B410" s="46"/>
    </row>
    <row r="411" ht="21.95" customHeight="1" spans="1:2">
      <c r="A411" s="45" t="s">
        <v>397</v>
      </c>
      <c r="B411" s="46"/>
    </row>
    <row r="412" ht="21.95" customHeight="1" spans="1:2">
      <c r="A412" s="45" t="s">
        <v>138</v>
      </c>
      <c r="B412" s="46"/>
    </row>
    <row r="413" ht="21.95" customHeight="1" spans="1:2">
      <c r="A413" s="45" t="s">
        <v>139</v>
      </c>
      <c r="B413" s="46"/>
    </row>
    <row r="414" ht="21.95" customHeight="1" spans="1:2">
      <c r="A414" s="45" t="s">
        <v>140</v>
      </c>
      <c r="B414" s="46"/>
    </row>
    <row r="415" ht="21.95" customHeight="1" spans="1:2">
      <c r="A415" s="45" t="s">
        <v>398</v>
      </c>
      <c r="B415" s="46"/>
    </row>
    <row r="416" ht="21.95" customHeight="1" spans="1:2">
      <c r="A416" s="45" t="s">
        <v>399</v>
      </c>
      <c r="B416" s="46"/>
    </row>
    <row r="417" ht="21.95" customHeight="1" spans="1:2">
      <c r="A417" s="45" t="s">
        <v>400</v>
      </c>
      <c r="B417" s="46"/>
    </row>
    <row r="418" ht="21.95" customHeight="1" spans="1:2">
      <c r="A418" s="45" t="s">
        <v>401</v>
      </c>
      <c r="B418" s="46"/>
    </row>
    <row r="419" ht="21.95" customHeight="1" spans="1:2">
      <c r="A419" s="45" t="s">
        <v>402</v>
      </c>
      <c r="B419" s="46"/>
    </row>
    <row r="420" ht="21.95" customHeight="1" spans="1:2">
      <c r="A420" s="45" t="s">
        <v>403</v>
      </c>
      <c r="B420" s="46"/>
    </row>
    <row r="421" ht="21.95" customHeight="1" spans="1:2">
      <c r="A421" s="45" t="s">
        <v>404</v>
      </c>
      <c r="B421" s="46"/>
    </row>
    <row r="422" ht="21.95" customHeight="1" spans="1:2">
      <c r="A422" s="45" t="s">
        <v>405</v>
      </c>
      <c r="B422" s="46"/>
    </row>
    <row r="423" ht="21.95" customHeight="1" spans="1:2">
      <c r="A423" s="45" t="s">
        <v>406</v>
      </c>
      <c r="B423" s="46"/>
    </row>
    <row r="424" ht="21.95" customHeight="1" spans="1:2">
      <c r="A424" s="45" t="s">
        <v>407</v>
      </c>
      <c r="B424" s="46"/>
    </row>
    <row r="425" ht="21.95" customHeight="1" spans="1:2">
      <c r="A425" s="45" t="s">
        <v>408</v>
      </c>
      <c r="B425" s="46"/>
    </row>
    <row r="426" ht="21.95" customHeight="1" spans="1:2">
      <c r="A426" s="45" t="s">
        <v>400</v>
      </c>
      <c r="B426" s="46"/>
    </row>
    <row r="427" ht="21.95" customHeight="1" spans="1:2">
      <c r="A427" s="45" t="s">
        <v>409</v>
      </c>
      <c r="B427" s="46"/>
    </row>
    <row r="428" ht="21.95" customHeight="1" spans="1:2">
      <c r="A428" s="45" t="s">
        <v>410</v>
      </c>
      <c r="B428" s="46"/>
    </row>
    <row r="429" ht="21.95" customHeight="1" spans="1:2">
      <c r="A429" s="45" t="s">
        <v>411</v>
      </c>
      <c r="B429" s="46"/>
    </row>
    <row r="430" ht="21.95" customHeight="1" spans="1:2">
      <c r="A430" s="45" t="s">
        <v>412</v>
      </c>
      <c r="B430" s="46"/>
    </row>
    <row r="431" ht="21.95" customHeight="1" spans="1:2">
      <c r="A431" s="45" t="s">
        <v>413</v>
      </c>
      <c r="B431" s="46"/>
    </row>
    <row r="432" ht="21.95" customHeight="1" spans="1:2">
      <c r="A432" s="45" t="s">
        <v>400</v>
      </c>
      <c r="B432" s="46"/>
    </row>
    <row r="433" ht="21.95" customHeight="1" spans="1:2">
      <c r="A433" s="45" t="s">
        <v>414</v>
      </c>
      <c r="B433" s="46"/>
    </row>
    <row r="434" ht="21.95" customHeight="1" spans="1:2">
      <c r="A434" s="45" t="s">
        <v>415</v>
      </c>
      <c r="B434" s="46"/>
    </row>
    <row r="435" ht="21.95" customHeight="1" spans="1:2">
      <c r="A435" s="45" t="s">
        <v>416</v>
      </c>
      <c r="B435" s="46"/>
    </row>
    <row r="436" ht="21.95" customHeight="1" spans="1:2">
      <c r="A436" s="45" t="s">
        <v>417</v>
      </c>
      <c r="B436" s="46"/>
    </row>
    <row r="437" ht="21.95" customHeight="1" spans="1:2">
      <c r="A437" s="45" t="s">
        <v>418</v>
      </c>
      <c r="B437" s="46"/>
    </row>
    <row r="438" ht="21.95" customHeight="1" spans="1:2">
      <c r="A438" s="45" t="s">
        <v>400</v>
      </c>
      <c r="B438" s="46"/>
    </row>
    <row r="439" ht="21.95" customHeight="1" spans="1:2">
      <c r="A439" s="45" t="s">
        <v>419</v>
      </c>
      <c r="B439" s="46"/>
    </row>
    <row r="440" ht="21.95" customHeight="1" spans="1:2">
      <c r="A440" s="45" t="s">
        <v>420</v>
      </c>
      <c r="B440" s="46"/>
    </row>
    <row r="441" ht="21.95" customHeight="1" spans="1:2">
      <c r="A441" s="45" t="s">
        <v>421</v>
      </c>
      <c r="B441" s="46"/>
    </row>
    <row r="442" ht="21.95" customHeight="1" spans="1:2">
      <c r="A442" s="45" t="s">
        <v>422</v>
      </c>
      <c r="B442" s="46"/>
    </row>
    <row r="443" ht="21.95" customHeight="1" spans="1:2">
      <c r="A443" s="45" t="s">
        <v>423</v>
      </c>
      <c r="B443" s="46"/>
    </row>
    <row r="444" ht="21.95" customHeight="1" spans="1:2">
      <c r="A444" s="45" t="s">
        <v>424</v>
      </c>
      <c r="B444" s="46"/>
    </row>
    <row r="445" ht="21.95" customHeight="1" spans="1:2">
      <c r="A445" s="45" t="s">
        <v>425</v>
      </c>
      <c r="B445" s="46"/>
    </row>
    <row r="446" ht="21.95" customHeight="1" spans="1:2">
      <c r="A446" s="45" t="s">
        <v>426</v>
      </c>
      <c r="B446" s="46"/>
    </row>
    <row r="447" ht="21.95" customHeight="1" spans="1:2">
      <c r="A447" s="45" t="s">
        <v>427</v>
      </c>
      <c r="B447" s="46"/>
    </row>
    <row r="448" ht="21.95" customHeight="1" spans="1:2">
      <c r="A448" s="45" t="s">
        <v>400</v>
      </c>
      <c r="B448" s="46"/>
    </row>
    <row r="449" ht="21.95" customHeight="1" spans="1:2">
      <c r="A449" s="45" t="s">
        <v>428</v>
      </c>
      <c r="B449" s="46"/>
    </row>
    <row r="450" ht="21.95" customHeight="1" spans="1:2">
      <c r="A450" s="45" t="s">
        <v>429</v>
      </c>
      <c r="B450" s="46"/>
    </row>
    <row r="451" ht="21.95" customHeight="1" spans="1:2">
      <c r="A451" s="45" t="s">
        <v>430</v>
      </c>
      <c r="B451" s="46"/>
    </row>
    <row r="452" ht="21.95" customHeight="1" spans="1:2">
      <c r="A452" s="45" t="s">
        <v>431</v>
      </c>
      <c r="B452" s="46"/>
    </row>
    <row r="453" ht="21.95" customHeight="1" spans="1:2">
      <c r="A453" s="45" t="s">
        <v>432</v>
      </c>
      <c r="B453" s="46"/>
    </row>
    <row r="454" ht="21.95" customHeight="1" spans="1:2">
      <c r="A454" s="45" t="s">
        <v>433</v>
      </c>
      <c r="B454" s="46"/>
    </row>
    <row r="455" ht="21.95" customHeight="1" spans="1:2">
      <c r="A455" s="45" t="s">
        <v>434</v>
      </c>
      <c r="B455" s="46"/>
    </row>
    <row r="456" ht="21.95" customHeight="1" spans="1:2">
      <c r="A456" s="45" t="s">
        <v>435</v>
      </c>
      <c r="B456" s="46"/>
    </row>
    <row r="457" ht="21.95" customHeight="1" spans="1:2">
      <c r="A457" s="45" t="s">
        <v>436</v>
      </c>
      <c r="B457" s="46"/>
    </row>
    <row r="458" ht="21.95" customHeight="1" spans="1:2">
      <c r="A458" s="45" t="s">
        <v>437</v>
      </c>
      <c r="B458" s="46"/>
    </row>
    <row r="459" ht="21.95" customHeight="1" spans="1:2">
      <c r="A459" s="45" t="s">
        <v>438</v>
      </c>
      <c r="B459" s="46"/>
    </row>
    <row r="460" ht="21.95" customHeight="1" spans="1:2">
      <c r="A460" s="45" t="s">
        <v>439</v>
      </c>
      <c r="B460" s="46"/>
    </row>
    <row r="461" ht="21.95" customHeight="1" spans="1:2">
      <c r="A461" s="45" t="s">
        <v>440</v>
      </c>
      <c r="B461" s="46"/>
    </row>
    <row r="462" ht="21.95" customHeight="1" spans="1:2">
      <c r="A462" s="45" t="s">
        <v>441</v>
      </c>
      <c r="B462" s="46"/>
    </row>
    <row r="463" ht="21.95" customHeight="1" spans="1:2">
      <c r="A463" s="45" t="s">
        <v>442</v>
      </c>
      <c r="B463" s="46"/>
    </row>
    <row r="464" ht="21.95" customHeight="1" spans="1:2">
      <c r="A464" s="45" t="s">
        <v>443</v>
      </c>
      <c r="B464" s="46"/>
    </row>
    <row r="465" ht="21.95" customHeight="1" spans="1:2">
      <c r="A465" s="45" t="s">
        <v>444</v>
      </c>
      <c r="B465" s="46"/>
    </row>
    <row r="466" ht="21.95" customHeight="1" spans="1:2">
      <c r="A466" s="45" t="s">
        <v>445</v>
      </c>
      <c r="B466" s="46">
        <f>SUM(B467,B483,B491,B502,B511,B518)</f>
        <v>1630225.02</v>
      </c>
    </row>
    <row r="467" ht="21.95" customHeight="1" spans="1:2">
      <c r="A467" s="45" t="s">
        <v>446</v>
      </c>
      <c r="B467" s="46">
        <f>SUM(B468:B482)</f>
        <v>1630225.02</v>
      </c>
    </row>
    <row r="468" ht="21.95" customHeight="1" spans="1:2">
      <c r="A468" s="45" t="s">
        <v>138</v>
      </c>
      <c r="B468" s="46"/>
    </row>
    <row r="469" ht="21.95" customHeight="1" spans="1:2">
      <c r="A469" s="45" t="s">
        <v>139</v>
      </c>
      <c r="B469" s="46"/>
    </row>
    <row r="470" ht="21.95" customHeight="1" spans="1:2">
      <c r="A470" s="45" t="s">
        <v>140</v>
      </c>
      <c r="B470" s="46"/>
    </row>
    <row r="471" ht="21.95" customHeight="1" spans="1:2">
      <c r="A471" s="45" t="s">
        <v>447</v>
      </c>
      <c r="B471" s="46"/>
    </row>
    <row r="472" ht="21.95" customHeight="1" spans="1:2">
      <c r="A472" s="45" t="s">
        <v>448</v>
      </c>
      <c r="B472" s="46"/>
    </row>
    <row r="473" ht="21.95" customHeight="1" spans="1:2">
      <c r="A473" s="45" t="s">
        <v>449</v>
      </c>
      <c r="B473" s="46"/>
    </row>
    <row r="474" ht="21.95" customHeight="1" spans="1:2">
      <c r="A474" s="45" t="s">
        <v>450</v>
      </c>
      <c r="B474" s="46"/>
    </row>
    <row r="475" ht="21.95" customHeight="1" spans="1:2">
      <c r="A475" s="45" t="s">
        <v>451</v>
      </c>
      <c r="B475" s="46"/>
    </row>
    <row r="476" ht="21.95" customHeight="1" spans="1:2">
      <c r="A476" s="45" t="s">
        <v>452</v>
      </c>
      <c r="B476" s="46">
        <v>1546225.02</v>
      </c>
    </row>
    <row r="477" ht="21.95" customHeight="1" spans="1:2">
      <c r="A477" s="45" t="s">
        <v>453</v>
      </c>
      <c r="B477" s="46"/>
    </row>
    <row r="478" ht="21.95" customHeight="1" spans="1:2">
      <c r="A478" s="45" t="s">
        <v>454</v>
      </c>
      <c r="B478" s="46"/>
    </row>
    <row r="479" ht="21.95" customHeight="1" spans="1:2">
      <c r="A479" s="45" t="s">
        <v>455</v>
      </c>
      <c r="B479" s="46"/>
    </row>
    <row r="480" ht="21.95" customHeight="1" spans="1:2">
      <c r="A480" s="45" t="s">
        <v>456</v>
      </c>
      <c r="B480" s="46"/>
    </row>
    <row r="481" ht="21.95" customHeight="1" spans="1:2">
      <c r="A481" s="45" t="s">
        <v>457</v>
      </c>
      <c r="B481" s="46"/>
    </row>
    <row r="482" ht="21.95" customHeight="1" spans="1:2">
      <c r="A482" s="45" t="s">
        <v>458</v>
      </c>
      <c r="B482" s="46">
        <v>84000</v>
      </c>
    </row>
    <row r="483" ht="21.95" customHeight="1" spans="1:2">
      <c r="A483" s="45" t="s">
        <v>459</v>
      </c>
      <c r="B483" s="46"/>
    </row>
    <row r="484" ht="21.95" customHeight="1" spans="1:2">
      <c r="A484" s="45" t="s">
        <v>138</v>
      </c>
      <c r="B484" s="46"/>
    </row>
    <row r="485" ht="21.95" customHeight="1" spans="1:2">
      <c r="A485" s="45" t="s">
        <v>139</v>
      </c>
      <c r="B485" s="46"/>
    </row>
    <row r="486" ht="21.95" customHeight="1" spans="1:2">
      <c r="A486" s="45" t="s">
        <v>140</v>
      </c>
      <c r="B486" s="46"/>
    </row>
    <row r="487" ht="21.95" customHeight="1" spans="1:2">
      <c r="A487" s="45" t="s">
        <v>460</v>
      </c>
      <c r="B487" s="46"/>
    </row>
    <row r="488" ht="21.95" customHeight="1" spans="1:2">
      <c r="A488" s="45" t="s">
        <v>461</v>
      </c>
      <c r="B488" s="46"/>
    </row>
    <row r="489" ht="21.95" customHeight="1" spans="1:2">
      <c r="A489" s="45" t="s">
        <v>462</v>
      </c>
      <c r="B489" s="46"/>
    </row>
    <row r="490" ht="21.95" customHeight="1" spans="1:2">
      <c r="A490" s="45" t="s">
        <v>463</v>
      </c>
      <c r="B490" s="46"/>
    </row>
    <row r="491" ht="21.95" customHeight="1" spans="1:2">
      <c r="A491" s="45" t="s">
        <v>464</v>
      </c>
      <c r="B491" s="46">
        <f>SUM(B492:B501)</f>
        <v>0</v>
      </c>
    </row>
    <row r="492" ht="21.95" customHeight="1" spans="1:2">
      <c r="A492" s="45" t="s">
        <v>138</v>
      </c>
      <c r="B492" s="46"/>
    </row>
    <row r="493" ht="21.95" customHeight="1" spans="1:2">
      <c r="A493" s="45" t="s">
        <v>139</v>
      </c>
      <c r="B493" s="46"/>
    </row>
    <row r="494" ht="21.95" customHeight="1" spans="1:2">
      <c r="A494" s="45" t="s">
        <v>140</v>
      </c>
      <c r="B494" s="46"/>
    </row>
    <row r="495" ht="21.95" customHeight="1" spans="1:2">
      <c r="A495" s="45" t="s">
        <v>465</v>
      </c>
      <c r="B495" s="46"/>
    </row>
    <row r="496" ht="21.95" customHeight="1" spans="1:2">
      <c r="A496" s="45" t="s">
        <v>466</v>
      </c>
      <c r="B496" s="46"/>
    </row>
    <row r="497" ht="21.95" customHeight="1" spans="1:2">
      <c r="A497" s="45" t="s">
        <v>467</v>
      </c>
      <c r="B497" s="46"/>
    </row>
    <row r="498" ht="21.95" customHeight="1" spans="1:2">
      <c r="A498" s="45" t="s">
        <v>468</v>
      </c>
      <c r="B498" s="46"/>
    </row>
    <row r="499" ht="21.95" customHeight="1" spans="1:2">
      <c r="A499" s="45" t="s">
        <v>469</v>
      </c>
      <c r="B499" s="46"/>
    </row>
    <row r="500" ht="21.95" customHeight="1" spans="1:2">
      <c r="A500" s="45" t="s">
        <v>470</v>
      </c>
      <c r="B500" s="46"/>
    </row>
    <row r="501" ht="21.95" customHeight="1" spans="1:2">
      <c r="A501" s="45" t="s">
        <v>471</v>
      </c>
      <c r="B501" s="46"/>
    </row>
    <row r="502" ht="21.95" customHeight="1" spans="1:2">
      <c r="A502" s="45" t="s">
        <v>472</v>
      </c>
      <c r="B502" s="46"/>
    </row>
    <row r="503" ht="21.95" customHeight="1" spans="1:2">
      <c r="A503" s="45" t="s">
        <v>138</v>
      </c>
      <c r="B503" s="46"/>
    </row>
    <row r="504" ht="21.95" customHeight="1" spans="1:2">
      <c r="A504" s="45" t="s">
        <v>473</v>
      </c>
      <c r="B504" s="46"/>
    </row>
    <row r="505" ht="21.95" customHeight="1" spans="1:2">
      <c r="A505" s="45" t="s">
        <v>140</v>
      </c>
      <c r="B505" s="46"/>
    </row>
    <row r="506" ht="21.95" customHeight="1" spans="1:2">
      <c r="A506" s="45" t="s">
        <v>474</v>
      </c>
      <c r="B506" s="46"/>
    </row>
    <row r="507" ht="21.95" customHeight="1" spans="1:2">
      <c r="A507" s="45" t="s">
        <v>475</v>
      </c>
      <c r="B507" s="46"/>
    </row>
    <row r="508" ht="21.95" customHeight="1" spans="1:2">
      <c r="A508" s="45" t="s">
        <v>476</v>
      </c>
      <c r="B508" s="46"/>
    </row>
    <row r="509" ht="21.95" customHeight="1" spans="1:2">
      <c r="A509" s="45" t="s">
        <v>477</v>
      </c>
      <c r="B509" s="46"/>
    </row>
    <row r="510" ht="21.95" customHeight="1" spans="1:2">
      <c r="A510" s="45" t="s">
        <v>478</v>
      </c>
      <c r="B510" s="46"/>
    </row>
    <row r="511" ht="21.95" customHeight="1" spans="1:2">
      <c r="A511" s="45" t="s">
        <v>479</v>
      </c>
      <c r="B511" s="46"/>
    </row>
    <row r="512" ht="21.95" customHeight="1" spans="1:2">
      <c r="A512" s="45" t="s">
        <v>138</v>
      </c>
      <c r="B512" s="46"/>
    </row>
    <row r="513" ht="21.95" customHeight="1" spans="1:2">
      <c r="A513" s="45" t="s">
        <v>139</v>
      </c>
      <c r="B513" s="46"/>
    </row>
    <row r="514" ht="21.95" customHeight="1" spans="1:2">
      <c r="A514" s="45" t="s">
        <v>140</v>
      </c>
      <c r="B514" s="46"/>
    </row>
    <row r="515" ht="21.95" customHeight="1" spans="1:2">
      <c r="A515" s="45" t="s">
        <v>480</v>
      </c>
      <c r="B515" s="46"/>
    </row>
    <row r="516" ht="21.95" customHeight="1" spans="1:2">
      <c r="A516" s="45" t="s">
        <v>481</v>
      </c>
      <c r="B516" s="46"/>
    </row>
    <row r="517" ht="21.95" customHeight="1" spans="1:2">
      <c r="A517" s="45" t="s">
        <v>482</v>
      </c>
      <c r="B517" s="46"/>
    </row>
    <row r="518" ht="21.95" customHeight="1" spans="1:2">
      <c r="A518" s="45" t="s">
        <v>483</v>
      </c>
      <c r="B518" s="46">
        <f>SUM(B519:B521)</f>
        <v>0</v>
      </c>
    </row>
    <row r="519" ht="21.95" customHeight="1" spans="1:2">
      <c r="A519" s="45" t="s">
        <v>484</v>
      </c>
      <c r="B519" s="46"/>
    </row>
    <row r="520" ht="21.95" customHeight="1" spans="1:2">
      <c r="A520" s="45" t="s">
        <v>485</v>
      </c>
      <c r="B520" s="46"/>
    </row>
    <row r="521" ht="21.95" customHeight="1" spans="1:2">
      <c r="A521" s="45" t="s">
        <v>486</v>
      </c>
      <c r="B521" s="46"/>
    </row>
    <row r="522" ht="21.95" customHeight="1" spans="1:2">
      <c r="A522" s="45" t="s">
        <v>487</v>
      </c>
      <c r="B522" s="46">
        <f>SUM(B523,B537,B545,B547,B556,B560,B570,B578,B585,B592,B601,B606,B609,B612,B615,B618,B621,B625,B630,B638)</f>
        <v>38345539.92</v>
      </c>
    </row>
    <row r="523" ht="21.95" customHeight="1" spans="1:2">
      <c r="A523" s="45" t="s">
        <v>488</v>
      </c>
      <c r="B523" s="46">
        <f>SUM(B524:B536)</f>
        <v>1874525.58</v>
      </c>
    </row>
    <row r="524" ht="21.95" customHeight="1" spans="1:2">
      <c r="A524" s="45" t="s">
        <v>138</v>
      </c>
      <c r="B524" s="46"/>
    </row>
    <row r="525" ht="21.95" customHeight="1" spans="1:2">
      <c r="A525" s="45" t="s">
        <v>139</v>
      </c>
      <c r="B525" s="46"/>
    </row>
    <row r="526" ht="21.95" customHeight="1" spans="1:2">
      <c r="A526" s="45" t="s">
        <v>140</v>
      </c>
      <c r="B526" s="46"/>
    </row>
    <row r="527" ht="21.95" customHeight="1" spans="1:2">
      <c r="A527" s="45" t="s">
        <v>489</v>
      </c>
      <c r="B527" s="46"/>
    </row>
    <row r="528" ht="21.95" customHeight="1" spans="1:2">
      <c r="A528" s="45" t="s">
        <v>490</v>
      </c>
      <c r="B528" s="46"/>
    </row>
    <row r="529" ht="21.95" customHeight="1" spans="1:2">
      <c r="A529" s="45" t="s">
        <v>491</v>
      </c>
      <c r="B529" s="46"/>
    </row>
    <row r="530" ht="21.95" customHeight="1" spans="1:2">
      <c r="A530" s="45" t="s">
        <v>492</v>
      </c>
      <c r="B530" s="46"/>
    </row>
    <row r="531" ht="21.95" customHeight="1" spans="1:2">
      <c r="A531" s="45" t="s">
        <v>180</v>
      </c>
      <c r="B531" s="46"/>
    </row>
    <row r="532" ht="21.95" customHeight="1" spans="1:2">
      <c r="A532" s="45" t="s">
        <v>493</v>
      </c>
      <c r="B532" s="46"/>
    </row>
    <row r="533" ht="21.95" customHeight="1" spans="1:2">
      <c r="A533" s="45" t="s">
        <v>494</v>
      </c>
      <c r="B533" s="46"/>
    </row>
    <row r="534" ht="21.95" customHeight="1" spans="1:2">
      <c r="A534" s="45" t="s">
        <v>495</v>
      </c>
      <c r="B534" s="46"/>
    </row>
    <row r="535" ht="21.95" customHeight="1" spans="1:2">
      <c r="A535" s="45" t="s">
        <v>496</v>
      </c>
      <c r="B535" s="46"/>
    </row>
    <row r="536" ht="21.95" customHeight="1" spans="1:2">
      <c r="A536" s="45" t="s">
        <v>497</v>
      </c>
      <c r="B536" s="46">
        <v>1874525.58</v>
      </c>
    </row>
    <row r="537" ht="21.95" customHeight="1" spans="1:2">
      <c r="A537" s="45" t="s">
        <v>498</v>
      </c>
      <c r="B537" s="46">
        <f>SUM(B538:B544)</f>
        <v>16333092.5</v>
      </c>
    </row>
    <row r="538" ht="21.95" customHeight="1" spans="1:2">
      <c r="A538" s="45" t="s">
        <v>138</v>
      </c>
      <c r="B538" s="46">
        <v>1176792.5</v>
      </c>
    </row>
    <row r="539" ht="21.95" customHeight="1" spans="1:2">
      <c r="A539" s="45" t="s">
        <v>139</v>
      </c>
      <c r="B539" s="46"/>
    </row>
    <row r="540" ht="21.95" customHeight="1" spans="1:2">
      <c r="A540" s="45" t="s">
        <v>140</v>
      </c>
      <c r="B540" s="46"/>
    </row>
    <row r="541" ht="21.95" customHeight="1" spans="1:2">
      <c r="A541" s="45" t="s">
        <v>499</v>
      </c>
      <c r="B541" s="46"/>
    </row>
    <row r="542" ht="21.95" customHeight="1" spans="1:2">
      <c r="A542" s="45" t="s">
        <v>500</v>
      </c>
      <c r="B542" s="46"/>
    </row>
    <row r="543" ht="21.95" customHeight="1" spans="1:2">
      <c r="A543" s="45" t="s">
        <v>501</v>
      </c>
      <c r="B543" s="46">
        <v>14751300</v>
      </c>
    </row>
    <row r="544" ht="21.95" customHeight="1" spans="1:2">
      <c r="A544" s="45" t="s">
        <v>502</v>
      </c>
      <c r="B544" s="46">
        <v>405000</v>
      </c>
    </row>
    <row r="545" ht="21.95" customHeight="1" spans="1:2">
      <c r="A545" s="45" t="s">
        <v>503</v>
      </c>
      <c r="B545" s="46"/>
    </row>
    <row r="546" ht="21.95" customHeight="1" spans="1:2">
      <c r="A546" s="45" t="s">
        <v>504</v>
      </c>
      <c r="B546" s="46"/>
    </row>
    <row r="547" ht="21.95" customHeight="1" spans="1:2">
      <c r="A547" s="45" t="s">
        <v>505</v>
      </c>
      <c r="B547" s="46">
        <f>SUM(B548:B555)</f>
        <v>5830039.12</v>
      </c>
    </row>
    <row r="548" ht="21.95" customHeight="1" spans="1:2">
      <c r="A548" s="45" t="s">
        <v>506</v>
      </c>
      <c r="B548" s="46"/>
    </row>
    <row r="549" ht="21.95" customHeight="1" spans="1:2">
      <c r="A549" s="45" t="s">
        <v>507</v>
      </c>
      <c r="B549" s="46"/>
    </row>
    <row r="550" ht="21.95" customHeight="1" spans="1:2">
      <c r="A550" s="45" t="s">
        <v>508</v>
      </c>
      <c r="B550" s="46"/>
    </row>
    <row r="551" ht="21.95" customHeight="1" spans="1:2">
      <c r="A551" s="45" t="s">
        <v>509</v>
      </c>
      <c r="B551" s="46"/>
    </row>
    <row r="552" ht="21.95" customHeight="1" spans="1:2">
      <c r="A552" s="45" t="s">
        <v>510</v>
      </c>
      <c r="B552" s="46">
        <v>2202586.08</v>
      </c>
    </row>
    <row r="553" ht="21.95" customHeight="1" spans="1:2">
      <c r="A553" s="45" t="s">
        <v>511</v>
      </c>
      <c r="B553" s="46">
        <v>1101293.04</v>
      </c>
    </row>
    <row r="554" ht="21.95" customHeight="1" spans="1:2">
      <c r="A554" s="45" t="s">
        <v>512</v>
      </c>
      <c r="B554" s="46"/>
    </row>
    <row r="555" ht="21.95" customHeight="1" spans="1:2">
      <c r="A555" s="45" t="s">
        <v>513</v>
      </c>
      <c r="B555" s="46">
        <v>2526160</v>
      </c>
    </row>
    <row r="556" ht="21.95" customHeight="1" spans="1:2">
      <c r="A556" s="45" t="s">
        <v>514</v>
      </c>
      <c r="B556" s="46"/>
    </row>
    <row r="557" ht="21.95" customHeight="1" spans="1:2">
      <c r="A557" s="45" t="s">
        <v>515</v>
      </c>
      <c r="B557" s="46"/>
    </row>
    <row r="558" ht="21.95" customHeight="1" spans="1:2">
      <c r="A558" s="45" t="s">
        <v>516</v>
      </c>
      <c r="B558" s="46"/>
    </row>
    <row r="559" ht="21.95" customHeight="1" spans="1:2">
      <c r="A559" s="45" t="s">
        <v>517</v>
      </c>
      <c r="B559" s="46"/>
    </row>
    <row r="560" ht="21.95" customHeight="1" spans="1:2">
      <c r="A560" s="45" t="s">
        <v>518</v>
      </c>
      <c r="B560" s="46"/>
    </row>
    <row r="561" ht="21.95" customHeight="1" spans="1:2">
      <c r="A561" s="45" t="s">
        <v>519</v>
      </c>
      <c r="B561" s="46"/>
    </row>
    <row r="562" ht="21.95" customHeight="1" spans="1:2">
      <c r="A562" s="45" t="s">
        <v>520</v>
      </c>
      <c r="B562" s="46"/>
    </row>
    <row r="563" ht="21.95" customHeight="1" spans="1:2">
      <c r="A563" s="45" t="s">
        <v>521</v>
      </c>
      <c r="B563" s="46"/>
    </row>
    <row r="564" ht="21.95" customHeight="1" spans="1:2">
      <c r="A564" s="45" t="s">
        <v>522</v>
      </c>
      <c r="B564" s="46"/>
    </row>
    <row r="565" ht="21.95" customHeight="1" spans="1:2">
      <c r="A565" s="45" t="s">
        <v>523</v>
      </c>
      <c r="B565" s="46"/>
    </row>
    <row r="566" ht="21.95" customHeight="1" spans="1:2">
      <c r="A566" s="45" t="s">
        <v>524</v>
      </c>
      <c r="B566" s="46"/>
    </row>
    <row r="567" ht="21.95" customHeight="1" spans="1:2">
      <c r="A567" s="45" t="s">
        <v>525</v>
      </c>
      <c r="B567" s="46"/>
    </row>
    <row r="568" ht="21.95" customHeight="1" spans="1:2">
      <c r="A568" s="45" t="s">
        <v>526</v>
      </c>
      <c r="B568" s="46"/>
    </row>
    <row r="569" ht="21.95" customHeight="1" spans="1:2">
      <c r="A569" s="45" t="s">
        <v>527</v>
      </c>
      <c r="B569" s="46"/>
    </row>
    <row r="570" ht="21.95" customHeight="1" spans="1:2">
      <c r="A570" s="45" t="s">
        <v>528</v>
      </c>
      <c r="B570" s="46">
        <f>SUM(B571:B577)</f>
        <v>5377238.62</v>
      </c>
    </row>
    <row r="571" ht="21.95" customHeight="1" spans="1:2">
      <c r="A571" s="45" t="s">
        <v>529</v>
      </c>
      <c r="B571" s="46">
        <v>371160</v>
      </c>
    </row>
    <row r="572" ht="21.95" customHeight="1" spans="1:2">
      <c r="A572" s="45" t="s">
        <v>530</v>
      </c>
      <c r="B572" s="46">
        <v>932588</v>
      </c>
    </row>
    <row r="573" ht="21.95" customHeight="1" spans="1:2">
      <c r="A573" s="45" t="s">
        <v>531</v>
      </c>
      <c r="B573" s="46">
        <v>4059887.62</v>
      </c>
    </row>
    <row r="574" ht="21.95" customHeight="1" spans="1:2">
      <c r="A574" s="45" t="s">
        <v>532</v>
      </c>
      <c r="B574" s="46"/>
    </row>
    <row r="575" ht="21.95" customHeight="1" spans="1:2">
      <c r="A575" s="45" t="s">
        <v>533</v>
      </c>
      <c r="B575" s="46"/>
    </row>
    <row r="576" ht="21.95" customHeight="1" spans="1:2">
      <c r="A576" s="45" t="s">
        <v>534</v>
      </c>
      <c r="B576" s="46"/>
    </row>
    <row r="577" ht="21.95" customHeight="1" spans="1:2">
      <c r="A577" s="45" t="s">
        <v>535</v>
      </c>
      <c r="B577" s="46">
        <v>13603</v>
      </c>
    </row>
    <row r="578" ht="21.95" customHeight="1" spans="1:2">
      <c r="A578" s="45" t="s">
        <v>536</v>
      </c>
      <c r="B578" s="46">
        <f>SUM(B579:B584)</f>
        <v>0</v>
      </c>
    </row>
    <row r="579" ht="21.95" customHeight="1" spans="1:2">
      <c r="A579" s="45" t="s">
        <v>537</v>
      </c>
      <c r="B579" s="46"/>
    </row>
    <row r="580" ht="21.95" customHeight="1" spans="1:2">
      <c r="A580" s="45" t="s">
        <v>538</v>
      </c>
      <c r="B580" s="46"/>
    </row>
    <row r="581" ht="21.95" customHeight="1" spans="1:2">
      <c r="A581" s="45" t="s">
        <v>539</v>
      </c>
      <c r="B581" s="46"/>
    </row>
    <row r="582" ht="21.95" customHeight="1" spans="1:2">
      <c r="A582" s="45" t="s">
        <v>540</v>
      </c>
      <c r="B582" s="46"/>
    </row>
    <row r="583" ht="21.95" customHeight="1" spans="1:2">
      <c r="A583" s="45" t="s">
        <v>541</v>
      </c>
      <c r="B583" s="46"/>
    </row>
    <row r="584" ht="21.95" customHeight="1" spans="1:2">
      <c r="A584" s="45" t="s">
        <v>542</v>
      </c>
      <c r="B584" s="46"/>
    </row>
    <row r="585" ht="21.95" customHeight="1" spans="1:2">
      <c r="A585" s="45" t="s">
        <v>543</v>
      </c>
      <c r="B585" s="46">
        <f>SUM(B586:B591)</f>
        <v>1482888</v>
      </c>
    </row>
    <row r="586" ht="21.95" customHeight="1" spans="1:2">
      <c r="A586" s="45" t="s">
        <v>544</v>
      </c>
      <c r="B586" s="46">
        <v>183888</v>
      </c>
    </row>
    <row r="587" ht="21.95" customHeight="1" spans="1:2">
      <c r="A587" s="45" t="s">
        <v>545</v>
      </c>
      <c r="B587" s="46">
        <v>1299000</v>
      </c>
    </row>
    <row r="588" ht="21.95" customHeight="1" spans="1:2">
      <c r="A588" s="45" t="s">
        <v>546</v>
      </c>
      <c r="B588" s="46"/>
    </row>
    <row r="589" ht="21.95" customHeight="1" spans="1:2">
      <c r="A589" s="45" t="s">
        <v>547</v>
      </c>
      <c r="B589" s="46"/>
    </row>
    <row r="590" ht="21.95" customHeight="1" spans="1:2">
      <c r="A590" s="45" t="s">
        <v>548</v>
      </c>
      <c r="B590" s="46"/>
    </row>
    <row r="591" ht="21.95" customHeight="1" spans="1:2">
      <c r="A591" s="45" t="s">
        <v>549</v>
      </c>
      <c r="B591" s="46"/>
    </row>
    <row r="592" ht="21.95" customHeight="1" spans="1:2">
      <c r="A592" s="45" t="s">
        <v>550</v>
      </c>
      <c r="B592" s="46">
        <f>SUM(B593:B600)</f>
        <v>1948941</v>
      </c>
    </row>
    <row r="593" ht="21.95" customHeight="1" spans="1:2">
      <c r="A593" s="45" t="s">
        <v>138</v>
      </c>
      <c r="B593" s="46"/>
    </row>
    <row r="594" ht="21.95" customHeight="1" spans="1:2">
      <c r="A594" s="45" t="s">
        <v>139</v>
      </c>
      <c r="B594" s="46"/>
    </row>
    <row r="595" ht="21.95" customHeight="1" spans="1:2">
      <c r="A595" s="45" t="s">
        <v>140</v>
      </c>
      <c r="B595" s="46"/>
    </row>
    <row r="596" ht="21.95" customHeight="1" spans="1:2">
      <c r="A596" s="45" t="s">
        <v>551</v>
      </c>
      <c r="B596" s="46"/>
    </row>
    <row r="597" ht="21.95" customHeight="1" spans="1:2">
      <c r="A597" s="45" t="s">
        <v>552</v>
      </c>
      <c r="B597" s="46"/>
    </row>
    <row r="598" ht="21.95" customHeight="1" spans="1:2">
      <c r="A598" s="45" t="s">
        <v>553</v>
      </c>
      <c r="B598" s="46"/>
    </row>
    <row r="599" ht="21.95" customHeight="1" spans="1:2">
      <c r="A599" s="45" t="s">
        <v>554</v>
      </c>
      <c r="B599" s="46">
        <v>897000</v>
      </c>
    </row>
    <row r="600" ht="21.95" customHeight="1" spans="1:2">
      <c r="A600" s="45" t="s">
        <v>555</v>
      </c>
      <c r="B600" s="46">
        <v>1051941</v>
      </c>
    </row>
    <row r="601" ht="21.95" customHeight="1" spans="1:2">
      <c r="A601" s="45" t="s">
        <v>556</v>
      </c>
      <c r="B601" s="46"/>
    </row>
    <row r="602" ht="21.95" customHeight="1" spans="1:2">
      <c r="A602" s="45" t="s">
        <v>138</v>
      </c>
      <c r="B602" s="46"/>
    </row>
    <row r="603" ht="21.95" customHeight="1" spans="1:2">
      <c r="A603" s="45" t="s">
        <v>139</v>
      </c>
      <c r="B603" s="46"/>
    </row>
    <row r="604" ht="21.95" customHeight="1" spans="1:2">
      <c r="A604" s="45" t="s">
        <v>140</v>
      </c>
      <c r="B604" s="46"/>
    </row>
    <row r="605" ht="21.95" customHeight="1" spans="1:2">
      <c r="A605" s="45" t="s">
        <v>557</v>
      </c>
      <c r="B605" s="46"/>
    </row>
    <row r="606" ht="21.95" customHeight="1" spans="1:2">
      <c r="A606" s="45" t="s">
        <v>558</v>
      </c>
      <c r="B606" s="46">
        <f>SUM(B607:B608)</f>
        <v>2969868</v>
      </c>
    </row>
    <row r="607" ht="21.95" customHeight="1" spans="1:2">
      <c r="A607" s="45" t="s">
        <v>559</v>
      </c>
      <c r="B607" s="46">
        <v>2145871.2</v>
      </c>
    </row>
    <row r="608" ht="21.95" customHeight="1" spans="1:2">
      <c r="A608" s="45" t="s">
        <v>560</v>
      </c>
      <c r="B608" s="46">
        <v>823996.8</v>
      </c>
    </row>
    <row r="609" ht="21.95" customHeight="1" spans="1:2">
      <c r="A609" s="45" t="s">
        <v>561</v>
      </c>
      <c r="B609" s="46">
        <f>SUM(B610:B611)</f>
        <v>1020000</v>
      </c>
    </row>
    <row r="610" ht="21.95" customHeight="1" spans="1:2">
      <c r="A610" s="45" t="s">
        <v>562</v>
      </c>
      <c r="B610" s="46">
        <v>1020000</v>
      </c>
    </row>
    <row r="611" ht="21.95" customHeight="1" spans="1:2">
      <c r="A611" s="45" t="s">
        <v>563</v>
      </c>
      <c r="B611" s="46"/>
    </row>
    <row r="612" ht="21.95" customHeight="1" spans="1:2">
      <c r="A612" s="45" t="s">
        <v>564</v>
      </c>
      <c r="B612" s="46">
        <f>SUM(B613:B614)</f>
        <v>800000</v>
      </c>
    </row>
    <row r="613" ht="21.95" customHeight="1" spans="1:2">
      <c r="A613" s="45" t="s">
        <v>565</v>
      </c>
      <c r="B613" s="46"/>
    </row>
    <row r="614" ht="21.95" customHeight="1" spans="1:2">
      <c r="A614" s="45" t="s">
        <v>566</v>
      </c>
      <c r="B614" s="46">
        <v>800000</v>
      </c>
    </row>
    <row r="615" ht="21.95" customHeight="1" spans="1:2">
      <c r="A615" s="45" t="s">
        <v>567</v>
      </c>
      <c r="B615" s="46"/>
    </row>
    <row r="616" ht="21.95" customHeight="1" spans="1:2">
      <c r="A616" s="45" t="s">
        <v>568</v>
      </c>
      <c r="B616" s="46"/>
    </row>
    <row r="617" ht="21.95" customHeight="1" spans="1:2">
      <c r="A617" s="45" t="s">
        <v>569</v>
      </c>
      <c r="B617" s="46"/>
    </row>
    <row r="618" ht="21.95" customHeight="1" spans="1:2">
      <c r="A618" s="45" t="s">
        <v>570</v>
      </c>
      <c r="B618" s="46">
        <f>SUM(B619:B620)</f>
        <v>0</v>
      </c>
    </row>
    <row r="619" ht="21.95" customHeight="1" spans="1:2">
      <c r="A619" s="45" t="s">
        <v>571</v>
      </c>
      <c r="B619" s="46"/>
    </row>
    <row r="620" ht="21.95" customHeight="1" spans="1:2">
      <c r="A620" s="45" t="s">
        <v>572</v>
      </c>
      <c r="B620" s="46"/>
    </row>
    <row r="621" ht="21.95" customHeight="1" spans="1:2">
      <c r="A621" s="45" t="s">
        <v>573</v>
      </c>
      <c r="B621" s="46"/>
    </row>
    <row r="622" ht="21.95" customHeight="1" spans="1:2">
      <c r="A622" s="45" t="s">
        <v>574</v>
      </c>
      <c r="B622" s="46"/>
    </row>
    <row r="623" ht="21.95" customHeight="1" spans="1:2">
      <c r="A623" s="45" t="s">
        <v>575</v>
      </c>
      <c r="B623" s="46"/>
    </row>
    <row r="624" ht="21.95" customHeight="1" spans="1:2">
      <c r="A624" s="45" t="s">
        <v>576</v>
      </c>
      <c r="B624" s="46"/>
    </row>
    <row r="625" ht="21.95" customHeight="1" spans="1:2">
      <c r="A625" s="45" t="s">
        <v>577</v>
      </c>
      <c r="B625" s="46"/>
    </row>
    <row r="626" ht="21.95" customHeight="1" spans="1:2">
      <c r="A626" s="45" t="s">
        <v>578</v>
      </c>
      <c r="B626" s="46"/>
    </row>
    <row r="627" ht="21.95" customHeight="1" spans="1:2">
      <c r="A627" s="45" t="s">
        <v>579</v>
      </c>
      <c r="B627" s="46"/>
    </row>
    <row r="628" ht="21.95" customHeight="1" spans="1:2">
      <c r="A628" s="45" t="s">
        <v>580</v>
      </c>
      <c r="B628" s="46"/>
    </row>
    <row r="629" ht="21.95" customHeight="1" spans="1:2">
      <c r="A629" s="45" t="s">
        <v>581</v>
      </c>
      <c r="B629" s="46"/>
    </row>
    <row r="630" ht="21.95" customHeight="1" spans="1:2">
      <c r="A630" s="45" t="s">
        <v>582</v>
      </c>
      <c r="B630" s="46">
        <f>SUM(B631:B637)</f>
        <v>708947.1</v>
      </c>
    </row>
    <row r="631" ht="21.95" customHeight="1" spans="1:2">
      <c r="A631" s="45" t="s">
        <v>138</v>
      </c>
      <c r="B631" s="46"/>
    </row>
    <row r="632" ht="21.95" customHeight="1" spans="1:2">
      <c r="A632" s="45" t="s">
        <v>139</v>
      </c>
      <c r="B632" s="46"/>
    </row>
    <row r="633" ht="21.95" customHeight="1" spans="1:2">
      <c r="A633" s="45" t="s">
        <v>140</v>
      </c>
      <c r="B633" s="46"/>
    </row>
    <row r="634" ht="21.95" customHeight="1" spans="1:2">
      <c r="A634" s="45" t="s">
        <v>583</v>
      </c>
      <c r="B634" s="46">
        <v>30000</v>
      </c>
    </row>
    <row r="635" ht="21.95" customHeight="1" spans="1:2">
      <c r="A635" s="45" t="s">
        <v>584</v>
      </c>
      <c r="B635" s="46"/>
    </row>
    <row r="636" ht="21.95" customHeight="1" spans="1:2">
      <c r="A636" s="45" t="s">
        <v>147</v>
      </c>
      <c r="B636" s="46">
        <v>678947.1</v>
      </c>
    </row>
    <row r="637" ht="21.95" customHeight="1" spans="1:2">
      <c r="A637" s="45" t="s">
        <v>585</v>
      </c>
      <c r="B637" s="46"/>
    </row>
    <row r="638" ht="21.95" customHeight="1" spans="1:2">
      <c r="A638" s="45" t="s">
        <v>586</v>
      </c>
      <c r="B638" s="46"/>
    </row>
    <row r="639" ht="21.95" customHeight="1" spans="1:2">
      <c r="A639" s="45" t="s">
        <v>587</v>
      </c>
      <c r="B639" s="46">
        <f>SUM(B640,B645,B658,B662,B674,B677,B681,B686,B690,B694,B697,B706,B708)</f>
        <v>3051216.31</v>
      </c>
    </row>
    <row r="640" ht="21.95" customHeight="1" spans="1:2">
      <c r="A640" s="45" t="s">
        <v>588</v>
      </c>
      <c r="B640" s="46">
        <f>SUM(B641:B644)</f>
        <v>0</v>
      </c>
    </row>
    <row r="641" ht="21.95" customHeight="1" spans="1:2">
      <c r="A641" s="45" t="s">
        <v>138</v>
      </c>
      <c r="B641" s="46"/>
    </row>
    <row r="642" ht="21.95" customHeight="1" spans="1:2">
      <c r="A642" s="45" t="s">
        <v>139</v>
      </c>
      <c r="B642" s="46"/>
    </row>
    <row r="643" ht="21.95" customHeight="1" spans="1:2">
      <c r="A643" s="45" t="s">
        <v>140</v>
      </c>
      <c r="B643" s="46"/>
    </row>
    <row r="644" ht="21.95" customHeight="1" spans="1:2">
      <c r="A644" s="45" t="s">
        <v>589</v>
      </c>
      <c r="B644" s="46"/>
    </row>
    <row r="645" ht="21.95" customHeight="1" spans="1:2">
      <c r="A645" s="45" t="s">
        <v>590</v>
      </c>
      <c r="B645" s="46"/>
    </row>
    <row r="646" ht="21.95" customHeight="1" spans="1:2">
      <c r="A646" s="45" t="s">
        <v>591</v>
      </c>
      <c r="B646" s="46"/>
    </row>
    <row r="647" ht="21.95" customHeight="1" spans="1:2">
      <c r="A647" s="45" t="s">
        <v>592</v>
      </c>
      <c r="B647" s="46"/>
    </row>
    <row r="648" ht="21.95" customHeight="1" spans="1:2">
      <c r="A648" s="45" t="s">
        <v>593</v>
      </c>
      <c r="B648" s="46"/>
    </row>
    <row r="649" ht="21.95" customHeight="1" spans="1:2">
      <c r="A649" s="45" t="s">
        <v>594</v>
      </c>
      <c r="B649" s="46"/>
    </row>
    <row r="650" ht="21.95" customHeight="1" spans="1:2">
      <c r="A650" s="45" t="s">
        <v>595</v>
      </c>
      <c r="B650" s="46"/>
    </row>
    <row r="651" ht="21.95" customHeight="1" spans="1:2">
      <c r="A651" s="45" t="s">
        <v>596</v>
      </c>
      <c r="B651" s="46"/>
    </row>
    <row r="652" ht="21.95" customHeight="1" spans="1:2">
      <c r="A652" s="45" t="s">
        <v>597</v>
      </c>
      <c r="B652" s="46"/>
    </row>
    <row r="653" ht="21.95" customHeight="1" spans="1:2">
      <c r="A653" s="45" t="s">
        <v>598</v>
      </c>
      <c r="B653" s="46"/>
    </row>
    <row r="654" ht="21.95" customHeight="1" spans="1:2">
      <c r="A654" s="45" t="s">
        <v>599</v>
      </c>
      <c r="B654" s="46"/>
    </row>
    <row r="655" ht="21.95" customHeight="1" spans="1:2">
      <c r="A655" s="45" t="s">
        <v>600</v>
      </c>
      <c r="B655" s="46"/>
    </row>
    <row r="656" ht="21.95" customHeight="1" spans="1:2">
      <c r="A656" s="45" t="s">
        <v>601</v>
      </c>
      <c r="B656" s="46"/>
    </row>
    <row r="657" ht="21.95" customHeight="1" spans="1:2">
      <c r="A657" s="45" t="s">
        <v>602</v>
      </c>
      <c r="B657" s="46"/>
    </row>
    <row r="658" ht="21.95" customHeight="1" spans="1:2">
      <c r="A658" s="45" t="s">
        <v>603</v>
      </c>
      <c r="B658" s="46"/>
    </row>
    <row r="659" ht="21.95" customHeight="1" spans="1:2">
      <c r="A659" s="45" t="s">
        <v>604</v>
      </c>
      <c r="B659" s="46"/>
    </row>
    <row r="660" ht="21.95" customHeight="1" spans="1:2">
      <c r="A660" s="45" t="s">
        <v>605</v>
      </c>
      <c r="B660" s="46"/>
    </row>
    <row r="661" ht="21.95" customHeight="1" spans="1:2">
      <c r="A661" s="45" t="s">
        <v>606</v>
      </c>
      <c r="B661" s="46"/>
    </row>
    <row r="662" ht="21.95" customHeight="1" spans="1:2">
      <c r="A662" s="45" t="s">
        <v>607</v>
      </c>
      <c r="B662" s="46">
        <f>SUM(B663:B673)</f>
        <v>20000</v>
      </c>
    </row>
    <row r="663" ht="21.95" customHeight="1" spans="1:2">
      <c r="A663" s="45" t="s">
        <v>608</v>
      </c>
      <c r="B663" s="46"/>
    </row>
    <row r="664" ht="21.95" customHeight="1" spans="1:2">
      <c r="A664" s="45" t="s">
        <v>609</v>
      </c>
      <c r="B664" s="46"/>
    </row>
    <row r="665" ht="21.95" customHeight="1" spans="1:2">
      <c r="A665" s="45" t="s">
        <v>610</v>
      </c>
      <c r="B665" s="46"/>
    </row>
    <row r="666" ht="21.95" customHeight="1" spans="1:2">
      <c r="A666" s="45" t="s">
        <v>611</v>
      </c>
      <c r="B666" s="46"/>
    </row>
    <row r="667" ht="21.95" customHeight="1" spans="1:2">
      <c r="A667" s="45" t="s">
        <v>612</v>
      </c>
      <c r="B667" s="46"/>
    </row>
    <row r="668" ht="21.95" customHeight="1" spans="1:2">
      <c r="A668" s="45" t="s">
        <v>613</v>
      </c>
      <c r="B668" s="46"/>
    </row>
    <row r="669" ht="21.95" customHeight="1" spans="1:2">
      <c r="A669" s="45" t="s">
        <v>614</v>
      </c>
      <c r="B669" s="46"/>
    </row>
    <row r="670" ht="21.95" customHeight="1" spans="1:2">
      <c r="A670" s="45" t="s">
        <v>615</v>
      </c>
      <c r="B670" s="46"/>
    </row>
    <row r="671" ht="21.95" customHeight="1" spans="1:2">
      <c r="A671" s="45" t="s">
        <v>616</v>
      </c>
      <c r="B671" s="46"/>
    </row>
    <row r="672" ht="21.95" customHeight="1" spans="1:2">
      <c r="A672" s="45" t="s">
        <v>617</v>
      </c>
      <c r="B672" s="46"/>
    </row>
    <row r="673" ht="21.95" customHeight="1" spans="1:2">
      <c r="A673" s="45" t="s">
        <v>618</v>
      </c>
      <c r="B673" s="46">
        <v>20000</v>
      </c>
    </row>
    <row r="674" ht="21.95" customHeight="1" spans="1:2">
      <c r="A674" s="45" t="s">
        <v>619</v>
      </c>
      <c r="B674" s="46"/>
    </row>
    <row r="675" ht="21.95" customHeight="1" spans="1:2">
      <c r="A675" s="45" t="s">
        <v>620</v>
      </c>
      <c r="B675" s="46"/>
    </row>
    <row r="676" ht="21.95" customHeight="1" spans="1:2">
      <c r="A676" s="45" t="s">
        <v>621</v>
      </c>
      <c r="B676" s="46"/>
    </row>
    <row r="677" ht="21.95" customHeight="1" spans="1:2">
      <c r="A677" s="45" t="s">
        <v>622</v>
      </c>
      <c r="B677" s="46">
        <f>SUM(B678:B680)</f>
        <v>750000</v>
      </c>
    </row>
    <row r="678" ht="21.95" customHeight="1" spans="1:2">
      <c r="A678" s="45" t="s">
        <v>623</v>
      </c>
      <c r="B678" s="46"/>
    </row>
    <row r="679" ht="21.95" customHeight="1" spans="1:2">
      <c r="A679" s="45" t="s">
        <v>624</v>
      </c>
      <c r="B679" s="46">
        <v>750000</v>
      </c>
    </row>
    <row r="680" ht="21.95" customHeight="1" spans="1:2">
      <c r="A680" s="45" t="s">
        <v>625</v>
      </c>
      <c r="B680" s="46"/>
    </row>
    <row r="681" ht="21.95" customHeight="1" spans="1:2">
      <c r="A681" s="45" t="s">
        <v>626</v>
      </c>
      <c r="B681" s="46">
        <f>SUM(B682:B685)</f>
        <v>1704616.31</v>
      </c>
    </row>
    <row r="682" ht="21.95" customHeight="1" spans="1:2">
      <c r="A682" s="45" t="s">
        <v>627</v>
      </c>
      <c r="B682" s="46">
        <v>1145929.91</v>
      </c>
    </row>
    <row r="683" ht="21.95" customHeight="1" spans="1:2">
      <c r="A683" s="45" t="s">
        <v>628</v>
      </c>
      <c r="B683" s="46">
        <v>558686.4</v>
      </c>
    </row>
    <row r="684" ht="21.95" customHeight="1" spans="1:2">
      <c r="A684" s="45" t="s">
        <v>629</v>
      </c>
      <c r="B684" s="46"/>
    </row>
    <row r="685" ht="21.95" customHeight="1" spans="1:2">
      <c r="A685" s="45" t="s">
        <v>630</v>
      </c>
      <c r="B685" s="46"/>
    </row>
    <row r="686" ht="21.95" customHeight="1" spans="1:2">
      <c r="A686" s="45" t="s">
        <v>631</v>
      </c>
      <c r="B686" s="46"/>
    </row>
    <row r="687" ht="21.95" customHeight="1" spans="1:2">
      <c r="A687" s="45" t="s">
        <v>632</v>
      </c>
      <c r="B687" s="46"/>
    </row>
    <row r="688" ht="21.95" customHeight="1" spans="1:2">
      <c r="A688" s="45" t="s">
        <v>633</v>
      </c>
      <c r="B688" s="46"/>
    </row>
    <row r="689" ht="21.95" customHeight="1" spans="1:2">
      <c r="A689" s="45" t="s">
        <v>634</v>
      </c>
      <c r="B689" s="46"/>
    </row>
    <row r="690" ht="21.95" customHeight="1" spans="1:2">
      <c r="A690" s="45" t="s">
        <v>635</v>
      </c>
      <c r="B690" s="46"/>
    </row>
    <row r="691" ht="21.95" customHeight="1" spans="1:2">
      <c r="A691" s="45" t="s">
        <v>636</v>
      </c>
      <c r="B691" s="46"/>
    </row>
    <row r="692" ht="21.95" customHeight="1" spans="1:2">
      <c r="A692" s="45" t="s">
        <v>637</v>
      </c>
      <c r="B692" s="46"/>
    </row>
    <row r="693" ht="21.95" customHeight="1" spans="1:2">
      <c r="A693" s="45" t="s">
        <v>638</v>
      </c>
      <c r="B693" s="46"/>
    </row>
    <row r="694" ht="21.95" customHeight="1" spans="1:2">
      <c r="A694" s="45" t="s">
        <v>639</v>
      </c>
      <c r="B694" s="46">
        <f>SUM(B695:B696)</f>
        <v>576600</v>
      </c>
    </row>
    <row r="695" ht="21.95" customHeight="1" spans="1:2">
      <c r="A695" s="45" t="s">
        <v>640</v>
      </c>
      <c r="B695" s="46">
        <v>576600</v>
      </c>
    </row>
    <row r="696" ht="21.95" customHeight="1" spans="1:2">
      <c r="A696" s="45" t="s">
        <v>641</v>
      </c>
      <c r="B696" s="46"/>
    </row>
    <row r="697" ht="21.95" customHeight="1" spans="1:2">
      <c r="A697" s="45" t="s">
        <v>642</v>
      </c>
      <c r="B697" s="46"/>
    </row>
    <row r="698" ht="21.95" customHeight="1" spans="1:2">
      <c r="A698" s="45" t="s">
        <v>138</v>
      </c>
      <c r="B698" s="46"/>
    </row>
    <row r="699" ht="21.95" customHeight="1" spans="1:2">
      <c r="A699" s="45" t="s">
        <v>139</v>
      </c>
      <c r="B699" s="46"/>
    </row>
    <row r="700" ht="21.95" customHeight="1" spans="1:2">
      <c r="A700" s="45" t="s">
        <v>140</v>
      </c>
      <c r="B700" s="46"/>
    </row>
    <row r="701" ht="21.95" customHeight="1" spans="1:2">
      <c r="A701" s="45" t="s">
        <v>180</v>
      </c>
      <c r="B701" s="46"/>
    </row>
    <row r="702" ht="21.95" customHeight="1" spans="1:2">
      <c r="A702" s="45" t="s">
        <v>643</v>
      </c>
      <c r="B702" s="46"/>
    </row>
    <row r="703" ht="21.95" customHeight="1" spans="1:2">
      <c r="A703" s="45" t="s">
        <v>644</v>
      </c>
      <c r="B703" s="46"/>
    </row>
    <row r="704" ht="21.95" customHeight="1" spans="1:2">
      <c r="A704" s="45" t="s">
        <v>147</v>
      </c>
      <c r="B704" s="46"/>
    </row>
    <row r="705" ht="21.95" customHeight="1" spans="1:2">
      <c r="A705" s="45" t="s">
        <v>645</v>
      </c>
      <c r="B705" s="46"/>
    </row>
    <row r="706" ht="21.95" customHeight="1" spans="1:2">
      <c r="A706" s="45" t="s">
        <v>646</v>
      </c>
      <c r="B706" s="46"/>
    </row>
    <row r="707" ht="21.95" customHeight="1" spans="1:2">
      <c r="A707" s="45" t="s">
        <v>647</v>
      </c>
      <c r="B707" s="46"/>
    </row>
    <row r="708" ht="21.95" customHeight="1" spans="1:2">
      <c r="A708" s="45" t="s">
        <v>648</v>
      </c>
      <c r="B708" s="46"/>
    </row>
    <row r="709" ht="21.95" customHeight="1" spans="1:2">
      <c r="A709" s="45" t="s">
        <v>649</v>
      </c>
      <c r="B709" s="46"/>
    </row>
    <row r="710" ht="21.95" customHeight="1" spans="1:2">
      <c r="A710" s="45" t="s">
        <v>650</v>
      </c>
      <c r="B710" s="46">
        <f>SUM(B711,B720,B724,B732,B738,B745,B751,B754,B757,B758,B759,B765,B766,B767,B782)</f>
        <v>700000</v>
      </c>
    </row>
    <row r="711" ht="21.95" customHeight="1" spans="1:2">
      <c r="A711" s="45" t="s">
        <v>651</v>
      </c>
      <c r="B711" s="46"/>
    </row>
    <row r="712" ht="21.95" customHeight="1" spans="1:2">
      <c r="A712" s="45" t="s">
        <v>138</v>
      </c>
      <c r="B712" s="46"/>
    </row>
    <row r="713" ht="21.95" customHeight="1" spans="1:2">
      <c r="A713" s="45" t="s">
        <v>139</v>
      </c>
      <c r="B713" s="46"/>
    </row>
    <row r="714" ht="21.95" customHeight="1" spans="1:2">
      <c r="A714" s="45" t="s">
        <v>140</v>
      </c>
      <c r="B714" s="46"/>
    </row>
    <row r="715" ht="21.95" customHeight="1" spans="1:2">
      <c r="A715" s="45" t="s">
        <v>652</v>
      </c>
      <c r="B715" s="46"/>
    </row>
    <row r="716" ht="21.95" customHeight="1" spans="1:2">
      <c r="A716" s="45" t="s">
        <v>653</v>
      </c>
      <c r="B716" s="46"/>
    </row>
    <row r="717" ht="21.95" customHeight="1" spans="1:2">
      <c r="A717" s="45" t="s">
        <v>654</v>
      </c>
      <c r="B717" s="46"/>
    </row>
    <row r="718" ht="21.95" customHeight="1" spans="1:2">
      <c r="A718" s="45" t="s">
        <v>655</v>
      </c>
      <c r="B718" s="46"/>
    </row>
    <row r="719" ht="21.95" customHeight="1" spans="1:2">
      <c r="A719" s="45" t="s">
        <v>656</v>
      </c>
      <c r="B719" s="46"/>
    </row>
    <row r="720" ht="21.95" customHeight="1" spans="1:2">
      <c r="A720" s="45" t="s">
        <v>657</v>
      </c>
      <c r="B720" s="46"/>
    </row>
    <row r="721" ht="21.95" customHeight="1" spans="1:2">
      <c r="A721" s="45" t="s">
        <v>658</v>
      </c>
      <c r="B721" s="46"/>
    </row>
    <row r="722" ht="21.95" customHeight="1" spans="1:2">
      <c r="A722" s="45" t="s">
        <v>659</v>
      </c>
      <c r="B722" s="46"/>
    </row>
    <row r="723" ht="21.95" customHeight="1" spans="1:2">
      <c r="A723" s="45" t="s">
        <v>660</v>
      </c>
      <c r="B723" s="46"/>
    </row>
    <row r="724" ht="21.95" customHeight="1" spans="1:2">
      <c r="A724" s="45" t="s">
        <v>661</v>
      </c>
      <c r="B724" s="46">
        <f>SUM(B725:B731)</f>
        <v>0</v>
      </c>
    </row>
    <row r="725" ht="21.95" customHeight="1" spans="1:2">
      <c r="A725" s="45" t="s">
        <v>662</v>
      </c>
      <c r="B725" s="46"/>
    </row>
    <row r="726" ht="21.95" customHeight="1" spans="1:2">
      <c r="A726" s="45" t="s">
        <v>663</v>
      </c>
      <c r="B726" s="46"/>
    </row>
    <row r="727" ht="21.95" customHeight="1" spans="1:2">
      <c r="A727" s="45" t="s">
        <v>664</v>
      </c>
      <c r="B727" s="46"/>
    </row>
    <row r="728" ht="21.95" customHeight="1" spans="1:2">
      <c r="A728" s="45" t="s">
        <v>665</v>
      </c>
      <c r="B728" s="46"/>
    </row>
    <row r="729" ht="21.95" customHeight="1" spans="1:2">
      <c r="A729" s="45" t="s">
        <v>666</v>
      </c>
      <c r="B729" s="46"/>
    </row>
    <row r="730" ht="21.95" customHeight="1" spans="1:2">
      <c r="A730" s="45" t="s">
        <v>667</v>
      </c>
      <c r="B730" s="46"/>
    </row>
    <row r="731" ht="21.95" customHeight="1" spans="1:2">
      <c r="A731" s="45" t="s">
        <v>668</v>
      </c>
      <c r="B731" s="46"/>
    </row>
    <row r="732" ht="21.95" customHeight="1" spans="1:2">
      <c r="A732" s="45" t="s">
        <v>669</v>
      </c>
      <c r="B732" s="46">
        <f>SUM(B733:B737)</f>
        <v>700000</v>
      </c>
    </row>
    <row r="733" ht="21.95" customHeight="1" spans="1:2">
      <c r="A733" s="45" t="s">
        <v>670</v>
      </c>
      <c r="B733" s="46"/>
    </row>
    <row r="734" ht="21.95" customHeight="1" spans="1:2">
      <c r="A734" s="45" t="s">
        <v>671</v>
      </c>
      <c r="B734" s="46">
        <v>700000</v>
      </c>
    </row>
    <row r="735" ht="21.95" customHeight="1" spans="1:2">
      <c r="A735" s="45" t="s">
        <v>672</v>
      </c>
      <c r="B735" s="46"/>
    </row>
    <row r="736" ht="21.95" customHeight="1" spans="1:2">
      <c r="A736" s="45" t="s">
        <v>673</v>
      </c>
      <c r="B736" s="46"/>
    </row>
    <row r="737" ht="21.95" customHeight="1" spans="1:2">
      <c r="A737" s="45" t="s">
        <v>674</v>
      </c>
      <c r="B737" s="46"/>
    </row>
    <row r="738" ht="21.95" customHeight="1" spans="1:2">
      <c r="A738" s="45" t="s">
        <v>675</v>
      </c>
      <c r="B738" s="46"/>
    </row>
    <row r="739" ht="21.95" customHeight="1" spans="1:2">
      <c r="A739" s="45" t="s">
        <v>676</v>
      </c>
      <c r="B739" s="46"/>
    </row>
    <row r="740" ht="21.95" customHeight="1" spans="1:2">
      <c r="A740" s="45" t="s">
        <v>677</v>
      </c>
      <c r="B740" s="46"/>
    </row>
    <row r="741" ht="21.95" customHeight="1" spans="1:2">
      <c r="A741" s="45" t="s">
        <v>678</v>
      </c>
      <c r="B741" s="46"/>
    </row>
    <row r="742" ht="21.95" customHeight="1" spans="1:2">
      <c r="A742" s="45" t="s">
        <v>679</v>
      </c>
      <c r="B742" s="46"/>
    </row>
    <row r="743" ht="21.95" customHeight="1" spans="1:2">
      <c r="A743" s="45" t="s">
        <v>680</v>
      </c>
      <c r="B743" s="46"/>
    </row>
    <row r="744" ht="21.95" customHeight="1" spans="1:2">
      <c r="A744" s="45" t="s">
        <v>681</v>
      </c>
      <c r="B744" s="46"/>
    </row>
    <row r="745" ht="21.95" customHeight="1" spans="1:2">
      <c r="A745" s="45" t="s">
        <v>682</v>
      </c>
      <c r="B745" s="46"/>
    </row>
    <row r="746" ht="21.95" customHeight="1" spans="1:2">
      <c r="A746" s="45" t="s">
        <v>683</v>
      </c>
      <c r="B746" s="46"/>
    </row>
    <row r="747" ht="21.95" customHeight="1" spans="1:2">
      <c r="A747" s="45" t="s">
        <v>684</v>
      </c>
      <c r="B747" s="46"/>
    </row>
    <row r="748" ht="21.95" customHeight="1" spans="1:2">
      <c r="A748" s="45" t="s">
        <v>685</v>
      </c>
      <c r="B748" s="46"/>
    </row>
    <row r="749" ht="21.95" customHeight="1" spans="1:2">
      <c r="A749" s="45" t="s">
        <v>686</v>
      </c>
      <c r="B749" s="46"/>
    </row>
    <row r="750" ht="21.95" customHeight="1" spans="1:2">
      <c r="A750" s="45" t="s">
        <v>687</v>
      </c>
      <c r="B750" s="46"/>
    </row>
    <row r="751" ht="21.95" customHeight="1" spans="1:2">
      <c r="A751" s="45" t="s">
        <v>688</v>
      </c>
      <c r="B751" s="46"/>
    </row>
    <row r="752" ht="21.95" customHeight="1" spans="1:2">
      <c r="A752" s="45" t="s">
        <v>689</v>
      </c>
      <c r="B752" s="46"/>
    </row>
    <row r="753" ht="21.95" customHeight="1" spans="1:2">
      <c r="A753" s="45" t="s">
        <v>690</v>
      </c>
      <c r="B753" s="46"/>
    </row>
    <row r="754" ht="21.95" customHeight="1" spans="1:2">
      <c r="A754" s="45" t="s">
        <v>691</v>
      </c>
      <c r="B754" s="46"/>
    </row>
    <row r="755" ht="21.95" customHeight="1" spans="1:2">
      <c r="A755" s="45" t="s">
        <v>692</v>
      </c>
      <c r="B755" s="46"/>
    </row>
    <row r="756" ht="21.95" customHeight="1" spans="1:2">
      <c r="A756" s="45" t="s">
        <v>693</v>
      </c>
      <c r="B756" s="46"/>
    </row>
    <row r="757" ht="21.95" customHeight="1" spans="1:2">
      <c r="A757" s="45" t="s">
        <v>694</v>
      </c>
      <c r="B757" s="46"/>
    </row>
    <row r="758" ht="21.95" customHeight="1" spans="1:2">
      <c r="A758" s="45" t="s">
        <v>695</v>
      </c>
      <c r="B758" s="46"/>
    </row>
    <row r="759" ht="21.95" customHeight="1" spans="1:2">
      <c r="A759" s="45" t="s">
        <v>696</v>
      </c>
      <c r="B759" s="46"/>
    </row>
    <row r="760" ht="21.95" customHeight="1" spans="1:2">
      <c r="A760" s="45" t="s">
        <v>697</v>
      </c>
      <c r="B760" s="46"/>
    </row>
    <row r="761" ht="21.95" customHeight="1" spans="1:2">
      <c r="A761" s="45" t="s">
        <v>698</v>
      </c>
      <c r="B761" s="46"/>
    </row>
    <row r="762" ht="21.95" customHeight="1" spans="1:2">
      <c r="A762" s="45" t="s">
        <v>699</v>
      </c>
      <c r="B762" s="46"/>
    </row>
    <row r="763" ht="21.95" customHeight="1" spans="1:2">
      <c r="A763" s="45" t="s">
        <v>700</v>
      </c>
      <c r="B763" s="46"/>
    </row>
    <row r="764" ht="21.95" customHeight="1" spans="1:2">
      <c r="A764" s="45" t="s">
        <v>701</v>
      </c>
      <c r="B764" s="46"/>
    </row>
    <row r="765" ht="21.95" customHeight="1" spans="1:2">
      <c r="A765" s="45" t="s">
        <v>702</v>
      </c>
      <c r="B765" s="46"/>
    </row>
    <row r="766" ht="21.95" customHeight="1" spans="1:2">
      <c r="A766" s="45" t="s">
        <v>703</v>
      </c>
      <c r="B766" s="46"/>
    </row>
    <row r="767" ht="21.95" customHeight="1" spans="1:2">
      <c r="A767" s="45" t="s">
        <v>704</v>
      </c>
      <c r="B767" s="46"/>
    </row>
    <row r="768" ht="21.95" customHeight="1" spans="1:2">
      <c r="A768" s="45" t="s">
        <v>138</v>
      </c>
      <c r="B768" s="46"/>
    </row>
    <row r="769" ht="21.95" customHeight="1" spans="1:2">
      <c r="A769" s="45" t="s">
        <v>139</v>
      </c>
      <c r="B769" s="46"/>
    </row>
    <row r="770" ht="21.95" customHeight="1" spans="1:2">
      <c r="A770" s="45" t="s">
        <v>140</v>
      </c>
      <c r="B770" s="46"/>
    </row>
    <row r="771" ht="21.95" customHeight="1" spans="1:2">
      <c r="A771" s="45" t="s">
        <v>705</v>
      </c>
      <c r="B771" s="46"/>
    </row>
    <row r="772" ht="21.95" customHeight="1" spans="1:2">
      <c r="A772" s="45" t="s">
        <v>706</v>
      </c>
      <c r="B772" s="46"/>
    </row>
    <row r="773" ht="21.95" customHeight="1" spans="1:2">
      <c r="A773" s="45" t="s">
        <v>707</v>
      </c>
      <c r="B773" s="46"/>
    </row>
    <row r="774" ht="21.95" customHeight="1" spans="1:2">
      <c r="A774" s="45" t="s">
        <v>708</v>
      </c>
      <c r="B774" s="46"/>
    </row>
    <row r="775" ht="21.95" customHeight="1" spans="1:2">
      <c r="A775" s="45" t="s">
        <v>709</v>
      </c>
      <c r="B775" s="46"/>
    </row>
    <row r="776" ht="21.95" customHeight="1" spans="1:2">
      <c r="A776" s="45" t="s">
        <v>710</v>
      </c>
      <c r="B776" s="46"/>
    </row>
    <row r="777" ht="21.95" customHeight="1" spans="1:2">
      <c r="A777" s="45" t="s">
        <v>711</v>
      </c>
      <c r="B777" s="46"/>
    </row>
    <row r="778" ht="21.95" customHeight="1" spans="1:2">
      <c r="A778" s="45" t="s">
        <v>180</v>
      </c>
      <c r="B778" s="46"/>
    </row>
    <row r="779" ht="21.95" customHeight="1" spans="1:2">
      <c r="A779" s="45" t="s">
        <v>712</v>
      </c>
      <c r="B779" s="46"/>
    </row>
    <row r="780" ht="21.95" customHeight="1" spans="1:2">
      <c r="A780" s="45" t="s">
        <v>147</v>
      </c>
      <c r="B780" s="46"/>
    </row>
    <row r="781" ht="21.95" customHeight="1" spans="1:2">
      <c r="A781" s="45" t="s">
        <v>713</v>
      </c>
      <c r="B781" s="46"/>
    </row>
    <row r="782" ht="21.95" customHeight="1" spans="1:2">
      <c r="A782" s="45" t="s">
        <v>714</v>
      </c>
      <c r="B782" s="46"/>
    </row>
    <row r="783" ht="21.95" customHeight="1" spans="1:2">
      <c r="A783" s="45" t="s">
        <v>715</v>
      </c>
      <c r="B783" s="46">
        <f>SUM(B784,B795,B796,B799,B800,B801)</f>
        <v>9210834.93</v>
      </c>
    </row>
    <row r="784" ht="21.95" customHeight="1" spans="1:2">
      <c r="A784" s="45" t="s">
        <v>716</v>
      </c>
      <c r="B784" s="46">
        <f>SUM(B785:B794)</f>
        <v>2744385.15</v>
      </c>
    </row>
    <row r="785" ht="21.95" customHeight="1" spans="1:2">
      <c r="A785" s="45" t="s">
        <v>717</v>
      </c>
      <c r="B785" s="46">
        <v>1037844.27</v>
      </c>
    </row>
    <row r="786" ht="21.95" customHeight="1" spans="1:2">
      <c r="A786" s="45" t="s">
        <v>718</v>
      </c>
      <c r="B786" s="46"/>
    </row>
    <row r="787" ht="21.95" customHeight="1" spans="1:2">
      <c r="A787" s="45" t="s">
        <v>719</v>
      </c>
      <c r="B787" s="46"/>
    </row>
    <row r="788" ht="21.95" customHeight="1" spans="1:2">
      <c r="A788" s="45" t="s">
        <v>720</v>
      </c>
      <c r="B788" s="46">
        <v>1376540.88</v>
      </c>
    </row>
    <row r="789" ht="21.95" customHeight="1" spans="1:2">
      <c r="A789" s="45" t="s">
        <v>721</v>
      </c>
      <c r="B789" s="46"/>
    </row>
    <row r="790" ht="21.95" customHeight="1" spans="1:2">
      <c r="A790" s="45" t="s">
        <v>722</v>
      </c>
      <c r="B790" s="46"/>
    </row>
    <row r="791" ht="21.95" customHeight="1" spans="1:2">
      <c r="A791" s="45" t="s">
        <v>723</v>
      </c>
      <c r="B791" s="46"/>
    </row>
    <row r="792" ht="21.95" customHeight="1" spans="1:2">
      <c r="A792" s="45" t="s">
        <v>724</v>
      </c>
      <c r="B792" s="46"/>
    </row>
    <row r="793" ht="21.95" customHeight="1" spans="1:2">
      <c r="A793" s="45" t="s">
        <v>725</v>
      </c>
      <c r="B793" s="46"/>
    </row>
    <row r="794" ht="21.95" customHeight="1" spans="1:2">
      <c r="A794" s="45" t="s">
        <v>726</v>
      </c>
      <c r="B794" s="46">
        <v>330000</v>
      </c>
    </row>
    <row r="795" ht="21.95" customHeight="1" spans="1:2">
      <c r="A795" s="45" t="s">
        <v>727</v>
      </c>
      <c r="B795" s="46"/>
    </row>
    <row r="796" ht="21.95" customHeight="1" spans="1:2">
      <c r="A796" s="45" t="s">
        <v>728</v>
      </c>
      <c r="B796" s="46">
        <f>SUM(B797:B798)</f>
        <v>905600</v>
      </c>
    </row>
    <row r="797" ht="21.95" customHeight="1" spans="1:2">
      <c r="A797" s="45" t="s">
        <v>729</v>
      </c>
      <c r="B797" s="46"/>
    </row>
    <row r="798" ht="21.95" customHeight="1" spans="1:2">
      <c r="A798" s="45" t="s">
        <v>730</v>
      </c>
      <c r="B798" s="46">
        <v>905600</v>
      </c>
    </row>
    <row r="799" ht="21.95" customHeight="1" spans="1:2">
      <c r="A799" s="45" t="s">
        <v>731</v>
      </c>
      <c r="B799" s="46">
        <v>3690000</v>
      </c>
    </row>
    <row r="800" ht="21.95" customHeight="1" spans="1:2">
      <c r="A800" s="45" t="s">
        <v>732</v>
      </c>
      <c r="B800" s="46">
        <v>1768624.78</v>
      </c>
    </row>
    <row r="801" ht="21.95" customHeight="1" spans="1:2">
      <c r="A801" s="45" t="s">
        <v>733</v>
      </c>
      <c r="B801" s="46">
        <v>102225</v>
      </c>
    </row>
    <row r="802" ht="21.95" customHeight="1" spans="1:2">
      <c r="A802" s="45" t="s">
        <v>734</v>
      </c>
      <c r="B802" s="46">
        <f>SUM(B803,B828,B853,B879,B890,B901,B907,B914,B921,B924,)</f>
        <v>9739951.95</v>
      </c>
    </row>
    <row r="803" ht="21.95" customHeight="1" spans="1:2">
      <c r="A803" s="45" t="s">
        <v>735</v>
      </c>
      <c r="B803" s="46">
        <f>SUM(B804:B827)</f>
        <v>3587684.36</v>
      </c>
    </row>
    <row r="804" ht="21.95" customHeight="1" spans="1:2">
      <c r="A804" s="45" t="s">
        <v>717</v>
      </c>
      <c r="B804" s="46">
        <v>798910.15</v>
      </c>
    </row>
    <row r="805" ht="21.95" customHeight="1" spans="1:2">
      <c r="A805" s="45" t="s">
        <v>718</v>
      </c>
      <c r="B805" s="46">
        <v>80000</v>
      </c>
    </row>
    <row r="806" ht="21.95" customHeight="1" spans="1:2">
      <c r="A806" s="45" t="s">
        <v>719</v>
      </c>
      <c r="B806" s="46"/>
    </row>
    <row r="807" ht="21.95" customHeight="1" spans="1:2">
      <c r="A807" s="45" t="s">
        <v>736</v>
      </c>
      <c r="B807" s="46">
        <v>2429124.21</v>
      </c>
    </row>
    <row r="808" ht="21.95" customHeight="1" spans="1:2">
      <c r="A808" s="45" t="s">
        <v>737</v>
      </c>
      <c r="B808" s="46"/>
    </row>
    <row r="809" ht="21.95" customHeight="1" spans="1:2">
      <c r="A809" s="45" t="s">
        <v>738</v>
      </c>
      <c r="B809" s="46"/>
    </row>
    <row r="810" ht="21.95" customHeight="1" spans="1:2">
      <c r="A810" s="45" t="s">
        <v>739</v>
      </c>
      <c r="B810" s="46">
        <v>193650</v>
      </c>
    </row>
    <row r="811" ht="21.95" customHeight="1" spans="1:2">
      <c r="A811" s="45" t="s">
        <v>740</v>
      </c>
      <c r="B811" s="46"/>
    </row>
    <row r="812" ht="21.95" customHeight="1" spans="1:2">
      <c r="A812" s="45" t="s">
        <v>741</v>
      </c>
      <c r="B812" s="46"/>
    </row>
    <row r="813" ht="21.95" customHeight="1" spans="1:2">
      <c r="A813" s="45" t="s">
        <v>742</v>
      </c>
      <c r="B813" s="46"/>
    </row>
    <row r="814" ht="21.95" customHeight="1" spans="1:2">
      <c r="A814" s="45" t="s">
        <v>743</v>
      </c>
      <c r="B814" s="46"/>
    </row>
    <row r="815" ht="21.95" customHeight="1" spans="1:2">
      <c r="A815" s="45" t="s">
        <v>744</v>
      </c>
      <c r="B815" s="46"/>
    </row>
    <row r="816" ht="21.95" customHeight="1" spans="1:2">
      <c r="A816" s="45" t="s">
        <v>745</v>
      </c>
      <c r="B816" s="46"/>
    </row>
    <row r="817" ht="21.95" customHeight="1" spans="1:2">
      <c r="A817" s="45" t="s">
        <v>746</v>
      </c>
      <c r="B817" s="46"/>
    </row>
    <row r="818" ht="21.95" customHeight="1" spans="1:2">
      <c r="A818" s="45" t="s">
        <v>747</v>
      </c>
      <c r="B818" s="46"/>
    </row>
    <row r="819" ht="21.95" customHeight="1" spans="1:2">
      <c r="A819" s="45" t="s">
        <v>748</v>
      </c>
      <c r="B819" s="46">
        <v>60000</v>
      </c>
    </row>
    <row r="820" ht="21.95" customHeight="1" spans="1:2">
      <c r="A820" s="45" t="s">
        <v>749</v>
      </c>
      <c r="B820" s="46"/>
    </row>
    <row r="821" ht="21.95" customHeight="1" spans="1:2">
      <c r="A821" s="45" t="s">
        <v>750</v>
      </c>
      <c r="B821" s="46"/>
    </row>
    <row r="822" ht="21.95" customHeight="1" spans="1:2">
      <c r="A822" s="45" t="s">
        <v>751</v>
      </c>
      <c r="B822" s="46">
        <v>26000</v>
      </c>
    </row>
    <row r="823" ht="21.95" customHeight="1" spans="1:2">
      <c r="A823" s="45" t="s">
        <v>752</v>
      </c>
      <c r="B823" s="46"/>
    </row>
    <row r="824" ht="21.95" customHeight="1" spans="1:2">
      <c r="A824" s="45" t="s">
        <v>753</v>
      </c>
      <c r="B824" s="46"/>
    </row>
    <row r="825" ht="21.95" customHeight="1" spans="1:2">
      <c r="A825" s="45" t="s">
        <v>754</v>
      </c>
      <c r="B825" s="46"/>
    </row>
    <row r="826" ht="21.95" customHeight="1" spans="1:2">
      <c r="A826" s="45" t="s">
        <v>755</v>
      </c>
      <c r="B826" s="46"/>
    </row>
    <row r="827" ht="21.95" customHeight="1" spans="1:2">
      <c r="A827" s="45" t="s">
        <v>756</v>
      </c>
      <c r="B827" s="46"/>
    </row>
    <row r="828" ht="21.95" customHeight="1" spans="1:2">
      <c r="A828" s="45" t="s">
        <v>757</v>
      </c>
      <c r="B828" s="46">
        <f>SUM(B829:B852)</f>
        <v>519476</v>
      </c>
    </row>
    <row r="829" ht="21.95" customHeight="1" spans="1:2">
      <c r="A829" s="45" t="s">
        <v>717</v>
      </c>
      <c r="B829" s="46"/>
    </row>
    <row r="830" ht="21.95" customHeight="1" spans="1:2">
      <c r="A830" s="45" t="s">
        <v>718</v>
      </c>
      <c r="B830" s="46"/>
    </row>
    <row r="831" ht="21.95" customHeight="1" spans="1:2">
      <c r="A831" s="45" t="s">
        <v>719</v>
      </c>
      <c r="B831" s="46"/>
    </row>
    <row r="832" ht="21.95" customHeight="1" spans="1:2">
      <c r="A832" s="45" t="s">
        <v>758</v>
      </c>
      <c r="B832" s="46"/>
    </row>
    <row r="833" ht="21.95" customHeight="1" spans="1:2">
      <c r="A833" s="45" t="s">
        <v>759</v>
      </c>
      <c r="B833" s="46">
        <v>285450</v>
      </c>
    </row>
    <row r="834" ht="21.95" customHeight="1" spans="1:2">
      <c r="A834" s="45" t="s">
        <v>760</v>
      </c>
      <c r="B834" s="46"/>
    </row>
    <row r="835" ht="21.95" customHeight="1" spans="1:2">
      <c r="A835" s="45" t="s">
        <v>761</v>
      </c>
      <c r="B835" s="46"/>
    </row>
    <row r="836" ht="21.95" customHeight="1" spans="1:2">
      <c r="A836" s="45" t="s">
        <v>762</v>
      </c>
      <c r="B836" s="46"/>
    </row>
    <row r="837" ht="21.95" customHeight="1" spans="1:2">
      <c r="A837" s="45" t="s">
        <v>763</v>
      </c>
      <c r="B837" s="46"/>
    </row>
    <row r="838" ht="21.95" customHeight="1" spans="1:2">
      <c r="A838" s="45" t="s">
        <v>764</v>
      </c>
      <c r="B838" s="46"/>
    </row>
    <row r="839" ht="21.95" customHeight="1" spans="1:2">
      <c r="A839" s="45" t="s">
        <v>765</v>
      </c>
      <c r="B839" s="46"/>
    </row>
    <row r="840" ht="21.95" customHeight="1" spans="1:2">
      <c r="A840" s="45" t="s">
        <v>766</v>
      </c>
      <c r="B840" s="46"/>
    </row>
    <row r="841" ht="21.95" customHeight="1" spans="1:2">
      <c r="A841" s="45" t="s">
        <v>767</v>
      </c>
      <c r="B841" s="46"/>
    </row>
    <row r="842" ht="21.95" customHeight="1" spans="1:2">
      <c r="A842" s="45" t="s">
        <v>768</v>
      </c>
      <c r="B842" s="46"/>
    </row>
    <row r="843" ht="21.95" customHeight="1" spans="1:2">
      <c r="A843" s="45" t="s">
        <v>769</v>
      </c>
      <c r="B843" s="46"/>
    </row>
    <row r="844" ht="21.95" customHeight="1" spans="1:2">
      <c r="A844" s="45" t="s">
        <v>770</v>
      </c>
      <c r="B844" s="46"/>
    </row>
    <row r="845" ht="21.95" customHeight="1" spans="1:2">
      <c r="A845" s="45" t="s">
        <v>771</v>
      </c>
      <c r="B845" s="46"/>
    </row>
    <row r="846" ht="21.95" customHeight="1" spans="1:2">
      <c r="A846" s="45" t="s">
        <v>772</v>
      </c>
      <c r="B846" s="46"/>
    </row>
    <row r="847" ht="21.95" customHeight="1" spans="1:2">
      <c r="A847" s="45" t="s">
        <v>773</v>
      </c>
      <c r="B847" s="46"/>
    </row>
    <row r="848" ht="21.95" customHeight="1" spans="1:2">
      <c r="A848" s="45" t="s">
        <v>774</v>
      </c>
      <c r="B848" s="46">
        <v>234026</v>
      </c>
    </row>
    <row r="849" ht="21.95" customHeight="1" spans="1:2">
      <c r="A849" s="45" t="s">
        <v>775</v>
      </c>
      <c r="B849" s="46"/>
    </row>
    <row r="850" ht="21.95" customHeight="1" spans="1:2">
      <c r="A850" s="45" t="s">
        <v>776</v>
      </c>
      <c r="B850" s="46"/>
    </row>
    <row r="851" ht="21.95" customHeight="1" spans="1:2">
      <c r="A851" s="45" t="s">
        <v>777</v>
      </c>
      <c r="B851" s="46"/>
    </row>
    <row r="852" ht="21.95" customHeight="1" spans="1:2">
      <c r="A852" s="45" t="s">
        <v>778</v>
      </c>
      <c r="B852" s="46"/>
    </row>
    <row r="853" ht="21.95" customHeight="1" spans="1:2">
      <c r="A853" s="45" t="s">
        <v>779</v>
      </c>
      <c r="B853" s="46">
        <f>SUM(B854:B878)</f>
        <v>3416791.59</v>
      </c>
    </row>
    <row r="854" ht="21.95" customHeight="1" spans="1:2">
      <c r="A854" s="45" t="s">
        <v>717</v>
      </c>
      <c r="B854" s="46"/>
    </row>
    <row r="855" ht="21.95" customHeight="1" spans="1:2">
      <c r="A855" s="45" t="s">
        <v>718</v>
      </c>
      <c r="B855" s="46"/>
    </row>
    <row r="856" ht="21.95" customHeight="1" spans="1:2">
      <c r="A856" s="45" t="s">
        <v>719</v>
      </c>
      <c r="B856" s="46"/>
    </row>
    <row r="857" ht="21.95" customHeight="1" spans="1:2">
      <c r="A857" s="45" t="s">
        <v>780</v>
      </c>
      <c r="B857" s="46"/>
    </row>
    <row r="858" ht="21.95" customHeight="1" spans="1:2">
      <c r="A858" s="45" t="s">
        <v>781</v>
      </c>
      <c r="B858" s="46">
        <v>2806891.59</v>
      </c>
    </row>
    <row r="859" ht="21.95" customHeight="1" spans="1:2">
      <c r="A859" s="45" t="s">
        <v>782</v>
      </c>
      <c r="B859" s="46">
        <v>220000</v>
      </c>
    </row>
    <row r="860" ht="21.95" customHeight="1" spans="1:2">
      <c r="A860" s="45" t="s">
        <v>783</v>
      </c>
      <c r="B860" s="46"/>
    </row>
    <row r="861" ht="21.95" customHeight="1" spans="1:2">
      <c r="A861" s="45" t="s">
        <v>784</v>
      </c>
      <c r="B861" s="46"/>
    </row>
    <row r="862" ht="21.95" customHeight="1" spans="1:2">
      <c r="A862" s="45" t="s">
        <v>785</v>
      </c>
      <c r="B862" s="46"/>
    </row>
    <row r="863" ht="21.95" customHeight="1" spans="1:2">
      <c r="A863" s="45" t="s">
        <v>786</v>
      </c>
      <c r="B863" s="46"/>
    </row>
    <row r="864" ht="21.95" customHeight="1" spans="1:2">
      <c r="A864" s="45" t="s">
        <v>787</v>
      </c>
      <c r="B864" s="46">
        <v>149900</v>
      </c>
    </row>
    <row r="865" ht="21.95" customHeight="1" spans="1:2">
      <c r="A865" s="45" t="s">
        <v>788</v>
      </c>
      <c r="B865" s="46"/>
    </row>
    <row r="866" ht="21.95" customHeight="1" spans="1:2">
      <c r="A866" s="45" t="s">
        <v>789</v>
      </c>
      <c r="B866" s="46"/>
    </row>
    <row r="867" ht="21.95" customHeight="1" spans="1:2">
      <c r="A867" s="45" t="s">
        <v>790</v>
      </c>
      <c r="B867" s="46"/>
    </row>
    <row r="868" ht="21.95" customHeight="1" spans="1:2">
      <c r="A868" s="45" t="s">
        <v>791</v>
      </c>
      <c r="B868" s="46"/>
    </row>
    <row r="869" ht="21.95" customHeight="1" spans="1:2">
      <c r="A869" s="45" t="s">
        <v>792</v>
      </c>
      <c r="B869" s="46"/>
    </row>
    <row r="870" ht="21.95" customHeight="1" spans="1:2">
      <c r="A870" s="45" t="s">
        <v>793</v>
      </c>
      <c r="B870" s="46"/>
    </row>
    <row r="871" ht="21.95" customHeight="1" spans="1:2">
      <c r="A871" s="45" t="s">
        <v>794</v>
      </c>
      <c r="B871" s="46"/>
    </row>
    <row r="872" ht="21.95" customHeight="1" spans="1:2">
      <c r="A872" s="45" t="s">
        <v>795</v>
      </c>
      <c r="B872" s="46"/>
    </row>
    <row r="873" ht="21.95" customHeight="1" spans="1:2">
      <c r="A873" s="45" t="s">
        <v>796</v>
      </c>
      <c r="B873" s="46"/>
    </row>
    <row r="874" ht="21.95" customHeight="1" spans="1:2">
      <c r="A874" s="45" t="s">
        <v>797</v>
      </c>
      <c r="B874" s="46"/>
    </row>
    <row r="875" ht="21.95" customHeight="1" spans="1:2">
      <c r="A875" s="45" t="s">
        <v>770</v>
      </c>
      <c r="B875" s="46"/>
    </row>
    <row r="876" ht="21.95" customHeight="1" spans="1:2">
      <c r="A876" s="45" t="s">
        <v>798</v>
      </c>
      <c r="B876" s="46"/>
    </row>
    <row r="877" ht="21.95" customHeight="1" spans="1:2">
      <c r="A877" s="45" t="s">
        <v>799</v>
      </c>
      <c r="B877" s="46"/>
    </row>
    <row r="878" ht="21.95" customHeight="1" spans="1:2">
      <c r="A878" s="45" t="s">
        <v>800</v>
      </c>
      <c r="B878" s="46">
        <v>240000</v>
      </c>
    </row>
    <row r="879" ht="21.95" customHeight="1" spans="1:2">
      <c r="A879" s="45" t="s">
        <v>801</v>
      </c>
      <c r="B879" s="46"/>
    </row>
    <row r="880" ht="21.95" customHeight="1" spans="1:2">
      <c r="A880" s="45" t="s">
        <v>717</v>
      </c>
      <c r="B880" s="46"/>
    </row>
    <row r="881" ht="21.95" customHeight="1" spans="1:2">
      <c r="A881" s="45" t="s">
        <v>718</v>
      </c>
      <c r="B881" s="46"/>
    </row>
    <row r="882" ht="21.95" customHeight="1" spans="1:2">
      <c r="A882" s="45" t="s">
        <v>719</v>
      </c>
      <c r="B882" s="46"/>
    </row>
    <row r="883" ht="21.95" customHeight="1" spans="1:2">
      <c r="A883" s="45" t="s">
        <v>802</v>
      </c>
      <c r="B883" s="46"/>
    </row>
    <row r="884" ht="21.95" customHeight="1" spans="1:2">
      <c r="A884" s="45" t="s">
        <v>803</v>
      </c>
      <c r="B884" s="46"/>
    </row>
    <row r="885" ht="21.95" customHeight="1" spans="1:2">
      <c r="A885" s="45" t="s">
        <v>804</v>
      </c>
      <c r="B885" s="46"/>
    </row>
    <row r="886" ht="21.95" customHeight="1" spans="1:2">
      <c r="A886" s="45" t="s">
        <v>805</v>
      </c>
      <c r="B886" s="46"/>
    </row>
    <row r="887" ht="21.95" customHeight="1" spans="1:2">
      <c r="A887" s="45" t="s">
        <v>806</v>
      </c>
      <c r="B887" s="46"/>
    </row>
    <row r="888" ht="21.95" customHeight="1" spans="1:2">
      <c r="A888" s="45" t="s">
        <v>807</v>
      </c>
      <c r="B888" s="46"/>
    </row>
    <row r="889" ht="21.95" customHeight="1" spans="1:2">
      <c r="A889" s="45" t="s">
        <v>808</v>
      </c>
      <c r="B889" s="46"/>
    </row>
    <row r="890" ht="21.95" customHeight="1" spans="1:2">
      <c r="A890" s="45" t="s">
        <v>809</v>
      </c>
      <c r="B890" s="46">
        <f>SUM(B891:B900)</f>
        <v>16000</v>
      </c>
    </row>
    <row r="891" ht="21.95" customHeight="1" spans="1:2">
      <c r="A891" s="45" t="s">
        <v>717</v>
      </c>
      <c r="B891" s="46"/>
    </row>
    <row r="892" ht="21.95" customHeight="1" spans="1:2">
      <c r="A892" s="45" t="s">
        <v>718</v>
      </c>
      <c r="B892" s="46"/>
    </row>
    <row r="893" ht="21.95" customHeight="1" spans="1:2">
      <c r="A893" s="45" t="s">
        <v>719</v>
      </c>
      <c r="B893" s="46"/>
    </row>
    <row r="894" ht="21.95" customHeight="1" spans="1:2">
      <c r="A894" s="45" t="s">
        <v>810</v>
      </c>
      <c r="B894" s="46"/>
    </row>
    <row r="895" ht="21.95" customHeight="1" spans="1:2">
      <c r="A895" s="45" t="s">
        <v>811</v>
      </c>
      <c r="B895" s="46">
        <v>6000</v>
      </c>
    </row>
    <row r="896" ht="21.95" customHeight="1" spans="1:2">
      <c r="A896" s="45" t="s">
        <v>812</v>
      </c>
      <c r="B896" s="46"/>
    </row>
    <row r="897" ht="21.95" customHeight="1" spans="1:2">
      <c r="A897" s="45" t="s">
        <v>813</v>
      </c>
      <c r="B897" s="46"/>
    </row>
    <row r="898" ht="21.95" customHeight="1" spans="1:2">
      <c r="A898" s="45" t="s">
        <v>814</v>
      </c>
      <c r="B898" s="46"/>
    </row>
    <row r="899" ht="21.95" customHeight="1" spans="1:2">
      <c r="A899" s="45" t="s">
        <v>815</v>
      </c>
      <c r="B899" s="46"/>
    </row>
    <row r="900" ht="21.95" customHeight="1" spans="1:2">
      <c r="A900" s="45" t="s">
        <v>816</v>
      </c>
      <c r="B900" s="46">
        <v>10000</v>
      </c>
    </row>
    <row r="901" ht="21.95" customHeight="1" spans="1:2">
      <c r="A901" s="45" t="s">
        <v>817</v>
      </c>
      <c r="B901" s="46"/>
    </row>
    <row r="902" ht="21.95" customHeight="1" spans="1:2">
      <c r="A902" s="45" t="s">
        <v>818</v>
      </c>
      <c r="B902" s="46"/>
    </row>
    <row r="903" ht="21.95" customHeight="1" spans="1:2">
      <c r="A903" s="45" t="s">
        <v>819</v>
      </c>
      <c r="B903" s="46"/>
    </row>
    <row r="904" ht="21.95" customHeight="1" spans="1:2">
      <c r="A904" s="45" t="s">
        <v>820</v>
      </c>
      <c r="B904" s="46"/>
    </row>
    <row r="905" ht="21.95" customHeight="1" spans="1:2">
      <c r="A905" s="45" t="s">
        <v>821</v>
      </c>
      <c r="B905" s="46"/>
    </row>
    <row r="906" ht="21.95" customHeight="1" spans="1:2">
      <c r="A906" s="45" t="s">
        <v>822</v>
      </c>
      <c r="B906" s="46"/>
    </row>
    <row r="907" ht="21.95" customHeight="1" spans="1:2">
      <c r="A907" s="45" t="s">
        <v>823</v>
      </c>
      <c r="B907" s="46">
        <f>SUM(B908:B913)</f>
        <v>2200000</v>
      </c>
    </row>
    <row r="908" ht="21.95" customHeight="1" spans="1:2">
      <c r="A908" s="45" t="s">
        <v>824</v>
      </c>
      <c r="B908" s="46"/>
    </row>
    <row r="909" ht="21.95" customHeight="1" spans="1:2">
      <c r="A909" s="45" t="s">
        <v>825</v>
      </c>
      <c r="B909" s="46"/>
    </row>
    <row r="910" ht="21.95" customHeight="1" spans="1:2">
      <c r="A910" s="45" t="s">
        <v>826</v>
      </c>
      <c r="B910" s="46">
        <v>2200000</v>
      </c>
    </row>
    <row r="911" ht="21.95" customHeight="1" spans="1:2">
      <c r="A911" s="45" t="s">
        <v>827</v>
      </c>
      <c r="B911" s="46"/>
    </row>
    <row r="912" ht="21.95" customHeight="1" spans="1:2">
      <c r="A912" s="45" t="s">
        <v>828</v>
      </c>
      <c r="B912" s="46"/>
    </row>
    <row r="913" ht="21.95" customHeight="1" spans="1:2">
      <c r="A913" s="45" t="s">
        <v>829</v>
      </c>
      <c r="B913" s="46"/>
    </row>
    <row r="914" ht="21.95" customHeight="1" spans="1:2">
      <c r="A914" s="45" t="s">
        <v>830</v>
      </c>
      <c r="B914" s="46"/>
    </row>
    <row r="915" ht="21.95" customHeight="1" spans="1:2">
      <c r="A915" s="45" t="s">
        <v>831</v>
      </c>
      <c r="B915" s="46"/>
    </row>
    <row r="916" ht="21.95" customHeight="1" spans="1:2">
      <c r="A916" s="45" t="s">
        <v>832</v>
      </c>
      <c r="B916" s="46"/>
    </row>
    <row r="917" ht="21.95" customHeight="1" spans="1:2">
      <c r="A917" s="45" t="s">
        <v>833</v>
      </c>
      <c r="B917" s="46"/>
    </row>
    <row r="918" ht="21.95" customHeight="1" spans="1:2">
      <c r="A918" s="45" t="s">
        <v>834</v>
      </c>
      <c r="B918" s="46"/>
    </row>
    <row r="919" ht="21.95" customHeight="1" spans="1:2">
      <c r="A919" s="45" t="s">
        <v>835</v>
      </c>
      <c r="B919" s="46"/>
    </row>
    <row r="920" ht="21.95" customHeight="1" spans="1:2">
      <c r="A920" s="45" t="s">
        <v>836</v>
      </c>
      <c r="B920" s="46"/>
    </row>
    <row r="921" ht="21.95" customHeight="1" spans="1:2">
      <c r="A921" s="45" t="s">
        <v>837</v>
      </c>
      <c r="B921" s="46"/>
    </row>
    <row r="922" ht="21.95" customHeight="1" spans="1:2">
      <c r="A922" s="45" t="s">
        <v>838</v>
      </c>
      <c r="B922" s="46"/>
    </row>
    <row r="923" ht="21.95" customHeight="1" spans="1:2">
      <c r="A923" s="45" t="s">
        <v>839</v>
      </c>
      <c r="B923" s="46"/>
    </row>
    <row r="924" ht="21.95" customHeight="1" spans="1:2">
      <c r="A924" s="45" t="s">
        <v>840</v>
      </c>
      <c r="B924" s="46">
        <f>SUM(B925:B926)</f>
        <v>0</v>
      </c>
    </row>
    <row r="925" ht="21.95" customHeight="1" spans="1:2">
      <c r="A925" s="45" t="s">
        <v>841</v>
      </c>
      <c r="B925" s="46"/>
    </row>
    <row r="926" ht="21.95" customHeight="1" spans="1:2">
      <c r="A926" s="45" t="s">
        <v>842</v>
      </c>
      <c r="B926" s="46"/>
    </row>
    <row r="927" ht="21.95" customHeight="1" spans="1:2">
      <c r="A927" s="45" t="s">
        <v>843</v>
      </c>
      <c r="B927" s="46">
        <f>B928+B951+B961+B971+B976+B983+B988</f>
        <v>863426.5</v>
      </c>
    </row>
    <row r="928" ht="21.95" customHeight="1" spans="1:2">
      <c r="A928" s="45" t="s">
        <v>844</v>
      </c>
      <c r="B928" s="46">
        <f>SUM(B929:B950)</f>
        <v>863426.5</v>
      </c>
    </row>
    <row r="929" ht="21.95" customHeight="1" spans="1:2">
      <c r="A929" s="45" t="s">
        <v>717</v>
      </c>
      <c r="B929" s="46"/>
    </row>
    <row r="930" ht="21.95" customHeight="1" spans="1:2">
      <c r="A930" s="45" t="s">
        <v>718</v>
      </c>
      <c r="B930" s="46"/>
    </row>
    <row r="931" ht="21.95" customHeight="1" spans="1:2">
      <c r="A931" s="45" t="s">
        <v>719</v>
      </c>
      <c r="B931" s="46"/>
    </row>
    <row r="932" ht="21.95" customHeight="1" spans="1:2">
      <c r="A932" s="45" t="s">
        <v>845</v>
      </c>
      <c r="B932" s="46">
        <v>387342.81</v>
      </c>
    </row>
    <row r="933" ht="21.95" customHeight="1" spans="1:2">
      <c r="A933" s="45" t="s">
        <v>846</v>
      </c>
      <c r="B933" s="46">
        <v>476083.69</v>
      </c>
    </row>
    <row r="934" ht="21.95" customHeight="1" spans="1:2">
      <c r="A934" s="45" t="s">
        <v>847</v>
      </c>
      <c r="B934" s="46"/>
    </row>
    <row r="935" ht="21.95" customHeight="1" spans="1:2">
      <c r="A935" s="45" t="s">
        <v>848</v>
      </c>
      <c r="B935" s="46"/>
    </row>
    <row r="936" ht="21.95" customHeight="1" spans="1:2">
      <c r="A936" s="45" t="s">
        <v>849</v>
      </c>
      <c r="B936" s="46"/>
    </row>
    <row r="937" ht="21.95" customHeight="1" spans="1:2">
      <c r="A937" s="45" t="s">
        <v>850</v>
      </c>
      <c r="B937" s="46"/>
    </row>
    <row r="938" ht="21.95" customHeight="1" spans="1:2">
      <c r="A938" s="45" t="s">
        <v>851</v>
      </c>
      <c r="B938" s="46"/>
    </row>
    <row r="939" ht="21.95" customHeight="1" spans="1:2">
      <c r="A939" s="45" t="s">
        <v>852</v>
      </c>
      <c r="B939" s="46"/>
    </row>
    <row r="940" ht="21.95" customHeight="1" spans="1:2">
      <c r="A940" s="45" t="s">
        <v>853</v>
      </c>
      <c r="B940" s="46"/>
    </row>
    <row r="941" ht="21.95" customHeight="1" spans="1:2">
      <c r="A941" s="45" t="s">
        <v>854</v>
      </c>
      <c r="B941" s="46"/>
    </row>
    <row r="942" ht="21.95" customHeight="1" spans="1:2">
      <c r="A942" s="45" t="s">
        <v>855</v>
      </c>
      <c r="B942" s="46"/>
    </row>
    <row r="943" ht="21.95" customHeight="1" spans="1:2">
      <c r="A943" s="45" t="s">
        <v>856</v>
      </c>
      <c r="B943" s="46"/>
    </row>
    <row r="944" ht="21.95" customHeight="1" spans="1:2">
      <c r="A944" s="45" t="s">
        <v>857</v>
      </c>
      <c r="B944" s="46"/>
    </row>
    <row r="945" ht="21.95" customHeight="1" spans="1:2">
      <c r="A945" s="45" t="s">
        <v>858</v>
      </c>
      <c r="B945" s="46"/>
    </row>
    <row r="946" ht="21.95" customHeight="1" spans="1:2">
      <c r="A946" s="45" t="s">
        <v>859</v>
      </c>
      <c r="B946" s="46"/>
    </row>
    <row r="947" ht="21.95" customHeight="1" spans="1:2">
      <c r="A947" s="45" t="s">
        <v>860</v>
      </c>
      <c r="B947" s="46"/>
    </row>
    <row r="948" ht="21.95" customHeight="1" spans="1:2">
      <c r="A948" s="45" t="s">
        <v>861</v>
      </c>
      <c r="B948" s="46"/>
    </row>
    <row r="949" ht="21.95" customHeight="1" spans="1:2">
      <c r="A949" s="45" t="s">
        <v>862</v>
      </c>
      <c r="B949" s="46"/>
    </row>
    <row r="950" ht="21.95" customHeight="1" spans="1:2">
      <c r="A950" s="45" t="s">
        <v>863</v>
      </c>
      <c r="B950" s="46"/>
    </row>
    <row r="951" ht="21.95" customHeight="1" spans="1:2">
      <c r="A951" s="45" t="s">
        <v>864</v>
      </c>
      <c r="B951" s="46"/>
    </row>
    <row r="952" ht="21.95" customHeight="1" spans="1:2">
      <c r="A952" s="45" t="s">
        <v>717</v>
      </c>
      <c r="B952" s="46"/>
    </row>
    <row r="953" ht="21.95" customHeight="1" spans="1:2">
      <c r="A953" s="45" t="s">
        <v>718</v>
      </c>
      <c r="B953" s="46"/>
    </row>
    <row r="954" ht="21.95" customHeight="1" spans="1:2">
      <c r="A954" s="45" t="s">
        <v>719</v>
      </c>
      <c r="B954" s="46"/>
    </row>
    <row r="955" ht="21.95" customHeight="1" spans="1:2">
      <c r="A955" s="45" t="s">
        <v>865</v>
      </c>
      <c r="B955" s="46"/>
    </row>
    <row r="956" ht="21.95" customHeight="1" spans="1:2">
      <c r="A956" s="45" t="s">
        <v>866</v>
      </c>
      <c r="B956" s="46"/>
    </row>
    <row r="957" ht="21.95" customHeight="1" spans="1:2">
      <c r="A957" s="45" t="s">
        <v>867</v>
      </c>
      <c r="B957" s="46"/>
    </row>
    <row r="958" ht="21.95" customHeight="1" spans="1:2">
      <c r="A958" s="45" t="s">
        <v>868</v>
      </c>
      <c r="B958" s="46"/>
    </row>
    <row r="959" ht="21.95" customHeight="1" spans="1:2">
      <c r="A959" s="45" t="s">
        <v>869</v>
      </c>
      <c r="B959" s="46"/>
    </row>
    <row r="960" ht="21.95" customHeight="1" spans="1:2">
      <c r="A960" s="45" t="s">
        <v>870</v>
      </c>
      <c r="B960" s="46"/>
    </row>
    <row r="961" ht="21.95" customHeight="1" spans="1:2">
      <c r="A961" s="45" t="s">
        <v>871</v>
      </c>
      <c r="B961" s="46"/>
    </row>
    <row r="962" ht="21.95" customHeight="1" spans="1:2">
      <c r="A962" s="45" t="s">
        <v>717</v>
      </c>
      <c r="B962" s="46"/>
    </row>
    <row r="963" ht="21.95" customHeight="1" spans="1:2">
      <c r="A963" s="45" t="s">
        <v>718</v>
      </c>
      <c r="B963" s="46"/>
    </row>
    <row r="964" ht="21.95" customHeight="1" spans="1:2">
      <c r="A964" s="45" t="s">
        <v>719</v>
      </c>
      <c r="B964" s="46"/>
    </row>
    <row r="965" ht="21.95" customHeight="1" spans="1:2">
      <c r="A965" s="45" t="s">
        <v>872</v>
      </c>
      <c r="B965" s="46"/>
    </row>
    <row r="966" ht="21.95" customHeight="1" spans="1:2">
      <c r="A966" s="45" t="s">
        <v>873</v>
      </c>
      <c r="B966" s="46"/>
    </row>
    <row r="967" ht="21.95" customHeight="1" spans="1:2">
      <c r="A967" s="45" t="s">
        <v>874</v>
      </c>
      <c r="B967" s="46"/>
    </row>
    <row r="968" ht="21.95" customHeight="1" spans="1:2">
      <c r="A968" s="45" t="s">
        <v>875</v>
      </c>
      <c r="B968" s="46"/>
    </row>
    <row r="969" ht="21.95" customHeight="1" spans="1:2">
      <c r="A969" s="45" t="s">
        <v>876</v>
      </c>
      <c r="B969" s="46"/>
    </row>
    <row r="970" ht="21.95" customHeight="1" spans="1:2">
      <c r="A970" s="45" t="s">
        <v>877</v>
      </c>
      <c r="B970" s="46"/>
    </row>
    <row r="971" ht="21.95" customHeight="1" spans="1:2">
      <c r="A971" s="45" t="s">
        <v>878</v>
      </c>
      <c r="B971" s="46"/>
    </row>
    <row r="972" ht="21.95" customHeight="1" spans="1:2">
      <c r="A972" s="45" t="s">
        <v>879</v>
      </c>
      <c r="B972" s="46"/>
    </row>
    <row r="973" ht="21.95" customHeight="1" spans="1:2">
      <c r="A973" s="45" t="s">
        <v>880</v>
      </c>
      <c r="B973" s="46"/>
    </row>
    <row r="974" ht="21.95" customHeight="1" spans="1:2">
      <c r="A974" s="45" t="s">
        <v>881</v>
      </c>
      <c r="B974" s="46"/>
    </row>
    <row r="975" ht="21.95" customHeight="1" spans="1:2">
      <c r="A975" s="45" t="s">
        <v>882</v>
      </c>
      <c r="B975" s="46"/>
    </row>
    <row r="976" ht="21.95" customHeight="1" spans="1:2">
      <c r="A976" s="45" t="s">
        <v>883</v>
      </c>
      <c r="B976" s="46"/>
    </row>
    <row r="977" ht="21.95" customHeight="1" spans="1:2">
      <c r="A977" s="45" t="s">
        <v>717</v>
      </c>
      <c r="B977" s="46"/>
    </row>
    <row r="978" ht="21.95" customHeight="1" spans="1:2">
      <c r="A978" s="45" t="s">
        <v>718</v>
      </c>
      <c r="B978" s="46"/>
    </row>
    <row r="979" ht="21.95" customHeight="1" spans="1:2">
      <c r="A979" s="45" t="s">
        <v>719</v>
      </c>
      <c r="B979" s="46"/>
    </row>
    <row r="980" ht="21.95" customHeight="1" spans="1:2">
      <c r="A980" s="45" t="s">
        <v>869</v>
      </c>
      <c r="B980" s="46"/>
    </row>
    <row r="981" ht="21.95" customHeight="1" spans="1:2">
      <c r="A981" s="45" t="s">
        <v>884</v>
      </c>
      <c r="B981" s="46"/>
    </row>
    <row r="982" ht="21.95" customHeight="1" spans="1:2">
      <c r="A982" s="45" t="s">
        <v>885</v>
      </c>
      <c r="B982" s="46"/>
    </row>
    <row r="983" ht="21.95" customHeight="1" spans="1:2">
      <c r="A983" s="45" t="s">
        <v>886</v>
      </c>
      <c r="B983" s="46"/>
    </row>
    <row r="984" ht="21.95" customHeight="1" spans="1:2">
      <c r="A984" s="45" t="s">
        <v>887</v>
      </c>
      <c r="B984" s="46"/>
    </row>
    <row r="985" ht="21.95" customHeight="1" spans="1:2">
      <c r="A985" s="45" t="s">
        <v>888</v>
      </c>
      <c r="B985" s="46"/>
    </row>
    <row r="986" ht="21.95" customHeight="1" spans="1:2">
      <c r="A986" s="45" t="s">
        <v>889</v>
      </c>
      <c r="B986" s="46"/>
    </row>
    <row r="987" ht="21.95" customHeight="1" spans="1:2">
      <c r="A987" s="45" t="s">
        <v>890</v>
      </c>
      <c r="B987" s="46"/>
    </row>
    <row r="988" ht="21.95" customHeight="1" spans="1:2">
      <c r="A988" s="45" t="s">
        <v>891</v>
      </c>
      <c r="B988" s="46"/>
    </row>
    <row r="989" ht="21.95" customHeight="1" spans="1:2">
      <c r="A989" s="45" t="s">
        <v>892</v>
      </c>
      <c r="B989" s="46"/>
    </row>
    <row r="990" ht="21.95" customHeight="1" spans="1:2">
      <c r="A990" s="45" t="s">
        <v>893</v>
      </c>
      <c r="B990" s="46"/>
    </row>
    <row r="991" ht="21.95" customHeight="1" spans="1:2">
      <c r="A991" s="45" t="s">
        <v>894</v>
      </c>
      <c r="B991" s="46"/>
    </row>
    <row r="992" ht="21.95" customHeight="1" spans="1:2">
      <c r="A992" s="45" t="s">
        <v>895</v>
      </c>
      <c r="B992" s="46"/>
    </row>
    <row r="993" ht="21.95" customHeight="1" spans="1:2">
      <c r="A993" s="45" t="s">
        <v>717</v>
      </c>
      <c r="B993" s="46"/>
    </row>
    <row r="994" ht="21.95" customHeight="1" spans="1:2">
      <c r="A994" s="45" t="s">
        <v>718</v>
      </c>
      <c r="B994" s="46"/>
    </row>
    <row r="995" ht="21.95" customHeight="1" spans="1:2">
      <c r="A995" s="45" t="s">
        <v>719</v>
      </c>
      <c r="B995" s="46"/>
    </row>
    <row r="996" ht="21.95" customHeight="1" spans="1:2">
      <c r="A996" s="45" t="s">
        <v>896</v>
      </c>
      <c r="B996" s="46"/>
    </row>
    <row r="997" ht="21.95" customHeight="1" spans="1:2">
      <c r="A997" s="45" t="s">
        <v>897</v>
      </c>
      <c r="B997" s="46"/>
    </row>
    <row r="998" ht="21.95" customHeight="1" spans="1:2">
      <c r="A998" s="45" t="s">
        <v>898</v>
      </c>
      <c r="B998" s="46"/>
    </row>
    <row r="999" ht="21.95" customHeight="1" spans="1:2">
      <c r="A999" s="45" t="s">
        <v>899</v>
      </c>
      <c r="B999" s="46"/>
    </row>
    <row r="1000" ht="21.95" customHeight="1" spans="1:2">
      <c r="A1000" s="45" t="s">
        <v>900</v>
      </c>
      <c r="B1000" s="46"/>
    </row>
    <row r="1001" ht="21.95" customHeight="1" spans="1:2">
      <c r="A1001" s="45" t="s">
        <v>901</v>
      </c>
      <c r="B1001" s="46"/>
    </row>
    <row r="1002" ht="21.95" customHeight="1" spans="1:2">
      <c r="A1002" s="45" t="s">
        <v>902</v>
      </c>
      <c r="B1002" s="46"/>
    </row>
    <row r="1003" ht="21.95" customHeight="1" spans="1:2">
      <c r="A1003" s="45" t="s">
        <v>717</v>
      </c>
      <c r="B1003" s="46"/>
    </row>
    <row r="1004" ht="21.95" customHeight="1" spans="1:2">
      <c r="A1004" s="45" t="s">
        <v>718</v>
      </c>
      <c r="B1004" s="46"/>
    </row>
    <row r="1005" ht="21.95" customHeight="1" spans="1:2">
      <c r="A1005" s="45" t="s">
        <v>719</v>
      </c>
      <c r="B1005" s="46"/>
    </row>
    <row r="1006" ht="21.95" customHeight="1" spans="1:2">
      <c r="A1006" s="45" t="s">
        <v>903</v>
      </c>
      <c r="B1006" s="46"/>
    </row>
    <row r="1007" ht="21.95" customHeight="1" spans="1:2">
      <c r="A1007" s="45" t="s">
        <v>904</v>
      </c>
      <c r="B1007" s="46"/>
    </row>
    <row r="1008" ht="21.95" customHeight="1" spans="1:2">
      <c r="A1008" s="45" t="s">
        <v>905</v>
      </c>
      <c r="B1008" s="46"/>
    </row>
    <row r="1009" ht="21.95" customHeight="1" spans="1:2">
      <c r="A1009" s="45" t="s">
        <v>906</v>
      </c>
      <c r="B1009" s="46"/>
    </row>
    <row r="1010" ht="21.95" customHeight="1" spans="1:2">
      <c r="A1010" s="45" t="s">
        <v>907</v>
      </c>
      <c r="B1010" s="46"/>
    </row>
    <row r="1011" ht="21.95" customHeight="1" spans="1:2">
      <c r="A1011" s="45" t="s">
        <v>908</v>
      </c>
      <c r="B1011" s="46"/>
    </row>
    <row r="1012" ht="21.95" customHeight="1" spans="1:2">
      <c r="A1012" s="45" t="s">
        <v>909</v>
      </c>
      <c r="B1012" s="46"/>
    </row>
    <row r="1013" ht="21.95" customHeight="1" spans="1:2">
      <c r="A1013" s="45" t="s">
        <v>910</v>
      </c>
      <c r="B1013" s="46"/>
    </row>
    <row r="1014" ht="21.95" customHeight="1" spans="1:2">
      <c r="A1014" s="45" t="s">
        <v>911</v>
      </c>
      <c r="B1014" s="46"/>
    </row>
    <row r="1015" ht="21.95" customHeight="1" spans="1:2">
      <c r="A1015" s="45" t="s">
        <v>912</v>
      </c>
      <c r="B1015" s="46"/>
    </row>
    <row r="1016" ht="21.95" customHeight="1" spans="1:2">
      <c r="A1016" s="45" t="s">
        <v>913</v>
      </c>
      <c r="B1016" s="46"/>
    </row>
    <row r="1017" ht="21.95" customHeight="1" spans="1:2">
      <c r="A1017" s="45" t="s">
        <v>914</v>
      </c>
      <c r="B1017" s="46"/>
    </row>
    <row r="1018" ht="21.95" customHeight="1" spans="1:2">
      <c r="A1018" s="45" t="s">
        <v>915</v>
      </c>
      <c r="B1018" s="46"/>
    </row>
    <row r="1019" ht="21.95" customHeight="1" spans="1:2">
      <c r="A1019" s="45" t="s">
        <v>717</v>
      </c>
      <c r="B1019" s="46"/>
    </row>
    <row r="1020" ht="21.95" customHeight="1" spans="1:2">
      <c r="A1020" s="45" t="s">
        <v>718</v>
      </c>
      <c r="B1020" s="46"/>
    </row>
    <row r="1021" ht="21.95" customHeight="1" spans="1:2">
      <c r="A1021" s="45" t="s">
        <v>719</v>
      </c>
      <c r="B1021" s="46"/>
    </row>
    <row r="1022" ht="21.95" customHeight="1" spans="1:2">
      <c r="A1022" s="45" t="s">
        <v>916</v>
      </c>
      <c r="B1022" s="46"/>
    </row>
    <row r="1023" ht="21.95" customHeight="1" spans="1:2">
      <c r="A1023" s="45" t="s">
        <v>917</v>
      </c>
      <c r="B1023" s="46"/>
    </row>
    <row r="1024" ht="21.95" customHeight="1" spans="1:2">
      <c r="A1024" s="45" t="s">
        <v>717</v>
      </c>
      <c r="B1024" s="46"/>
    </row>
    <row r="1025" ht="21.95" customHeight="1" spans="1:2">
      <c r="A1025" s="45" t="s">
        <v>718</v>
      </c>
      <c r="B1025" s="46"/>
    </row>
    <row r="1026" ht="21.95" customHeight="1" spans="1:2">
      <c r="A1026" s="45" t="s">
        <v>719</v>
      </c>
      <c r="B1026" s="46"/>
    </row>
    <row r="1027" ht="21.95" customHeight="1" spans="1:2">
      <c r="A1027" s="45" t="s">
        <v>918</v>
      </c>
      <c r="B1027" s="46"/>
    </row>
    <row r="1028" ht="21.95" customHeight="1" spans="1:2">
      <c r="A1028" s="45" t="s">
        <v>919</v>
      </c>
      <c r="B1028" s="46"/>
    </row>
    <row r="1029" ht="21.95" customHeight="1" spans="1:2">
      <c r="A1029" s="45" t="s">
        <v>920</v>
      </c>
      <c r="B1029" s="46"/>
    </row>
    <row r="1030" ht="21.95" customHeight="1" spans="1:2">
      <c r="A1030" s="45" t="s">
        <v>921</v>
      </c>
      <c r="B1030" s="46"/>
    </row>
    <row r="1031" ht="21.95" customHeight="1" spans="1:2">
      <c r="A1031" s="45" t="s">
        <v>922</v>
      </c>
      <c r="B1031" s="46"/>
    </row>
    <row r="1032" ht="21.95" customHeight="1" spans="1:2">
      <c r="A1032" s="45" t="s">
        <v>923</v>
      </c>
      <c r="B1032" s="46"/>
    </row>
    <row r="1033" ht="21.95" customHeight="1" spans="1:2">
      <c r="A1033" s="45" t="s">
        <v>924</v>
      </c>
      <c r="B1033" s="46"/>
    </row>
    <row r="1034" ht="21.95" customHeight="1" spans="1:2">
      <c r="A1034" s="45" t="s">
        <v>869</v>
      </c>
      <c r="B1034" s="46"/>
    </row>
    <row r="1035" ht="21.95" customHeight="1" spans="1:2">
      <c r="A1035" s="45" t="s">
        <v>925</v>
      </c>
      <c r="B1035" s="46"/>
    </row>
    <row r="1036" ht="21.95" customHeight="1" spans="1:2">
      <c r="A1036" s="45" t="s">
        <v>926</v>
      </c>
      <c r="B1036" s="46"/>
    </row>
    <row r="1037" ht="21.95" customHeight="1" spans="1:2">
      <c r="A1037" s="45" t="s">
        <v>927</v>
      </c>
      <c r="B1037" s="46"/>
    </row>
    <row r="1038" ht="21.95" customHeight="1" spans="1:2">
      <c r="A1038" s="45" t="s">
        <v>717</v>
      </c>
      <c r="B1038" s="46"/>
    </row>
    <row r="1039" ht="21.95" customHeight="1" spans="1:2">
      <c r="A1039" s="45" t="s">
        <v>718</v>
      </c>
      <c r="B1039" s="46"/>
    </row>
    <row r="1040" ht="21.95" customHeight="1" spans="1:2">
      <c r="A1040" s="45" t="s">
        <v>719</v>
      </c>
      <c r="B1040" s="46"/>
    </row>
    <row r="1041" ht="21.95" customHeight="1" spans="1:2">
      <c r="A1041" s="45" t="s">
        <v>928</v>
      </c>
      <c r="B1041" s="46"/>
    </row>
    <row r="1042" ht="21.95" customHeight="1" spans="1:2">
      <c r="A1042" s="45" t="s">
        <v>929</v>
      </c>
      <c r="B1042" s="46"/>
    </row>
    <row r="1043" ht="21.95" customHeight="1" spans="1:2">
      <c r="A1043" s="45" t="s">
        <v>930</v>
      </c>
      <c r="B1043" s="46"/>
    </row>
    <row r="1044" ht="21.95" customHeight="1" spans="1:2">
      <c r="A1044" s="45" t="s">
        <v>931</v>
      </c>
      <c r="B1044" s="46"/>
    </row>
    <row r="1045" ht="21.95" customHeight="1" spans="1:2">
      <c r="A1045" s="45" t="s">
        <v>717</v>
      </c>
      <c r="B1045" s="46"/>
    </row>
    <row r="1046" ht="21.95" customHeight="1" spans="1:2">
      <c r="A1046" s="45" t="s">
        <v>718</v>
      </c>
      <c r="B1046" s="46"/>
    </row>
    <row r="1047" ht="21.95" customHeight="1" spans="1:2">
      <c r="A1047" s="45" t="s">
        <v>719</v>
      </c>
      <c r="B1047" s="46"/>
    </row>
    <row r="1048" ht="21.95" customHeight="1" spans="1:2">
      <c r="A1048" s="45" t="s">
        <v>932</v>
      </c>
      <c r="B1048" s="46"/>
    </row>
    <row r="1049" ht="21.95" customHeight="1" spans="1:2">
      <c r="A1049" s="45" t="s">
        <v>933</v>
      </c>
      <c r="B1049" s="46"/>
    </row>
    <row r="1050" ht="21.95" customHeight="1" spans="1:2">
      <c r="A1050" s="45" t="s">
        <v>934</v>
      </c>
      <c r="B1050" s="46"/>
    </row>
    <row r="1051" ht="21.95" customHeight="1" spans="1:2">
      <c r="A1051" s="45" t="s">
        <v>935</v>
      </c>
      <c r="B1051" s="46"/>
    </row>
    <row r="1052" ht="21.95" customHeight="1" spans="1:2">
      <c r="A1052" s="45" t="s">
        <v>936</v>
      </c>
      <c r="B1052" s="46"/>
    </row>
    <row r="1053" ht="21.95" customHeight="1" spans="1:2">
      <c r="A1053" s="45" t="s">
        <v>937</v>
      </c>
      <c r="B1053" s="46"/>
    </row>
    <row r="1054" ht="21.95" customHeight="1" spans="1:2">
      <c r="A1054" s="45" t="s">
        <v>938</v>
      </c>
      <c r="B1054" s="46"/>
    </row>
    <row r="1055" ht="21.95" customHeight="1" spans="1:2">
      <c r="A1055" s="45" t="s">
        <v>939</v>
      </c>
      <c r="B1055" s="46"/>
    </row>
    <row r="1056" ht="21.95" customHeight="1" spans="1:2">
      <c r="A1056" s="45" t="s">
        <v>940</v>
      </c>
      <c r="B1056" s="46"/>
    </row>
    <row r="1057" ht="21.95" customHeight="1" spans="1:2">
      <c r="A1057" s="45" t="s">
        <v>941</v>
      </c>
      <c r="B1057" s="46">
        <f>B1058+B1074</f>
        <v>0</v>
      </c>
    </row>
    <row r="1058" ht="21.95" customHeight="1" spans="1:2">
      <c r="A1058" s="45" t="s">
        <v>942</v>
      </c>
      <c r="B1058" s="46">
        <f>SUM(B1059:B1067)</f>
        <v>0</v>
      </c>
    </row>
    <row r="1059" ht="21.95" customHeight="1" spans="1:2">
      <c r="A1059" s="45" t="s">
        <v>717</v>
      </c>
      <c r="B1059" s="46"/>
    </row>
    <row r="1060" ht="21.95" customHeight="1" spans="1:2">
      <c r="A1060" s="45" t="s">
        <v>718</v>
      </c>
      <c r="B1060" s="46"/>
    </row>
    <row r="1061" ht="21.95" customHeight="1" spans="1:2">
      <c r="A1061" s="45" t="s">
        <v>719</v>
      </c>
      <c r="B1061" s="46"/>
    </row>
    <row r="1062" ht="21.95" customHeight="1" spans="1:2">
      <c r="A1062" s="45" t="s">
        <v>943</v>
      </c>
      <c r="B1062" s="46"/>
    </row>
    <row r="1063" ht="21.95" customHeight="1" spans="1:2">
      <c r="A1063" s="45" t="s">
        <v>944</v>
      </c>
      <c r="B1063" s="46"/>
    </row>
    <row r="1064" ht="21.95" customHeight="1" spans="1:2">
      <c r="A1064" s="45" t="s">
        <v>945</v>
      </c>
      <c r="B1064" s="46"/>
    </row>
    <row r="1065" ht="21.95" customHeight="1" spans="1:2">
      <c r="A1065" s="45" t="s">
        <v>946</v>
      </c>
      <c r="B1065" s="46"/>
    </row>
    <row r="1066" ht="21.95" customHeight="1" spans="1:2">
      <c r="A1066" s="45" t="s">
        <v>736</v>
      </c>
      <c r="B1066" s="46"/>
    </row>
    <row r="1067" ht="21.95" customHeight="1" spans="1:2">
      <c r="A1067" s="45" t="s">
        <v>947</v>
      </c>
      <c r="B1067" s="46"/>
    </row>
    <row r="1068" ht="21.95" customHeight="1" spans="1:2">
      <c r="A1068" s="45" t="s">
        <v>948</v>
      </c>
      <c r="B1068" s="46"/>
    </row>
    <row r="1069" ht="21.95" customHeight="1" spans="1:2">
      <c r="A1069" s="45" t="s">
        <v>717</v>
      </c>
      <c r="B1069" s="46"/>
    </row>
    <row r="1070" ht="21.95" customHeight="1" spans="1:2">
      <c r="A1070" s="45" t="s">
        <v>718</v>
      </c>
      <c r="B1070" s="46"/>
    </row>
    <row r="1071" ht="21.95" customHeight="1" spans="1:2">
      <c r="A1071" s="45" t="s">
        <v>719</v>
      </c>
      <c r="B1071" s="46"/>
    </row>
    <row r="1072" ht="21.95" customHeight="1" spans="1:2">
      <c r="A1072" s="45" t="s">
        <v>949</v>
      </c>
      <c r="B1072" s="46"/>
    </row>
    <row r="1073" ht="21.95" customHeight="1" spans="1:2">
      <c r="A1073" s="45" t="s">
        <v>950</v>
      </c>
      <c r="B1073" s="46"/>
    </row>
    <row r="1074" ht="21.95" customHeight="1" spans="1:2">
      <c r="A1074" s="45" t="s">
        <v>951</v>
      </c>
      <c r="B1074" s="46"/>
    </row>
    <row r="1075" ht="21.95" customHeight="1" spans="1:2">
      <c r="A1075" s="45" t="s">
        <v>952</v>
      </c>
      <c r="B1075" s="46"/>
    </row>
    <row r="1076" ht="21.95" customHeight="1" spans="1:2">
      <c r="A1076" s="45" t="s">
        <v>953</v>
      </c>
      <c r="B1076" s="46"/>
    </row>
    <row r="1077" ht="21.95" customHeight="1" spans="1:2">
      <c r="A1077" s="45" t="s">
        <v>954</v>
      </c>
      <c r="B1077" s="46"/>
    </row>
    <row r="1078" ht="21.95" customHeight="1" spans="1:2">
      <c r="A1078" s="45" t="s">
        <v>955</v>
      </c>
      <c r="B1078" s="46"/>
    </row>
    <row r="1079" ht="21.95" customHeight="1" spans="1:2">
      <c r="A1079" s="45" t="s">
        <v>717</v>
      </c>
      <c r="B1079" s="46"/>
    </row>
    <row r="1080" ht="21.95" customHeight="1" spans="1:2">
      <c r="A1080" s="45" t="s">
        <v>718</v>
      </c>
      <c r="B1080" s="46"/>
    </row>
    <row r="1081" ht="21.95" customHeight="1" spans="1:2">
      <c r="A1081" s="45" t="s">
        <v>719</v>
      </c>
      <c r="B1081" s="46"/>
    </row>
    <row r="1082" ht="21.95" customHeight="1" spans="1:2">
      <c r="A1082" s="45" t="s">
        <v>956</v>
      </c>
      <c r="B1082" s="46"/>
    </row>
    <row r="1083" ht="21.95" customHeight="1" spans="1:2">
      <c r="A1083" s="45" t="s">
        <v>736</v>
      </c>
      <c r="B1083" s="46"/>
    </row>
    <row r="1084" ht="21.95" customHeight="1" spans="1:2">
      <c r="A1084" s="45" t="s">
        <v>957</v>
      </c>
      <c r="B1084" s="46"/>
    </row>
    <row r="1085" ht="21.95" customHeight="1" spans="1:2">
      <c r="A1085" s="45" t="s">
        <v>958</v>
      </c>
      <c r="B1085" s="46"/>
    </row>
    <row r="1086" ht="21.95" customHeight="1" spans="1:2">
      <c r="A1086" s="45" t="s">
        <v>959</v>
      </c>
      <c r="B1086" s="46"/>
    </row>
    <row r="1087" ht="21.95" customHeight="1" spans="1:2">
      <c r="A1087" s="45" t="s">
        <v>960</v>
      </c>
      <c r="B1087" s="46"/>
    </row>
    <row r="1088" ht="21.95" customHeight="1" spans="1:2">
      <c r="A1088" s="45" t="s">
        <v>961</v>
      </c>
      <c r="B1088" s="46"/>
    </row>
    <row r="1089" ht="21.95" customHeight="1" spans="1:2">
      <c r="A1089" s="45" t="s">
        <v>962</v>
      </c>
      <c r="B1089" s="46"/>
    </row>
    <row r="1090" ht="21.95" customHeight="1" spans="1:2">
      <c r="A1090" s="45" t="s">
        <v>963</v>
      </c>
      <c r="B1090" s="46"/>
    </row>
    <row r="1091" ht="21.95" customHeight="1" spans="1:2">
      <c r="A1091" s="45" t="s">
        <v>964</v>
      </c>
      <c r="B1091" s="46"/>
    </row>
    <row r="1092" ht="21.95" customHeight="1" spans="1:2">
      <c r="A1092" s="45" t="s">
        <v>965</v>
      </c>
      <c r="B1092" s="46"/>
    </row>
    <row r="1093" ht="21.95" customHeight="1" spans="1:2">
      <c r="A1093" s="45" t="s">
        <v>104</v>
      </c>
      <c r="B1093" s="46"/>
    </row>
    <row r="1094" ht="21.95" customHeight="1" spans="1:2">
      <c r="A1094" s="45" t="s">
        <v>108</v>
      </c>
      <c r="B1094" s="46"/>
    </row>
    <row r="1095" ht="21.95" customHeight="1" spans="1:2">
      <c r="A1095" s="45" t="s">
        <v>966</v>
      </c>
      <c r="B1095" s="46"/>
    </row>
    <row r="1096" ht="21.95" customHeight="1" spans="1:2">
      <c r="A1096" s="45" t="s">
        <v>967</v>
      </c>
      <c r="B1096" s="46"/>
    </row>
    <row r="1097" ht="21.95" customHeight="1" spans="1:2">
      <c r="A1097" s="45" t="s">
        <v>113</v>
      </c>
      <c r="B1097" s="46"/>
    </row>
    <row r="1098" ht="21.95" customHeight="1" spans="1:2">
      <c r="A1098" s="45" t="s">
        <v>968</v>
      </c>
      <c r="B1098" s="46"/>
    </row>
    <row r="1099" ht="21.95" customHeight="1" spans="1:2">
      <c r="A1099" s="45" t="s">
        <v>116</v>
      </c>
      <c r="B1099" s="46"/>
    </row>
    <row r="1100" ht="21.95" customHeight="1" spans="1:2">
      <c r="A1100" s="45" t="s">
        <v>121</v>
      </c>
      <c r="B1100" s="46"/>
    </row>
    <row r="1101" ht="21.95" customHeight="1" spans="1:2">
      <c r="A1101" s="45" t="s">
        <v>969</v>
      </c>
      <c r="B1101" s="46"/>
    </row>
    <row r="1102" ht="21.95" customHeight="1" spans="1:2">
      <c r="A1102" s="45" t="s">
        <v>970</v>
      </c>
      <c r="B1102" s="46">
        <f>SUM(B1103,B1122,B1141,B1150,B1165)</f>
        <v>0</v>
      </c>
    </row>
    <row r="1103" ht="21.95" customHeight="1" spans="1:2">
      <c r="A1103" s="45" t="s">
        <v>971</v>
      </c>
      <c r="B1103" s="46"/>
    </row>
    <row r="1104" ht="21.95" customHeight="1" spans="1:2">
      <c r="A1104" s="45" t="s">
        <v>717</v>
      </c>
      <c r="B1104" s="46"/>
    </row>
    <row r="1105" ht="21.95" customHeight="1" spans="1:2">
      <c r="A1105" s="45" t="s">
        <v>718</v>
      </c>
      <c r="B1105" s="46"/>
    </row>
    <row r="1106" ht="21.95" customHeight="1" spans="1:2">
      <c r="A1106" s="45" t="s">
        <v>719</v>
      </c>
      <c r="B1106" s="46"/>
    </row>
    <row r="1107" ht="21.95" customHeight="1" spans="1:2">
      <c r="A1107" s="45" t="s">
        <v>972</v>
      </c>
      <c r="B1107" s="46"/>
    </row>
    <row r="1108" ht="21.95" customHeight="1" spans="1:2">
      <c r="A1108" s="45" t="s">
        <v>973</v>
      </c>
      <c r="B1108" s="46"/>
    </row>
    <row r="1109" ht="21.95" customHeight="1" spans="1:2">
      <c r="A1109" s="45" t="s">
        <v>974</v>
      </c>
      <c r="B1109" s="46"/>
    </row>
    <row r="1110" ht="21.95" customHeight="1" spans="1:2">
      <c r="A1110" s="45" t="s">
        <v>975</v>
      </c>
      <c r="B1110" s="46"/>
    </row>
    <row r="1111" ht="21.95" customHeight="1" spans="1:2">
      <c r="A1111" s="45" t="s">
        <v>976</v>
      </c>
      <c r="B1111" s="46"/>
    </row>
    <row r="1112" ht="21.95" customHeight="1" spans="1:2">
      <c r="A1112" s="45" t="s">
        <v>977</v>
      </c>
      <c r="B1112" s="46"/>
    </row>
    <row r="1113" ht="21.95" customHeight="1" spans="1:2">
      <c r="A1113" s="45" t="s">
        <v>978</v>
      </c>
      <c r="B1113" s="46"/>
    </row>
    <row r="1114" ht="21.95" customHeight="1" spans="1:2">
      <c r="A1114" s="45" t="s">
        <v>979</v>
      </c>
      <c r="B1114" s="46"/>
    </row>
    <row r="1115" ht="21.95" customHeight="1" spans="1:2">
      <c r="A1115" s="45" t="s">
        <v>980</v>
      </c>
      <c r="B1115" s="46"/>
    </row>
    <row r="1116" ht="21.95" customHeight="1" spans="1:2">
      <c r="A1116" s="45" t="s">
        <v>981</v>
      </c>
      <c r="B1116" s="46"/>
    </row>
    <row r="1117" ht="21.95" customHeight="1" spans="1:2">
      <c r="A1117" s="45" t="s">
        <v>982</v>
      </c>
      <c r="B1117" s="46"/>
    </row>
    <row r="1118" ht="21.95" customHeight="1" spans="1:2">
      <c r="A1118" s="45" t="s">
        <v>983</v>
      </c>
      <c r="B1118" s="46"/>
    </row>
    <row r="1119" ht="21.95" customHeight="1" spans="1:2">
      <c r="A1119" s="45" t="s">
        <v>984</v>
      </c>
      <c r="B1119" s="46"/>
    </row>
    <row r="1120" ht="21.95" customHeight="1" spans="1:2">
      <c r="A1120" s="45" t="s">
        <v>736</v>
      </c>
      <c r="B1120" s="46"/>
    </row>
    <row r="1121" ht="21.95" customHeight="1" spans="1:2">
      <c r="A1121" s="45" t="s">
        <v>985</v>
      </c>
      <c r="B1121" s="46"/>
    </row>
    <row r="1122" ht="21.95" customHeight="1" spans="1:2">
      <c r="A1122" s="45" t="s">
        <v>986</v>
      </c>
      <c r="B1122" s="46"/>
    </row>
    <row r="1123" ht="21.95" customHeight="1" spans="1:2">
      <c r="A1123" s="45" t="s">
        <v>717</v>
      </c>
      <c r="B1123" s="46"/>
    </row>
    <row r="1124" ht="21.95" customHeight="1" spans="1:2">
      <c r="A1124" s="45" t="s">
        <v>718</v>
      </c>
      <c r="B1124" s="46"/>
    </row>
    <row r="1125" ht="21.95" customHeight="1" spans="1:2">
      <c r="A1125" s="45" t="s">
        <v>719</v>
      </c>
      <c r="B1125" s="46"/>
    </row>
    <row r="1126" ht="21.95" customHeight="1" spans="1:2">
      <c r="A1126" s="45" t="s">
        <v>987</v>
      </c>
      <c r="B1126" s="46"/>
    </row>
    <row r="1127" ht="21.95" customHeight="1" spans="1:2">
      <c r="A1127" s="45" t="s">
        <v>988</v>
      </c>
      <c r="B1127" s="46"/>
    </row>
    <row r="1128" ht="21.95" customHeight="1" spans="1:2">
      <c r="A1128" s="45" t="s">
        <v>989</v>
      </c>
      <c r="B1128" s="46"/>
    </row>
    <row r="1129" ht="21.95" customHeight="1" spans="1:2">
      <c r="A1129" s="45" t="s">
        <v>990</v>
      </c>
      <c r="B1129" s="46"/>
    </row>
    <row r="1130" ht="21.95" customHeight="1" spans="1:2">
      <c r="A1130" s="45" t="s">
        <v>991</v>
      </c>
      <c r="B1130" s="46"/>
    </row>
    <row r="1131" ht="21.95" customHeight="1" spans="1:2">
      <c r="A1131" s="45" t="s">
        <v>992</v>
      </c>
      <c r="B1131" s="46"/>
    </row>
    <row r="1132" ht="21.95" customHeight="1" spans="1:2">
      <c r="A1132" s="45" t="s">
        <v>993</v>
      </c>
      <c r="B1132" s="46"/>
    </row>
    <row r="1133" ht="21.95" customHeight="1" spans="1:2">
      <c r="A1133" s="45" t="s">
        <v>994</v>
      </c>
      <c r="B1133" s="46"/>
    </row>
    <row r="1134" ht="21.95" customHeight="1" spans="1:2">
      <c r="A1134" s="45" t="s">
        <v>995</v>
      </c>
      <c r="B1134" s="46"/>
    </row>
    <row r="1135" ht="21.95" customHeight="1" spans="1:2">
      <c r="A1135" s="45" t="s">
        <v>996</v>
      </c>
      <c r="B1135" s="46"/>
    </row>
    <row r="1136" ht="21.95" customHeight="1" spans="1:2">
      <c r="A1136" s="45" t="s">
        <v>997</v>
      </c>
      <c r="B1136" s="46"/>
    </row>
    <row r="1137" ht="21.95" customHeight="1" spans="1:2">
      <c r="A1137" s="45" t="s">
        <v>998</v>
      </c>
      <c r="B1137" s="46"/>
    </row>
    <row r="1138" ht="21.95" customHeight="1" spans="1:2">
      <c r="A1138" s="45" t="s">
        <v>999</v>
      </c>
      <c r="B1138" s="46"/>
    </row>
    <row r="1139" ht="21.95" customHeight="1" spans="1:2">
      <c r="A1139" s="45" t="s">
        <v>736</v>
      </c>
      <c r="B1139" s="46"/>
    </row>
    <row r="1140" ht="21.95" customHeight="1" spans="1:2">
      <c r="A1140" s="45" t="s">
        <v>1000</v>
      </c>
      <c r="B1140" s="46"/>
    </row>
    <row r="1141" ht="21.95" customHeight="1" spans="1:2">
      <c r="A1141" s="45" t="s">
        <v>1001</v>
      </c>
      <c r="B1141" s="46"/>
    </row>
    <row r="1142" ht="21.95" customHeight="1" spans="1:2">
      <c r="A1142" s="45" t="s">
        <v>717</v>
      </c>
      <c r="B1142" s="46"/>
    </row>
    <row r="1143" ht="21.95" customHeight="1" spans="1:2">
      <c r="A1143" s="45" t="s">
        <v>718</v>
      </c>
      <c r="B1143" s="46"/>
    </row>
    <row r="1144" ht="21.95" customHeight="1" spans="1:2">
      <c r="A1144" s="45" t="s">
        <v>719</v>
      </c>
      <c r="B1144" s="46"/>
    </row>
    <row r="1145" ht="21.95" customHeight="1" spans="1:2">
      <c r="A1145" s="45" t="s">
        <v>1002</v>
      </c>
      <c r="B1145" s="46"/>
    </row>
    <row r="1146" ht="21.95" customHeight="1" spans="1:2">
      <c r="A1146" s="45" t="s">
        <v>1003</v>
      </c>
      <c r="B1146" s="46"/>
    </row>
    <row r="1147" ht="21.95" customHeight="1" spans="1:2">
      <c r="A1147" s="45" t="s">
        <v>1004</v>
      </c>
      <c r="B1147" s="46"/>
    </row>
    <row r="1148" ht="21.95" customHeight="1" spans="1:2">
      <c r="A1148" s="45" t="s">
        <v>736</v>
      </c>
      <c r="B1148" s="46"/>
    </row>
    <row r="1149" ht="21.95" customHeight="1" spans="1:2">
      <c r="A1149" s="45" t="s">
        <v>1005</v>
      </c>
      <c r="B1149" s="46"/>
    </row>
    <row r="1150" ht="21.95" customHeight="1" spans="1:2">
      <c r="A1150" s="45" t="s">
        <v>1006</v>
      </c>
      <c r="B1150" s="46"/>
    </row>
    <row r="1151" ht="21.95" customHeight="1" spans="1:2">
      <c r="A1151" s="45" t="s">
        <v>717</v>
      </c>
      <c r="B1151" s="46"/>
    </row>
    <row r="1152" ht="21.95" customHeight="1" spans="1:2">
      <c r="A1152" s="45" t="s">
        <v>718</v>
      </c>
      <c r="B1152" s="46"/>
    </row>
    <row r="1153" ht="21.95" customHeight="1" spans="1:2">
      <c r="A1153" s="45" t="s">
        <v>719</v>
      </c>
      <c r="B1153" s="46"/>
    </row>
    <row r="1154" ht="21.95" customHeight="1" spans="1:2">
      <c r="A1154" s="45" t="s">
        <v>1007</v>
      </c>
      <c r="B1154" s="46"/>
    </row>
    <row r="1155" ht="21.95" customHeight="1" spans="1:2">
      <c r="A1155" s="45" t="s">
        <v>1008</v>
      </c>
      <c r="B1155" s="46"/>
    </row>
    <row r="1156" ht="21.95" customHeight="1" spans="1:2">
      <c r="A1156" s="45" t="s">
        <v>1009</v>
      </c>
      <c r="B1156" s="46"/>
    </row>
    <row r="1157" ht="21.95" customHeight="1" spans="1:2">
      <c r="A1157" s="45" t="s">
        <v>1010</v>
      </c>
      <c r="B1157" s="46"/>
    </row>
    <row r="1158" ht="21.95" customHeight="1" spans="1:2">
      <c r="A1158" s="45" t="s">
        <v>1011</v>
      </c>
      <c r="B1158" s="46"/>
    </row>
    <row r="1159" ht="21.95" customHeight="1" spans="1:2">
      <c r="A1159" s="45" t="s">
        <v>1012</v>
      </c>
      <c r="B1159" s="46"/>
    </row>
    <row r="1160" ht="21.95" customHeight="1" spans="1:2">
      <c r="A1160" s="45" t="s">
        <v>1013</v>
      </c>
      <c r="B1160" s="46"/>
    </row>
    <row r="1161" ht="21.95" customHeight="1" spans="1:2">
      <c r="A1161" s="45" t="s">
        <v>1014</v>
      </c>
      <c r="B1161" s="46"/>
    </row>
    <row r="1162" ht="21.95" customHeight="1" spans="1:2">
      <c r="A1162" s="45" t="s">
        <v>1015</v>
      </c>
      <c r="B1162" s="46"/>
    </row>
    <row r="1163" ht="21.95" customHeight="1" spans="1:2">
      <c r="A1163" s="45" t="s">
        <v>1016</v>
      </c>
      <c r="B1163" s="46"/>
    </row>
    <row r="1164" ht="21.95" customHeight="1" spans="1:2">
      <c r="A1164" s="45" t="s">
        <v>1017</v>
      </c>
      <c r="B1164" s="46"/>
    </row>
    <row r="1165" ht="21.95" customHeight="1" spans="1:2">
      <c r="A1165" s="45" t="s">
        <v>1018</v>
      </c>
      <c r="B1165" s="46"/>
    </row>
    <row r="1166" ht="21.95" customHeight="1" spans="1:2">
      <c r="A1166" s="45" t="s">
        <v>1019</v>
      </c>
      <c r="B1166" s="46">
        <f>SUM(B1167,B1176,B1180)</f>
        <v>1931339.56</v>
      </c>
    </row>
    <row r="1167" ht="21.95" customHeight="1" spans="1:2">
      <c r="A1167" s="45" t="s">
        <v>1020</v>
      </c>
      <c r="B1167" s="46">
        <f>SUM(B1168:B1175)</f>
        <v>100000</v>
      </c>
    </row>
    <row r="1168" ht="21.95" customHeight="1" spans="1:2">
      <c r="A1168" s="45" t="s">
        <v>1021</v>
      </c>
      <c r="B1168" s="46"/>
    </row>
    <row r="1169" ht="21.95" customHeight="1" spans="1:2">
      <c r="A1169" s="45" t="s">
        <v>1022</v>
      </c>
      <c r="B1169" s="46"/>
    </row>
    <row r="1170" ht="21.95" customHeight="1" spans="1:2">
      <c r="A1170" s="45" t="s">
        <v>1023</v>
      </c>
      <c r="B1170" s="46"/>
    </row>
    <row r="1171" ht="21.95" customHeight="1" spans="1:2">
      <c r="A1171" s="45" t="s">
        <v>1024</v>
      </c>
      <c r="B1171" s="46"/>
    </row>
    <row r="1172" ht="21.95" customHeight="1" spans="1:2">
      <c r="A1172" s="45" t="s">
        <v>1025</v>
      </c>
      <c r="B1172" s="46"/>
    </row>
    <row r="1173" ht="21.95" customHeight="1" spans="1:2">
      <c r="A1173" s="45" t="s">
        <v>1026</v>
      </c>
      <c r="B1173" s="46"/>
    </row>
    <row r="1174" ht="21.95" customHeight="1" spans="1:2">
      <c r="A1174" s="45" t="s">
        <v>1027</v>
      </c>
      <c r="B1174" s="46">
        <v>100000</v>
      </c>
    </row>
    <row r="1175" ht="21.95" customHeight="1" spans="1:2">
      <c r="A1175" s="45" t="s">
        <v>1028</v>
      </c>
      <c r="B1175" s="46"/>
    </row>
    <row r="1176" ht="21.95" customHeight="1" spans="1:2">
      <c r="A1176" s="45" t="s">
        <v>1029</v>
      </c>
      <c r="B1176" s="46">
        <f>SUM(B1177:B1179)</f>
        <v>1831339.56</v>
      </c>
    </row>
    <row r="1177" ht="21.95" customHeight="1" spans="1:2">
      <c r="A1177" s="45" t="s">
        <v>1030</v>
      </c>
      <c r="B1177" s="46">
        <v>1831339.56</v>
      </c>
    </row>
    <row r="1178" ht="21.95" customHeight="1" spans="1:2">
      <c r="A1178" s="45" t="s">
        <v>1031</v>
      </c>
      <c r="B1178" s="46"/>
    </row>
    <row r="1179" ht="21.95" customHeight="1" spans="1:2">
      <c r="A1179" s="45" t="s">
        <v>1032</v>
      </c>
      <c r="B1179" s="46"/>
    </row>
    <row r="1180" ht="21.95" customHeight="1" spans="1:2">
      <c r="A1180" s="45" t="s">
        <v>1033</v>
      </c>
      <c r="B1180" s="46"/>
    </row>
    <row r="1181" ht="21.95" customHeight="1" spans="1:2">
      <c r="A1181" s="45" t="s">
        <v>1034</v>
      </c>
      <c r="B1181" s="46"/>
    </row>
    <row r="1182" ht="21.95" customHeight="1" spans="1:2">
      <c r="A1182" s="45" t="s">
        <v>1035</v>
      </c>
      <c r="B1182" s="46"/>
    </row>
    <row r="1183" ht="21.95" customHeight="1" spans="1:2">
      <c r="A1183" s="45" t="s">
        <v>1036</v>
      </c>
      <c r="B1183" s="46"/>
    </row>
    <row r="1184" ht="21.95" customHeight="1" spans="1:2">
      <c r="A1184" s="45" t="s">
        <v>1037</v>
      </c>
      <c r="B1184" s="46"/>
    </row>
    <row r="1185" ht="21.95" customHeight="1" spans="1:2">
      <c r="A1185" s="45" t="s">
        <v>1038</v>
      </c>
      <c r="B1185" s="46"/>
    </row>
    <row r="1186" ht="21.95" customHeight="1" spans="1:2">
      <c r="A1186" s="45" t="s">
        <v>717</v>
      </c>
      <c r="B1186" s="46"/>
    </row>
    <row r="1187" ht="21.95" customHeight="1" spans="1:2">
      <c r="A1187" s="45" t="s">
        <v>718</v>
      </c>
      <c r="B1187" s="46"/>
    </row>
    <row r="1188" ht="21.95" customHeight="1" spans="1:2">
      <c r="A1188" s="45" t="s">
        <v>719</v>
      </c>
      <c r="B1188" s="46"/>
    </row>
    <row r="1189" ht="21.95" customHeight="1" spans="1:2">
      <c r="A1189" s="45" t="s">
        <v>1039</v>
      </c>
      <c r="B1189" s="46"/>
    </row>
    <row r="1190" ht="21.95" customHeight="1" spans="1:2">
      <c r="A1190" s="45" t="s">
        <v>1040</v>
      </c>
      <c r="B1190" s="46"/>
    </row>
    <row r="1191" ht="21.95" customHeight="1" spans="1:2">
      <c r="A1191" s="45" t="s">
        <v>1041</v>
      </c>
      <c r="B1191" s="46"/>
    </row>
    <row r="1192" ht="21.95" customHeight="1" spans="1:2">
      <c r="A1192" s="45" t="s">
        <v>1042</v>
      </c>
      <c r="B1192" s="46"/>
    </row>
    <row r="1193" ht="21.95" customHeight="1" spans="1:2">
      <c r="A1193" s="45" t="s">
        <v>1043</v>
      </c>
      <c r="B1193" s="46"/>
    </row>
    <row r="1194" ht="21.95" customHeight="1" spans="1:2">
      <c r="A1194" s="45" t="s">
        <v>1044</v>
      </c>
      <c r="B1194" s="46"/>
    </row>
    <row r="1195" ht="21.95" customHeight="1" spans="1:2">
      <c r="A1195" s="45" t="s">
        <v>1045</v>
      </c>
      <c r="B1195" s="46"/>
    </row>
    <row r="1196" ht="21.95" customHeight="1" spans="1:2">
      <c r="A1196" s="45" t="s">
        <v>1046</v>
      </c>
      <c r="B1196" s="46"/>
    </row>
    <row r="1197" ht="21.95" customHeight="1" spans="1:2">
      <c r="A1197" s="45" t="s">
        <v>1047</v>
      </c>
      <c r="B1197" s="46"/>
    </row>
    <row r="1198" ht="21.95" customHeight="1" spans="1:2">
      <c r="A1198" s="45" t="s">
        <v>736</v>
      </c>
      <c r="B1198" s="46"/>
    </row>
    <row r="1199" ht="21.95" customHeight="1" spans="1:2">
      <c r="A1199" s="45" t="s">
        <v>1048</v>
      </c>
      <c r="B1199" s="46"/>
    </row>
    <row r="1200" ht="21.95" customHeight="1" spans="1:2">
      <c r="A1200" s="45" t="s">
        <v>1049</v>
      </c>
      <c r="B1200" s="46"/>
    </row>
    <row r="1201" ht="21.95" customHeight="1" spans="1:2">
      <c r="A1201" s="45" t="s">
        <v>717</v>
      </c>
      <c r="B1201" s="46"/>
    </row>
    <row r="1202" ht="21.95" customHeight="1" spans="1:2">
      <c r="A1202" s="45" t="s">
        <v>718</v>
      </c>
      <c r="B1202" s="46"/>
    </row>
    <row r="1203" ht="21.95" customHeight="1" spans="1:2">
      <c r="A1203" s="45" t="s">
        <v>719</v>
      </c>
      <c r="B1203" s="46"/>
    </row>
    <row r="1204" ht="21.95" customHeight="1" spans="1:2">
      <c r="A1204" s="45" t="s">
        <v>1050</v>
      </c>
      <c r="B1204" s="46"/>
    </row>
    <row r="1205" ht="21.95" customHeight="1" spans="1:2">
      <c r="A1205" s="45" t="s">
        <v>1051</v>
      </c>
      <c r="B1205" s="46"/>
    </row>
    <row r="1206" ht="21.95" customHeight="1" spans="1:2">
      <c r="A1206" s="45" t="s">
        <v>1052</v>
      </c>
      <c r="B1206" s="46"/>
    </row>
    <row r="1207" ht="21.95" customHeight="1" spans="1:2">
      <c r="A1207" s="45" t="s">
        <v>1053</v>
      </c>
      <c r="B1207" s="46"/>
    </row>
    <row r="1208" ht="21.95" customHeight="1" spans="1:2">
      <c r="A1208" s="45" t="s">
        <v>1054</v>
      </c>
      <c r="B1208" s="46"/>
    </row>
    <row r="1209" ht="21.95" customHeight="1" spans="1:2">
      <c r="A1209" s="45" t="s">
        <v>1055</v>
      </c>
      <c r="B1209" s="46"/>
    </row>
    <row r="1210" ht="21.95" customHeight="1" spans="1:2">
      <c r="A1210" s="45" t="s">
        <v>1056</v>
      </c>
      <c r="B1210" s="46"/>
    </row>
    <row r="1211" ht="21.95" customHeight="1" spans="1:2">
      <c r="A1211" s="45" t="s">
        <v>1057</v>
      </c>
      <c r="B1211" s="46"/>
    </row>
    <row r="1212" ht="21.95" customHeight="1" spans="1:2">
      <c r="A1212" s="45" t="s">
        <v>736</v>
      </c>
      <c r="B1212" s="46"/>
    </row>
    <row r="1213" ht="21.95" customHeight="1" spans="1:2">
      <c r="A1213" s="45" t="s">
        <v>1058</v>
      </c>
      <c r="B1213" s="46"/>
    </row>
    <row r="1214" ht="21.95" customHeight="1" spans="1:2">
      <c r="A1214" s="45" t="s">
        <v>1059</v>
      </c>
      <c r="B1214" s="46"/>
    </row>
    <row r="1215" ht="21.95" customHeight="1" spans="1:2">
      <c r="A1215" s="45" t="s">
        <v>1060</v>
      </c>
      <c r="B1215" s="46"/>
    </row>
    <row r="1216" ht="21.95" customHeight="1" spans="1:2">
      <c r="A1216" s="45" t="s">
        <v>1061</v>
      </c>
      <c r="B1216" s="46"/>
    </row>
    <row r="1217" ht="21.95" customHeight="1" spans="1:2">
      <c r="A1217" s="45" t="s">
        <v>1062</v>
      </c>
      <c r="B1217" s="46"/>
    </row>
    <row r="1218" ht="21.95" customHeight="1" spans="1:2">
      <c r="A1218" s="45" t="s">
        <v>1063</v>
      </c>
      <c r="B1218" s="46"/>
    </row>
    <row r="1219" ht="21.95" customHeight="1" spans="1:2">
      <c r="A1219" s="45" t="s">
        <v>1064</v>
      </c>
      <c r="B1219" s="46"/>
    </row>
    <row r="1220" ht="21.95" customHeight="1" spans="1:2">
      <c r="A1220" s="45" t="s">
        <v>1065</v>
      </c>
      <c r="B1220" s="46"/>
    </row>
    <row r="1221" ht="21.95" customHeight="1" spans="1:2">
      <c r="A1221" s="45" t="s">
        <v>1066</v>
      </c>
      <c r="B1221" s="46"/>
    </row>
    <row r="1222" ht="21.95" customHeight="1" spans="1:2">
      <c r="A1222" s="45" t="s">
        <v>1067</v>
      </c>
      <c r="B1222" s="46"/>
    </row>
    <row r="1223" ht="21.95" customHeight="1" spans="1:2">
      <c r="A1223" s="45" t="s">
        <v>1068</v>
      </c>
      <c r="B1223" s="46"/>
    </row>
    <row r="1224" ht="21.95" customHeight="1" spans="1:2">
      <c r="A1224" s="45" t="s">
        <v>1069</v>
      </c>
      <c r="B1224" s="46"/>
    </row>
    <row r="1225" ht="21.95" customHeight="1" spans="1:2">
      <c r="A1225" s="45" t="s">
        <v>1070</v>
      </c>
      <c r="B1225" s="46"/>
    </row>
    <row r="1226" ht="21.95" customHeight="1" spans="1:2">
      <c r="A1226" s="45" t="s">
        <v>1071</v>
      </c>
      <c r="B1226" s="46"/>
    </row>
    <row r="1227" ht="21.95" customHeight="1" spans="1:2">
      <c r="A1227" s="45" t="s">
        <v>1072</v>
      </c>
      <c r="B1227" s="46"/>
    </row>
    <row r="1228" ht="21.95" customHeight="1" spans="1:2">
      <c r="A1228" s="45" t="s">
        <v>1073</v>
      </c>
      <c r="B1228" s="46"/>
    </row>
    <row r="1229" ht="21.95" customHeight="1" spans="1:2">
      <c r="A1229" s="45" t="s">
        <v>1074</v>
      </c>
      <c r="B1229" s="46"/>
    </row>
    <row r="1230" ht="21.95" customHeight="1" spans="1:2">
      <c r="A1230" s="45" t="s">
        <v>1075</v>
      </c>
      <c r="B1230" s="46"/>
    </row>
    <row r="1231" ht="21.95" customHeight="1" spans="1:2">
      <c r="A1231" s="45" t="s">
        <v>1076</v>
      </c>
      <c r="B1231" s="46"/>
    </row>
    <row r="1232" ht="21.95" customHeight="1" spans="1:2">
      <c r="A1232" s="45" t="s">
        <v>1077</v>
      </c>
      <c r="B1232" s="46"/>
    </row>
    <row r="1233" ht="21.95" customHeight="1" spans="1:2">
      <c r="A1233" s="45" t="s">
        <v>1078</v>
      </c>
      <c r="B1233" s="46"/>
    </row>
    <row r="1234" ht="21.95" customHeight="1" spans="1:2">
      <c r="A1234" s="45" t="s">
        <v>1079</v>
      </c>
      <c r="B1234" s="46"/>
    </row>
    <row r="1235" ht="21.95" customHeight="1" spans="1:2">
      <c r="A1235" s="45" t="s">
        <v>1080</v>
      </c>
      <c r="B1235" s="46"/>
    </row>
    <row r="1236" ht="21.95" customHeight="1" spans="1:2">
      <c r="A1236" s="45" t="s">
        <v>1081</v>
      </c>
      <c r="B1236" s="46"/>
    </row>
    <row r="1237" ht="21.95" customHeight="1" spans="1:2">
      <c r="A1237" s="45" t="s">
        <v>1082</v>
      </c>
      <c r="B1237" s="46">
        <f>SUM(B1238,B1250,B1256,B1262,B1270,B1283,B1287,B1293)</f>
        <v>1423096</v>
      </c>
    </row>
    <row r="1238" ht="21.95" customHeight="1" spans="1:2">
      <c r="A1238" s="45" t="s">
        <v>1083</v>
      </c>
      <c r="B1238" s="46">
        <v>173096</v>
      </c>
    </row>
    <row r="1239" ht="21.95" customHeight="1" spans="1:2">
      <c r="A1239" s="45" t="s">
        <v>1084</v>
      </c>
      <c r="B1239" s="46"/>
    </row>
    <row r="1240" ht="21.95" customHeight="1" spans="1:2">
      <c r="A1240" s="48" t="s">
        <v>1085</v>
      </c>
      <c r="B1240" s="49"/>
    </row>
    <row r="1241" ht="21.95" customHeight="1" spans="1:2">
      <c r="A1241" s="48" t="s">
        <v>1086</v>
      </c>
      <c r="B1241" s="49"/>
    </row>
    <row r="1242" ht="21.95" customHeight="1" spans="1:2">
      <c r="A1242" s="48" t="s">
        <v>1087</v>
      </c>
      <c r="B1242" s="49"/>
    </row>
    <row r="1243" ht="21.95" customHeight="1" spans="1:2">
      <c r="A1243" s="48" t="s">
        <v>1088</v>
      </c>
      <c r="B1243" s="48"/>
    </row>
    <row r="1244" ht="21.95" customHeight="1" spans="1:2">
      <c r="A1244" s="45" t="s">
        <v>1089</v>
      </c>
      <c r="B1244" s="46"/>
    </row>
    <row r="1245" ht="21.95" customHeight="1" spans="1:2">
      <c r="A1245" s="45" t="s">
        <v>1090</v>
      </c>
      <c r="B1245" s="46"/>
    </row>
    <row r="1246" ht="21.95" customHeight="1" spans="1:2">
      <c r="A1246" s="45" t="s">
        <v>1091</v>
      </c>
      <c r="B1246" s="46">
        <v>173096</v>
      </c>
    </row>
    <row r="1247" ht="21.95" customHeight="1" spans="1:2">
      <c r="A1247" s="45" t="s">
        <v>1092</v>
      </c>
      <c r="B1247" s="46"/>
    </row>
    <row r="1248" ht="21.95" customHeight="1" spans="1:2">
      <c r="A1248" s="45" t="s">
        <v>1093</v>
      </c>
      <c r="B1248" s="46"/>
    </row>
    <row r="1249" ht="21.95" customHeight="1" spans="1:2">
      <c r="A1249" s="45" t="s">
        <v>1094</v>
      </c>
      <c r="B1249" s="46"/>
    </row>
    <row r="1250" ht="21.95" customHeight="1" spans="1:2">
      <c r="A1250" s="45" t="s">
        <v>1095</v>
      </c>
      <c r="B1250" s="46">
        <f>SUM(B1251:B1255)</f>
        <v>1200000</v>
      </c>
    </row>
    <row r="1251" ht="21.95" customHeight="1" spans="1:2">
      <c r="A1251" s="45" t="s">
        <v>1084</v>
      </c>
      <c r="B1251" s="46"/>
    </row>
    <row r="1252" ht="21.95" customHeight="1" spans="1:2">
      <c r="A1252" s="45" t="s">
        <v>1096</v>
      </c>
      <c r="B1252" s="46"/>
    </row>
    <row r="1253" ht="21.95" customHeight="1" spans="1:2">
      <c r="A1253" s="45" t="s">
        <v>1086</v>
      </c>
      <c r="B1253" s="46"/>
    </row>
    <row r="1254" ht="21.95" customHeight="1" spans="1:2">
      <c r="A1254" s="45" t="s">
        <v>1097</v>
      </c>
      <c r="B1254" s="46"/>
    </row>
    <row r="1255" ht="21.95" customHeight="1" spans="1:2">
      <c r="A1255" s="45" t="s">
        <v>1098</v>
      </c>
      <c r="B1255" s="46">
        <v>1200000</v>
      </c>
    </row>
    <row r="1256" ht="21.95" customHeight="1" spans="1:2">
      <c r="A1256" s="45" t="s">
        <v>1099</v>
      </c>
      <c r="B1256" s="46"/>
    </row>
    <row r="1257" ht="21.95" customHeight="1" spans="1:2">
      <c r="A1257" s="45" t="s">
        <v>1084</v>
      </c>
      <c r="B1257" s="46"/>
    </row>
    <row r="1258" ht="21.95" customHeight="1" spans="1:2">
      <c r="A1258" s="45" t="s">
        <v>1085</v>
      </c>
      <c r="B1258" s="46"/>
    </row>
    <row r="1259" ht="21.95" customHeight="1" spans="1:2">
      <c r="A1259" s="45" t="s">
        <v>1086</v>
      </c>
      <c r="B1259" s="46"/>
    </row>
    <row r="1260" ht="21.95" customHeight="1" spans="1:2">
      <c r="A1260" s="45" t="s">
        <v>1100</v>
      </c>
      <c r="B1260" s="46"/>
    </row>
    <row r="1261" ht="21.95" customHeight="1" spans="1:2">
      <c r="A1261" s="45" t="s">
        <v>1101</v>
      </c>
      <c r="B1261" s="46"/>
    </row>
    <row r="1262" ht="21.95" customHeight="1" spans="1:2">
      <c r="A1262" s="45" t="s">
        <v>1102</v>
      </c>
      <c r="B1262" s="46"/>
    </row>
    <row r="1263" ht="21.95" customHeight="1" spans="1:2">
      <c r="A1263" s="45" t="s">
        <v>1084</v>
      </c>
      <c r="B1263" s="46"/>
    </row>
    <row r="1264" ht="21.95" customHeight="1" spans="1:2">
      <c r="A1264" s="45" t="s">
        <v>1085</v>
      </c>
      <c r="B1264" s="46"/>
    </row>
    <row r="1265" ht="21.95" customHeight="1" spans="1:2">
      <c r="A1265" s="45" t="s">
        <v>1086</v>
      </c>
      <c r="B1265" s="46"/>
    </row>
    <row r="1266" ht="21.95" customHeight="1" spans="1:2">
      <c r="A1266" s="45" t="s">
        <v>1103</v>
      </c>
      <c r="B1266" s="46"/>
    </row>
    <row r="1267" ht="21.95" customHeight="1" spans="1:2">
      <c r="A1267" s="45" t="s">
        <v>1104</v>
      </c>
      <c r="B1267" s="46"/>
    </row>
    <row r="1268" ht="21.95" customHeight="1" spans="1:2">
      <c r="A1268" s="45" t="s">
        <v>1093</v>
      </c>
      <c r="B1268" s="46"/>
    </row>
    <row r="1269" ht="21.95" customHeight="1" spans="1:2">
      <c r="A1269" s="45" t="s">
        <v>1105</v>
      </c>
      <c r="B1269" s="46"/>
    </row>
    <row r="1270" ht="21.95" customHeight="1" spans="1:2">
      <c r="A1270" s="45" t="s">
        <v>1106</v>
      </c>
      <c r="B1270" s="46"/>
    </row>
    <row r="1271" ht="21.95" customHeight="1" spans="1:2">
      <c r="A1271" s="45" t="s">
        <v>1084</v>
      </c>
      <c r="B1271" s="46"/>
    </row>
    <row r="1272" ht="21.95" customHeight="1" spans="1:2">
      <c r="A1272" s="45" t="s">
        <v>1085</v>
      </c>
      <c r="B1272" s="46"/>
    </row>
    <row r="1273" ht="21.95" customHeight="1" spans="1:2">
      <c r="A1273" s="45" t="s">
        <v>1086</v>
      </c>
      <c r="B1273" s="46"/>
    </row>
    <row r="1274" ht="21.95" customHeight="1" spans="1:2">
      <c r="A1274" s="45" t="s">
        <v>1107</v>
      </c>
      <c r="B1274" s="46"/>
    </row>
    <row r="1275" ht="21.95" customHeight="1" spans="1:2">
      <c r="A1275" s="45" t="s">
        <v>1108</v>
      </c>
      <c r="B1275" s="46"/>
    </row>
    <row r="1276" ht="21.95" customHeight="1" spans="1:2">
      <c r="A1276" s="45" t="s">
        <v>1109</v>
      </c>
      <c r="B1276" s="46"/>
    </row>
    <row r="1277" ht="21.95" customHeight="1" spans="1:2">
      <c r="A1277" s="45" t="s">
        <v>1110</v>
      </c>
      <c r="B1277" s="46"/>
    </row>
    <row r="1278" ht="21.95" customHeight="1" spans="1:2">
      <c r="A1278" s="45" t="s">
        <v>1111</v>
      </c>
      <c r="B1278" s="46"/>
    </row>
    <row r="1279" ht="21.95" customHeight="1" spans="1:2">
      <c r="A1279" s="45" t="s">
        <v>1112</v>
      </c>
      <c r="B1279" s="46"/>
    </row>
    <row r="1280" ht="21.95" customHeight="1" spans="1:2">
      <c r="A1280" s="45" t="s">
        <v>1113</v>
      </c>
      <c r="B1280" s="46"/>
    </row>
    <row r="1281" ht="21.95" customHeight="1" spans="1:2">
      <c r="A1281" s="45" t="s">
        <v>1114</v>
      </c>
      <c r="B1281" s="46"/>
    </row>
    <row r="1282" ht="21.95" customHeight="1" spans="1:2">
      <c r="A1282" s="45" t="s">
        <v>1115</v>
      </c>
      <c r="B1282" s="46"/>
    </row>
    <row r="1283" ht="21.95" customHeight="1" spans="1:2">
      <c r="A1283" s="45" t="s">
        <v>1116</v>
      </c>
      <c r="B1283" s="46">
        <f>SUM(B1284:B1286)</f>
        <v>50000</v>
      </c>
    </row>
    <row r="1284" ht="21.95" customHeight="1" spans="1:2">
      <c r="A1284" s="45" t="s">
        <v>1117</v>
      </c>
      <c r="B1284" s="46">
        <v>50000</v>
      </c>
    </row>
    <row r="1285" ht="21.95" customHeight="1" spans="1:2">
      <c r="A1285" s="45" t="s">
        <v>1118</v>
      </c>
      <c r="B1285" s="46"/>
    </row>
    <row r="1286" ht="21.95" customHeight="1" spans="1:2">
      <c r="A1286" s="45" t="s">
        <v>1119</v>
      </c>
      <c r="B1286" s="46"/>
    </row>
    <row r="1287" ht="21.95" customHeight="1" spans="1:2">
      <c r="A1287" s="45" t="s">
        <v>1120</v>
      </c>
      <c r="B1287" s="46"/>
    </row>
    <row r="1288" ht="21.95" customHeight="1" spans="1:2">
      <c r="A1288" s="45" t="s">
        <v>1121</v>
      </c>
      <c r="B1288" s="46"/>
    </row>
    <row r="1289" ht="21.95" customHeight="1" spans="1:2">
      <c r="A1289" s="45" t="s">
        <v>1122</v>
      </c>
      <c r="B1289" s="46"/>
    </row>
    <row r="1290" ht="21.95" customHeight="1" spans="1:2">
      <c r="A1290" s="45" t="s">
        <v>1123</v>
      </c>
      <c r="B1290" s="46"/>
    </row>
    <row r="1291" ht="21.95" customHeight="1" spans="1:2">
      <c r="A1291" s="45" t="s">
        <v>1124</v>
      </c>
      <c r="B1291" s="46"/>
    </row>
    <row r="1292" ht="21.95" customHeight="1" spans="1:2">
      <c r="A1292" s="45" t="s">
        <v>1125</v>
      </c>
      <c r="B1292" s="46"/>
    </row>
    <row r="1293" ht="21.95" customHeight="1" spans="1:2">
      <c r="A1293" s="45" t="s">
        <v>1126</v>
      </c>
      <c r="B1293" s="46"/>
    </row>
    <row r="1294" ht="21.95" customHeight="1" spans="1:2">
      <c r="A1294" s="45" t="s">
        <v>1127</v>
      </c>
      <c r="B1294" s="46">
        <v>2000000</v>
      </c>
    </row>
    <row r="1295" ht="21.95" customHeight="1" spans="1:2">
      <c r="A1295" s="45" t="s">
        <v>1128</v>
      </c>
      <c r="B1295" s="46"/>
    </row>
    <row r="1296" ht="21.95" customHeight="1" spans="1:2">
      <c r="A1296" s="45" t="s">
        <v>1129</v>
      </c>
      <c r="B1296" s="46"/>
    </row>
    <row r="1297" ht="21.95" customHeight="1" spans="1:2">
      <c r="A1297" s="45" t="s">
        <v>1130</v>
      </c>
      <c r="B1297" s="46"/>
    </row>
    <row r="1298" ht="21.95" customHeight="1" spans="1:2">
      <c r="A1298" s="45" t="s">
        <v>1131</v>
      </c>
      <c r="B1298" s="46"/>
    </row>
    <row r="1299" ht="21.95" customHeight="1" spans="1:2">
      <c r="A1299" s="45" t="s">
        <v>1132</v>
      </c>
      <c r="B1299" s="46"/>
    </row>
    <row r="1300" ht="21.95" customHeight="1" spans="1:2">
      <c r="A1300" s="45" t="s">
        <v>1133</v>
      </c>
      <c r="B1300" s="46"/>
    </row>
    <row r="1301" ht="21.95" customHeight="1" spans="1:2">
      <c r="A1301" s="45" t="s">
        <v>1134</v>
      </c>
      <c r="B1301" s="46"/>
    </row>
    <row r="1302" ht="21.95" customHeight="1" spans="1:2">
      <c r="A1302" s="45" t="s">
        <v>1135</v>
      </c>
      <c r="B1302" s="46"/>
    </row>
    <row r="1303" ht="21.95" customHeight="1" spans="1:2">
      <c r="A1303" s="45" t="s">
        <v>1136</v>
      </c>
      <c r="B1303" s="46">
        <f>SUM(B1304:B1305)</f>
        <v>390649.6</v>
      </c>
    </row>
    <row r="1304" ht="21.95" customHeight="1" spans="1:2">
      <c r="A1304" s="45" t="s">
        <v>1137</v>
      </c>
      <c r="B1304" s="46">
        <v>390649.6</v>
      </c>
    </row>
    <row r="1305" ht="21.95" customHeight="1" spans="1:2">
      <c r="A1305" s="45" t="s">
        <v>1138</v>
      </c>
      <c r="B1305" s="46"/>
    </row>
    <row r="1306" ht="21.95" customHeight="1" spans="1:2">
      <c r="A1306" s="45"/>
      <c r="B1306" s="46"/>
    </row>
    <row r="1307" ht="21.95" customHeight="1" spans="1:2">
      <c r="A1307" s="50" t="s">
        <v>1139</v>
      </c>
      <c r="B1307" s="51">
        <v>93785096.02</v>
      </c>
    </row>
    <row r="1308" ht="21.95" customHeight="1" spans="1:2">
      <c r="A1308" s="52" t="s">
        <v>1140</v>
      </c>
      <c r="B1308" s="53">
        <f>B1309+B1312+B1316+B1317+B1318+B1319</f>
        <v>0</v>
      </c>
    </row>
    <row r="1309" ht="21.95" customHeight="1" spans="1:2">
      <c r="A1309" s="54" t="s">
        <v>1141</v>
      </c>
      <c r="B1309" s="55">
        <f>SUM(B1310:B1311)</f>
        <v>0</v>
      </c>
    </row>
    <row r="1310" ht="21.95" customHeight="1" spans="1:2">
      <c r="A1310" s="54" t="s">
        <v>1142</v>
      </c>
      <c r="B1310" s="56"/>
    </row>
    <row r="1311" ht="21.95" customHeight="1" spans="1:2">
      <c r="A1311" s="54" t="s">
        <v>1143</v>
      </c>
      <c r="B1311" s="56"/>
    </row>
    <row r="1312" ht="21.95" customHeight="1" spans="1:2">
      <c r="A1312" s="45" t="s">
        <v>1144</v>
      </c>
      <c r="B1312" s="57"/>
    </row>
    <row r="1313" ht="21.95" customHeight="1" spans="1:2">
      <c r="A1313" s="45" t="s">
        <v>1145</v>
      </c>
      <c r="B1313" s="58"/>
    </row>
    <row r="1314" ht="21.95" customHeight="1" spans="1:2">
      <c r="A1314" s="45" t="s">
        <v>1146</v>
      </c>
      <c r="B1314" s="58"/>
    </row>
    <row r="1315" ht="21.95" customHeight="1" spans="1:2">
      <c r="A1315" s="59" t="s">
        <v>1147</v>
      </c>
      <c r="B1315" s="60"/>
    </row>
    <row r="1316" ht="21.95" customHeight="1" spans="1:2">
      <c r="A1316" s="52" t="s">
        <v>1148</v>
      </c>
      <c r="B1316" s="61"/>
    </row>
    <row r="1317" ht="21.95" customHeight="1" spans="1:2">
      <c r="A1317" s="54" t="s">
        <v>1149</v>
      </c>
      <c r="B1317" s="62"/>
    </row>
    <row r="1318" ht="21.95" customHeight="1" spans="1:2">
      <c r="A1318" s="54" t="s">
        <v>1150</v>
      </c>
      <c r="B1318" s="62"/>
    </row>
    <row r="1319" ht="21.95" customHeight="1" spans="1:2">
      <c r="A1319" s="54" t="s">
        <v>1151</v>
      </c>
      <c r="B1319" s="62"/>
    </row>
    <row r="1320" ht="21.95" customHeight="1" spans="1:2">
      <c r="A1320" s="54" t="s">
        <v>1152</v>
      </c>
      <c r="B1320" s="63"/>
    </row>
    <row r="1321" ht="21.95" customHeight="1" spans="1:2">
      <c r="A1321" s="64" t="s">
        <v>1153</v>
      </c>
      <c r="B1321" s="65">
        <f>B1307+B1308</f>
        <v>93785096.02</v>
      </c>
    </row>
  </sheetData>
  <protectedRanges>
    <protectedRange sqref="B1322" name="区域1_2_2"/>
    <protectedRange sqref="B1306:B1307 B1310:B1314" name="区域1_2"/>
    <protectedRange sqref="B1318:B1319" name="区域1_3"/>
    <protectedRange sqref="B1308:B1309" name="区域1_2_1"/>
  </protectedRanges>
  <mergeCells count="1">
    <mergeCell ref="A1:B1"/>
  </mergeCells>
  <printOptions horizontalCentered="1"/>
  <pageMargins left="0.354330708661417" right="0.354330708661417" top="0.62992125984252" bottom="0.62992125984252" header="0.118110236220472" footer="0.31496062992126"/>
  <pageSetup paperSize="9" orientation="portrait" useFirstPageNumber="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07"/>
  <sheetViews>
    <sheetView showGridLines="0" showZeros="0" zoomScale="110" zoomScaleNormal="110" workbookViewId="0">
      <pane xSplit="1" ySplit="4" topLeftCell="B1282" activePane="bottomRight" state="frozen"/>
      <selection/>
      <selection pane="topRight"/>
      <selection pane="bottomLeft"/>
      <selection pane="bottomRight" activeCell="A2" sqref="A2"/>
    </sheetView>
  </sheetViews>
  <sheetFormatPr defaultColWidth="9" defaultRowHeight="14.25" outlineLevelCol="3"/>
  <cols>
    <col min="1" max="1" width="31.25" style="17" customWidth="1"/>
    <col min="2" max="3" width="13.625" style="17" customWidth="1"/>
    <col min="4" max="4" width="21.375" style="17" customWidth="1"/>
    <col min="5" max="16384" width="9" style="17"/>
  </cols>
  <sheetData>
    <row r="1" ht="28.5" customHeight="1" spans="1:4">
      <c r="A1" s="18" t="s">
        <v>1154</v>
      </c>
      <c r="B1" s="18"/>
      <c r="C1" s="18"/>
      <c r="D1" s="18"/>
    </row>
    <row r="2" ht="20.25" customHeight="1" spans="1:4">
      <c r="A2" s="37" t="s">
        <v>22</v>
      </c>
      <c r="B2" s="38" t="s">
        <v>23</v>
      </c>
      <c r="C2" s="38"/>
      <c r="D2" s="38"/>
    </row>
    <row r="3" spans="1:4">
      <c r="A3" s="39" t="s">
        <v>24</v>
      </c>
      <c r="B3" s="39" t="s">
        <v>25</v>
      </c>
      <c r="C3" s="39"/>
      <c r="D3" s="39"/>
    </row>
    <row r="4" spans="1:4">
      <c r="A4" s="39"/>
      <c r="B4" s="39" t="s">
        <v>1155</v>
      </c>
      <c r="C4" s="39" t="s">
        <v>1156</v>
      </c>
      <c r="D4" s="39" t="s">
        <v>1157</v>
      </c>
    </row>
    <row r="5" spans="1:4">
      <c r="A5" s="33" t="s">
        <v>136</v>
      </c>
      <c r="B5" s="33">
        <f>C5+D5</f>
        <v>17497040.33</v>
      </c>
      <c r="C5" s="33">
        <f>SUM(C6,C18,C27,C38,C50,C61,C72,C84,C93,C106,C116,C125,C136,C150,C157,C165,C171,C178,C185,C192,C199,C205,C213,C219,C225,C233,C250)</f>
        <v>11547067.13</v>
      </c>
      <c r="D5" s="33">
        <v>5949973.2</v>
      </c>
    </row>
    <row r="6" spans="1:4">
      <c r="A6" s="33" t="s">
        <v>137</v>
      </c>
      <c r="B6" s="33">
        <f>C6+D6</f>
        <v>1213261.5</v>
      </c>
      <c r="C6" s="33">
        <f>SUM(C7:C17)</f>
        <v>443661.5</v>
      </c>
      <c r="D6" s="33">
        <f>SUM(D7:D17)</f>
        <v>769600</v>
      </c>
    </row>
    <row r="7" spans="1:4">
      <c r="A7" s="33" t="s">
        <v>138</v>
      </c>
      <c r="B7" s="33">
        <v>443661.5</v>
      </c>
      <c r="C7" s="33">
        <v>443661.5</v>
      </c>
      <c r="D7" s="33">
        <v>384800</v>
      </c>
    </row>
    <row r="8" spans="1:4">
      <c r="A8" s="33" t="s">
        <v>139</v>
      </c>
      <c r="B8" s="33"/>
      <c r="C8" s="33"/>
      <c r="D8" s="33"/>
    </row>
    <row r="9" ht="12" customHeight="1" spans="1:4">
      <c r="A9" s="33" t="s">
        <v>140</v>
      </c>
      <c r="B9" s="33"/>
      <c r="C9" s="33"/>
      <c r="D9" s="33"/>
    </row>
    <row r="10" ht="12" customHeight="1" spans="1:4">
      <c r="A10" s="33" t="s">
        <v>141</v>
      </c>
      <c r="B10" s="33"/>
      <c r="C10" s="33"/>
      <c r="D10" s="33"/>
    </row>
    <row r="11" ht="12" customHeight="1" spans="1:4">
      <c r="A11" s="33" t="s">
        <v>142</v>
      </c>
      <c r="B11" s="33"/>
      <c r="C11" s="33"/>
      <c r="D11" s="33"/>
    </row>
    <row r="12" ht="12" customHeight="1" spans="1:4">
      <c r="A12" s="33" t="s">
        <v>143</v>
      </c>
      <c r="B12" s="33"/>
      <c r="C12" s="33"/>
      <c r="D12" s="33"/>
    </row>
    <row r="13" spans="1:4">
      <c r="A13" s="33" t="s">
        <v>144</v>
      </c>
      <c r="B13" s="33">
        <v>204800</v>
      </c>
      <c r="C13" s="33" t="s">
        <v>1152</v>
      </c>
      <c r="D13" s="33">
        <v>204800</v>
      </c>
    </row>
    <row r="14" spans="1:4">
      <c r="A14" s="33" t="s">
        <v>145</v>
      </c>
      <c r="B14" s="33">
        <v>180000</v>
      </c>
      <c r="C14" s="33" t="s">
        <v>1152</v>
      </c>
      <c r="D14" s="33">
        <v>180000</v>
      </c>
    </row>
    <row r="15" ht="12" customHeight="1" spans="1:4">
      <c r="A15" s="33" t="s">
        <v>146</v>
      </c>
      <c r="B15" s="33"/>
      <c r="C15" s="33"/>
      <c r="D15" s="33"/>
    </row>
    <row r="16" ht="12" customHeight="1" spans="1:4">
      <c r="A16" s="33" t="s">
        <v>147</v>
      </c>
      <c r="B16" s="33"/>
      <c r="C16" s="33"/>
      <c r="D16" s="33"/>
    </row>
    <row r="17" ht="12" customHeight="1" spans="1:4">
      <c r="A17" s="33" t="s">
        <v>148</v>
      </c>
      <c r="B17" s="33"/>
      <c r="C17" s="33"/>
      <c r="D17" s="33"/>
    </row>
    <row r="18" spans="1:4">
      <c r="A18" s="33" t="s">
        <v>149</v>
      </c>
      <c r="B18" s="33">
        <f t="shared" ref="B18" si="0">C18+D18</f>
        <v>50000</v>
      </c>
      <c r="C18" s="33">
        <f>SUM(C19:C26)</f>
        <v>0</v>
      </c>
      <c r="D18" s="33">
        <f>SUM(D19:D26)</f>
        <v>50000</v>
      </c>
    </row>
    <row r="19" ht="12" customHeight="1" spans="1:4">
      <c r="A19" s="33" t="s">
        <v>138</v>
      </c>
      <c r="B19" s="33">
        <f t="shared" ref="B19:B82" si="1">C19+D19</f>
        <v>0</v>
      </c>
      <c r="C19" s="33"/>
      <c r="D19" s="33"/>
    </row>
    <row r="20" ht="12" customHeight="1" spans="1:4">
      <c r="A20" s="33" t="s">
        <v>139</v>
      </c>
      <c r="B20" s="33">
        <f t="shared" si="1"/>
        <v>0</v>
      </c>
      <c r="C20" s="33"/>
      <c r="D20" s="33"/>
    </row>
    <row r="21" ht="12" customHeight="1" spans="1:4">
      <c r="A21" s="33" t="s">
        <v>140</v>
      </c>
      <c r="B21" s="33">
        <f t="shared" si="1"/>
        <v>0</v>
      </c>
      <c r="C21" s="33"/>
      <c r="D21" s="33"/>
    </row>
    <row r="22" ht="12" customHeight="1" spans="1:4">
      <c r="A22" s="33" t="s">
        <v>150</v>
      </c>
      <c r="B22" s="33">
        <f t="shared" si="1"/>
        <v>0</v>
      </c>
      <c r="C22" s="33"/>
      <c r="D22" s="33"/>
    </row>
    <row r="23" ht="12" customHeight="1" spans="1:4">
      <c r="A23" s="33" t="s">
        <v>151</v>
      </c>
      <c r="B23" s="33">
        <f t="shared" si="1"/>
        <v>0</v>
      </c>
      <c r="C23" s="33"/>
      <c r="D23" s="33"/>
    </row>
    <row r="24" spans="1:4">
      <c r="A24" s="33" t="s">
        <v>152</v>
      </c>
      <c r="B24" s="33">
        <f t="shared" si="1"/>
        <v>50000</v>
      </c>
      <c r="C24" s="33"/>
      <c r="D24" s="33">
        <v>50000</v>
      </c>
    </row>
    <row r="25" ht="12" customHeight="1" spans="1:4">
      <c r="A25" s="33" t="s">
        <v>147</v>
      </c>
      <c r="B25" s="33">
        <f t="shared" si="1"/>
        <v>0</v>
      </c>
      <c r="C25" s="33"/>
      <c r="D25" s="33"/>
    </row>
    <row r="26" ht="12" customHeight="1" spans="1:4">
      <c r="A26" s="33" t="s">
        <v>153</v>
      </c>
      <c r="B26" s="33">
        <f t="shared" si="1"/>
        <v>0</v>
      </c>
      <c r="C26" s="33"/>
      <c r="D26" s="33"/>
    </row>
    <row r="27" spans="1:4">
      <c r="A27" s="33" t="s">
        <v>154</v>
      </c>
      <c r="B27" s="33">
        <f t="shared" si="1"/>
        <v>9802759.57</v>
      </c>
      <c r="C27" s="33">
        <f>SUM(C28:C37)</f>
        <v>7402759.57</v>
      </c>
      <c r="D27" s="33">
        <f>SUM(D28:D37)</f>
        <v>2400000</v>
      </c>
    </row>
    <row r="28" spans="1:4">
      <c r="A28" s="33" t="s">
        <v>138</v>
      </c>
      <c r="B28" s="33">
        <v>7402759.57</v>
      </c>
      <c r="C28" s="33">
        <v>7402759.57</v>
      </c>
      <c r="D28" s="33" t="s">
        <v>1152</v>
      </c>
    </row>
    <row r="29" spans="1:4">
      <c r="A29" s="33" t="s">
        <v>139</v>
      </c>
      <c r="B29" s="33">
        <v>2400000</v>
      </c>
      <c r="C29" s="33" t="s">
        <v>1152</v>
      </c>
      <c r="D29" s="33">
        <v>2400000</v>
      </c>
    </row>
    <row r="30" ht="12" customHeight="1" spans="1:4">
      <c r="A30" s="33" t="s">
        <v>140</v>
      </c>
      <c r="B30" s="33">
        <f t="shared" si="1"/>
        <v>0</v>
      </c>
      <c r="C30" s="33"/>
      <c r="D30" s="33"/>
    </row>
    <row r="31" ht="12" customHeight="1" spans="1:4">
      <c r="A31" s="33" t="s">
        <v>155</v>
      </c>
      <c r="B31" s="33">
        <f t="shared" si="1"/>
        <v>0</v>
      </c>
      <c r="C31" s="33"/>
      <c r="D31" s="33"/>
    </row>
    <row r="32" ht="12" customHeight="1" spans="1:4">
      <c r="A32" s="33" t="s">
        <v>156</v>
      </c>
      <c r="B32" s="33">
        <f t="shared" si="1"/>
        <v>0</v>
      </c>
      <c r="C32" s="33"/>
      <c r="D32" s="33"/>
    </row>
    <row r="33" ht="12" customHeight="1" spans="1:4">
      <c r="A33" s="33" t="s">
        <v>157</v>
      </c>
      <c r="B33" s="33">
        <f t="shared" si="1"/>
        <v>0</v>
      </c>
      <c r="C33" s="33"/>
      <c r="D33" s="33"/>
    </row>
    <row r="34" ht="12" customHeight="1" spans="1:4">
      <c r="A34" s="33" t="s">
        <v>158</v>
      </c>
      <c r="B34" s="33">
        <f t="shared" si="1"/>
        <v>0</v>
      </c>
      <c r="C34" s="33"/>
      <c r="D34" s="33"/>
    </row>
    <row r="35" ht="12" customHeight="1" spans="1:4">
      <c r="A35" s="33" t="s">
        <v>159</v>
      </c>
      <c r="B35" s="33">
        <f t="shared" si="1"/>
        <v>0</v>
      </c>
      <c r="C35" s="33"/>
      <c r="D35" s="33"/>
    </row>
    <row r="36" ht="12" customHeight="1" spans="1:4">
      <c r="A36" s="33" t="s">
        <v>147</v>
      </c>
      <c r="B36" s="33">
        <f t="shared" si="1"/>
        <v>0</v>
      </c>
      <c r="C36" s="33"/>
      <c r="D36" s="33"/>
    </row>
    <row r="37" ht="12" customHeight="1" spans="1:4">
      <c r="A37" s="33" t="s">
        <v>160</v>
      </c>
      <c r="B37" s="33">
        <f t="shared" si="1"/>
        <v>0</v>
      </c>
      <c r="C37" s="33"/>
      <c r="D37" s="33"/>
    </row>
    <row r="38" ht="12" customHeight="1" spans="1:4">
      <c r="A38" s="33" t="s">
        <v>161</v>
      </c>
      <c r="B38" s="33">
        <f t="shared" si="1"/>
        <v>0</v>
      </c>
      <c r="C38" s="33"/>
      <c r="D38" s="33"/>
    </row>
    <row r="39" ht="12" customHeight="1" spans="1:4">
      <c r="A39" s="33" t="s">
        <v>138</v>
      </c>
      <c r="B39" s="33">
        <f t="shared" si="1"/>
        <v>0</v>
      </c>
      <c r="C39" s="33"/>
      <c r="D39" s="33"/>
    </row>
    <row r="40" ht="12" customHeight="1" spans="1:4">
      <c r="A40" s="33" t="s">
        <v>139</v>
      </c>
      <c r="B40" s="33">
        <f t="shared" si="1"/>
        <v>0</v>
      </c>
      <c r="C40" s="33"/>
      <c r="D40" s="33"/>
    </row>
    <row r="41" ht="12" customHeight="1" spans="1:4">
      <c r="A41" s="33" t="s">
        <v>140</v>
      </c>
      <c r="B41" s="33">
        <f t="shared" si="1"/>
        <v>0</v>
      </c>
      <c r="C41" s="33"/>
      <c r="D41" s="33"/>
    </row>
    <row r="42" ht="12" customHeight="1" spans="1:4">
      <c r="A42" s="33" t="s">
        <v>162</v>
      </c>
      <c r="B42" s="33">
        <f t="shared" si="1"/>
        <v>0</v>
      </c>
      <c r="C42" s="33"/>
      <c r="D42" s="33"/>
    </row>
    <row r="43" ht="12" customHeight="1" spans="1:4">
      <c r="A43" s="33" t="s">
        <v>163</v>
      </c>
      <c r="B43" s="33">
        <f t="shared" si="1"/>
        <v>0</v>
      </c>
      <c r="C43" s="33"/>
      <c r="D43" s="33"/>
    </row>
    <row r="44" ht="12" customHeight="1" spans="1:4">
      <c r="A44" s="33" t="s">
        <v>164</v>
      </c>
      <c r="B44" s="33">
        <f t="shared" si="1"/>
        <v>0</v>
      </c>
      <c r="C44" s="33"/>
      <c r="D44" s="33"/>
    </row>
    <row r="45" ht="12" customHeight="1" spans="1:4">
      <c r="A45" s="33" t="s">
        <v>165</v>
      </c>
      <c r="B45" s="33">
        <f t="shared" si="1"/>
        <v>0</v>
      </c>
      <c r="C45" s="33"/>
      <c r="D45" s="33"/>
    </row>
    <row r="46" ht="12" customHeight="1" spans="1:4">
      <c r="A46" s="33" t="s">
        <v>166</v>
      </c>
      <c r="B46" s="33">
        <f t="shared" si="1"/>
        <v>0</v>
      </c>
      <c r="C46" s="33"/>
      <c r="D46" s="33"/>
    </row>
    <row r="47" ht="12" customHeight="1" spans="1:4">
      <c r="A47" s="33" t="s">
        <v>167</v>
      </c>
      <c r="B47" s="33">
        <f t="shared" si="1"/>
        <v>0</v>
      </c>
      <c r="C47" s="33"/>
      <c r="D47" s="33"/>
    </row>
    <row r="48" ht="12" customHeight="1" spans="1:4">
      <c r="A48" s="33" t="s">
        <v>147</v>
      </c>
      <c r="B48" s="33">
        <f t="shared" si="1"/>
        <v>0</v>
      </c>
      <c r="C48" s="33"/>
      <c r="D48" s="33"/>
    </row>
    <row r="49" ht="12" customHeight="1" spans="1:4">
      <c r="A49" s="33" t="s">
        <v>168</v>
      </c>
      <c r="B49" s="33">
        <f t="shared" si="1"/>
        <v>0</v>
      </c>
      <c r="C49" s="33"/>
      <c r="D49" s="33"/>
    </row>
    <row r="50" ht="12" customHeight="1" spans="1:4">
      <c r="A50" s="33" t="s">
        <v>169</v>
      </c>
      <c r="B50" s="33">
        <f t="shared" si="1"/>
        <v>96800</v>
      </c>
      <c r="C50" s="33"/>
      <c r="D50" s="33">
        <f>SUM(D51:D59)</f>
        <v>96800</v>
      </c>
    </row>
    <row r="51" ht="12" customHeight="1" spans="1:4">
      <c r="A51" s="33" t="s">
        <v>138</v>
      </c>
      <c r="B51" s="33">
        <f t="shared" si="1"/>
        <v>0</v>
      </c>
      <c r="C51" s="33"/>
      <c r="D51" s="33"/>
    </row>
    <row r="52" ht="12" customHeight="1" spans="1:4">
      <c r="A52" s="33" t="s">
        <v>139</v>
      </c>
      <c r="B52" s="33">
        <f t="shared" si="1"/>
        <v>0</v>
      </c>
      <c r="C52" s="33"/>
      <c r="D52" s="33"/>
    </row>
    <row r="53" ht="12" customHeight="1" spans="1:4">
      <c r="A53" s="33" t="s">
        <v>140</v>
      </c>
      <c r="B53" s="33">
        <f t="shared" si="1"/>
        <v>0</v>
      </c>
      <c r="C53" s="33"/>
      <c r="D53" s="33"/>
    </row>
    <row r="54" ht="12" customHeight="1" spans="1:4">
      <c r="A54" s="33" t="s">
        <v>170</v>
      </c>
      <c r="B54" s="33">
        <f t="shared" si="1"/>
        <v>0</v>
      </c>
      <c r="C54" s="33"/>
      <c r="D54" s="33"/>
    </row>
    <row r="55" ht="12" customHeight="1" spans="1:4">
      <c r="A55" s="33" t="s">
        <v>171</v>
      </c>
      <c r="B55" s="33">
        <f t="shared" si="1"/>
        <v>0</v>
      </c>
      <c r="C55" s="33"/>
      <c r="D55" s="33"/>
    </row>
    <row r="56" ht="12" customHeight="1" spans="1:4">
      <c r="A56" s="33" t="s">
        <v>172</v>
      </c>
      <c r="B56" s="33">
        <f t="shared" si="1"/>
        <v>0</v>
      </c>
      <c r="C56" s="33"/>
      <c r="D56" s="33"/>
    </row>
    <row r="57" ht="12" customHeight="1" spans="1:4">
      <c r="A57" s="33" t="s">
        <v>173</v>
      </c>
      <c r="B57" s="33">
        <v>96800</v>
      </c>
      <c r="C57" s="33" t="s">
        <v>1152</v>
      </c>
      <c r="D57" s="33">
        <v>96800</v>
      </c>
    </row>
    <row r="58" ht="12" customHeight="1" spans="1:4">
      <c r="A58" s="33" t="s">
        <v>174</v>
      </c>
      <c r="B58" s="33">
        <f t="shared" si="1"/>
        <v>0</v>
      </c>
      <c r="C58" s="33"/>
      <c r="D58" s="33"/>
    </row>
    <row r="59" ht="12" customHeight="1" spans="1:4">
      <c r="A59" s="33" t="s">
        <v>147</v>
      </c>
      <c r="B59" s="33">
        <f t="shared" si="1"/>
        <v>0</v>
      </c>
      <c r="C59" s="33"/>
      <c r="D59" s="33"/>
    </row>
    <row r="60" ht="12" customHeight="1" spans="1:4">
      <c r="A60" s="33" t="s">
        <v>175</v>
      </c>
      <c r="B60" s="33">
        <f t="shared" si="1"/>
        <v>0</v>
      </c>
      <c r="C60" s="33"/>
      <c r="D60" s="33"/>
    </row>
    <row r="61" spans="1:4">
      <c r="A61" s="33" t="s">
        <v>176</v>
      </c>
      <c r="B61" s="33">
        <f t="shared" si="1"/>
        <v>1632752.28</v>
      </c>
      <c r="C61" s="33">
        <f>SUM(C62:C71)</f>
        <v>1632752.28</v>
      </c>
      <c r="D61" s="33">
        <f>SUM(D62:D71)</f>
        <v>0</v>
      </c>
    </row>
    <row r="62" spans="1:4">
      <c r="A62" s="33" t="s">
        <v>138</v>
      </c>
      <c r="B62" s="33">
        <v>1632752.28</v>
      </c>
      <c r="C62" s="33">
        <v>1632752.28</v>
      </c>
      <c r="D62" s="33"/>
    </row>
    <row r="63" ht="12" customHeight="1" spans="1:4">
      <c r="A63" s="33" t="s">
        <v>139</v>
      </c>
      <c r="B63" s="33">
        <f t="shared" si="1"/>
        <v>0</v>
      </c>
      <c r="C63" s="33"/>
      <c r="D63" s="33"/>
    </row>
    <row r="64" ht="12" customHeight="1" spans="1:4">
      <c r="A64" s="33" t="s">
        <v>140</v>
      </c>
      <c r="B64" s="33">
        <f t="shared" si="1"/>
        <v>0</v>
      </c>
      <c r="C64" s="33"/>
      <c r="D64" s="33"/>
    </row>
    <row r="65" ht="12" customHeight="1" spans="1:4">
      <c r="A65" s="33" t="s">
        <v>177</v>
      </c>
      <c r="B65" s="33">
        <f t="shared" si="1"/>
        <v>0</v>
      </c>
      <c r="C65" s="33"/>
      <c r="D65" s="33"/>
    </row>
    <row r="66" ht="12" customHeight="1" spans="1:4">
      <c r="A66" s="33" t="s">
        <v>178</v>
      </c>
      <c r="B66" s="33">
        <f t="shared" si="1"/>
        <v>0</v>
      </c>
      <c r="C66" s="33"/>
      <c r="D66" s="33"/>
    </row>
    <row r="67" ht="12" customHeight="1" spans="1:4">
      <c r="A67" s="33" t="s">
        <v>179</v>
      </c>
      <c r="B67" s="33">
        <f t="shared" si="1"/>
        <v>0</v>
      </c>
      <c r="C67" s="33"/>
      <c r="D67" s="33"/>
    </row>
    <row r="68" ht="12" customHeight="1" spans="1:4">
      <c r="A68" s="33" t="s">
        <v>180</v>
      </c>
      <c r="B68" s="33">
        <f t="shared" si="1"/>
        <v>0</v>
      </c>
      <c r="C68" s="33"/>
      <c r="D68" s="33"/>
    </row>
    <row r="69" ht="12" customHeight="1" spans="1:4">
      <c r="A69" s="33" t="s">
        <v>181</v>
      </c>
      <c r="B69" s="33">
        <f t="shared" si="1"/>
        <v>0</v>
      </c>
      <c r="C69" s="33"/>
      <c r="D69" s="33"/>
    </row>
    <row r="70" ht="12" customHeight="1" spans="1:4">
      <c r="A70" s="33" t="s">
        <v>147</v>
      </c>
      <c r="B70" s="33">
        <f t="shared" si="1"/>
        <v>0</v>
      </c>
      <c r="C70" s="33"/>
      <c r="D70" s="33"/>
    </row>
    <row r="71" ht="12" customHeight="1" spans="1:4">
      <c r="A71" s="33" t="s">
        <v>182</v>
      </c>
      <c r="B71" s="33">
        <f t="shared" si="1"/>
        <v>0</v>
      </c>
      <c r="C71" s="33"/>
      <c r="D71" s="33"/>
    </row>
    <row r="72" ht="12" customHeight="1" spans="1:4">
      <c r="A72" s="33" t="s">
        <v>183</v>
      </c>
      <c r="B72" s="33">
        <f t="shared" si="1"/>
        <v>0</v>
      </c>
      <c r="C72" s="33"/>
      <c r="D72" s="33"/>
    </row>
    <row r="73" ht="12" customHeight="1" spans="1:4">
      <c r="A73" s="33" t="s">
        <v>138</v>
      </c>
      <c r="B73" s="33">
        <f t="shared" si="1"/>
        <v>0</v>
      </c>
      <c r="C73" s="33"/>
      <c r="D73" s="33"/>
    </row>
    <row r="74" ht="12" customHeight="1" spans="1:4">
      <c r="A74" s="33" t="s">
        <v>139</v>
      </c>
      <c r="B74" s="33">
        <f t="shared" si="1"/>
        <v>0</v>
      </c>
      <c r="C74" s="33"/>
      <c r="D74" s="33"/>
    </row>
    <row r="75" ht="12" customHeight="1" spans="1:4">
      <c r="A75" s="33" t="s">
        <v>140</v>
      </c>
      <c r="B75" s="33">
        <f t="shared" si="1"/>
        <v>0</v>
      </c>
      <c r="C75" s="33"/>
      <c r="D75" s="33"/>
    </row>
    <row r="76" ht="12" customHeight="1" spans="1:4">
      <c r="A76" s="33" t="s">
        <v>184</v>
      </c>
      <c r="B76" s="33">
        <f t="shared" si="1"/>
        <v>0</v>
      </c>
      <c r="C76" s="33"/>
      <c r="D76" s="33"/>
    </row>
    <row r="77" ht="12" customHeight="1" spans="1:4">
      <c r="A77" s="33" t="s">
        <v>185</v>
      </c>
      <c r="B77" s="33">
        <f t="shared" si="1"/>
        <v>0</v>
      </c>
      <c r="C77" s="33"/>
      <c r="D77" s="33"/>
    </row>
    <row r="78" ht="12" customHeight="1" spans="1:4">
      <c r="A78" s="33" t="s">
        <v>186</v>
      </c>
      <c r="B78" s="33">
        <f t="shared" si="1"/>
        <v>0</v>
      </c>
      <c r="C78" s="33"/>
      <c r="D78" s="33"/>
    </row>
    <row r="79" ht="12" customHeight="1" spans="1:4">
      <c r="A79" s="33" t="s">
        <v>187</v>
      </c>
      <c r="B79" s="33">
        <f t="shared" si="1"/>
        <v>0</v>
      </c>
      <c r="C79" s="33"/>
      <c r="D79" s="33"/>
    </row>
    <row r="80" ht="12" customHeight="1" spans="1:4">
      <c r="A80" s="33" t="s">
        <v>188</v>
      </c>
      <c r="B80" s="33">
        <f t="shared" si="1"/>
        <v>0</v>
      </c>
      <c r="C80" s="33"/>
      <c r="D80" s="33"/>
    </row>
    <row r="81" ht="12" customHeight="1" spans="1:4">
      <c r="A81" s="33" t="s">
        <v>180</v>
      </c>
      <c r="B81" s="33">
        <f t="shared" si="1"/>
        <v>0</v>
      </c>
      <c r="C81" s="33"/>
      <c r="D81" s="33"/>
    </row>
    <row r="82" ht="12" customHeight="1" spans="1:4">
      <c r="A82" s="33" t="s">
        <v>147</v>
      </c>
      <c r="B82" s="33">
        <f t="shared" si="1"/>
        <v>0</v>
      </c>
      <c r="C82" s="33"/>
      <c r="D82" s="33"/>
    </row>
    <row r="83" ht="12" customHeight="1" spans="1:4">
      <c r="A83" s="33" t="s">
        <v>189</v>
      </c>
      <c r="B83" s="33">
        <f t="shared" ref="B83:B146" si="2">C83+D83</f>
        <v>0</v>
      </c>
      <c r="C83" s="33"/>
      <c r="D83" s="33"/>
    </row>
    <row r="84" ht="12" customHeight="1" spans="1:4">
      <c r="A84" s="33" t="s">
        <v>190</v>
      </c>
      <c r="B84" s="33">
        <f t="shared" si="2"/>
        <v>0</v>
      </c>
      <c r="C84" s="33"/>
      <c r="D84" s="33"/>
    </row>
    <row r="85" ht="12" customHeight="1" spans="1:4">
      <c r="A85" s="33" t="s">
        <v>138</v>
      </c>
      <c r="B85" s="33">
        <f t="shared" si="2"/>
        <v>0</v>
      </c>
      <c r="C85" s="33"/>
      <c r="D85" s="33"/>
    </row>
    <row r="86" ht="12" customHeight="1" spans="1:4">
      <c r="A86" s="33" t="s">
        <v>139</v>
      </c>
      <c r="B86" s="33">
        <f t="shared" si="2"/>
        <v>0</v>
      </c>
      <c r="C86" s="33"/>
      <c r="D86" s="33"/>
    </row>
    <row r="87" ht="12" customHeight="1" spans="1:4">
      <c r="A87" s="33" t="s">
        <v>140</v>
      </c>
      <c r="B87" s="33">
        <f t="shared" si="2"/>
        <v>0</v>
      </c>
      <c r="C87" s="33"/>
      <c r="D87" s="33"/>
    </row>
    <row r="88" ht="12" customHeight="1" spans="1:4">
      <c r="A88" s="33" t="s">
        <v>191</v>
      </c>
      <c r="B88" s="33">
        <f t="shared" si="2"/>
        <v>0</v>
      </c>
      <c r="C88" s="33"/>
      <c r="D88" s="33"/>
    </row>
    <row r="89" ht="12" customHeight="1" spans="1:4">
      <c r="A89" s="33" t="s">
        <v>192</v>
      </c>
      <c r="B89" s="33">
        <f t="shared" si="2"/>
        <v>0</v>
      </c>
      <c r="C89" s="33"/>
      <c r="D89" s="33"/>
    </row>
    <row r="90" ht="12" customHeight="1" spans="1:4">
      <c r="A90" s="33" t="s">
        <v>180</v>
      </c>
      <c r="B90" s="33">
        <f t="shared" si="2"/>
        <v>0</v>
      </c>
      <c r="C90" s="33"/>
      <c r="D90" s="33"/>
    </row>
    <row r="91" ht="12" customHeight="1" spans="1:4">
      <c r="A91" s="33" t="s">
        <v>147</v>
      </c>
      <c r="B91" s="33">
        <f t="shared" si="2"/>
        <v>0</v>
      </c>
      <c r="C91" s="33"/>
      <c r="D91" s="33"/>
    </row>
    <row r="92" ht="12" customHeight="1" spans="1:4">
      <c r="A92" s="33" t="s">
        <v>193</v>
      </c>
      <c r="B92" s="33">
        <f t="shared" si="2"/>
        <v>0</v>
      </c>
      <c r="C92" s="33"/>
      <c r="D92" s="33"/>
    </row>
    <row r="93" ht="12" customHeight="1" spans="1:4">
      <c r="A93" s="33" t="s">
        <v>194</v>
      </c>
      <c r="B93" s="33">
        <f t="shared" si="2"/>
        <v>0</v>
      </c>
      <c r="C93" s="33"/>
      <c r="D93" s="33"/>
    </row>
    <row r="94" ht="12" customHeight="1" spans="1:4">
      <c r="A94" s="33" t="s">
        <v>138</v>
      </c>
      <c r="B94" s="33">
        <f t="shared" si="2"/>
        <v>0</v>
      </c>
      <c r="C94" s="33"/>
      <c r="D94" s="33"/>
    </row>
    <row r="95" ht="12" customHeight="1" spans="1:4">
      <c r="A95" s="33" t="s">
        <v>139</v>
      </c>
      <c r="B95" s="33">
        <f t="shared" si="2"/>
        <v>0</v>
      </c>
      <c r="C95" s="33"/>
      <c r="D95" s="33"/>
    </row>
    <row r="96" ht="12" customHeight="1" spans="1:4">
      <c r="A96" s="33" t="s">
        <v>140</v>
      </c>
      <c r="B96" s="33">
        <f t="shared" si="2"/>
        <v>0</v>
      </c>
      <c r="C96" s="33"/>
      <c r="D96" s="33"/>
    </row>
    <row r="97" ht="12" customHeight="1" spans="1:4">
      <c r="A97" s="33" t="s">
        <v>195</v>
      </c>
      <c r="B97" s="33">
        <f t="shared" si="2"/>
        <v>0</v>
      </c>
      <c r="C97" s="33"/>
      <c r="D97" s="33"/>
    </row>
    <row r="98" ht="12" customHeight="1" spans="1:4">
      <c r="A98" s="33" t="s">
        <v>196</v>
      </c>
      <c r="B98" s="33">
        <f t="shared" si="2"/>
        <v>0</v>
      </c>
      <c r="C98" s="33"/>
      <c r="D98" s="33"/>
    </row>
    <row r="99" ht="12" customHeight="1" spans="1:4">
      <c r="A99" s="33" t="s">
        <v>180</v>
      </c>
      <c r="B99" s="33">
        <f t="shared" si="2"/>
        <v>0</v>
      </c>
      <c r="C99" s="33"/>
      <c r="D99" s="33"/>
    </row>
    <row r="100" ht="12" customHeight="1" spans="1:4">
      <c r="A100" s="33" t="s">
        <v>197</v>
      </c>
      <c r="B100" s="33">
        <f t="shared" si="2"/>
        <v>0</v>
      </c>
      <c r="C100" s="33"/>
      <c r="D100" s="33"/>
    </row>
    <row r="101" ht="12" customHeight="1" spans="1:4">
      <c r="A101" s="33" t="s">
        <v>198</v>
      </c>
      <c r="B101" s="33">
        <f t="shared" si="2"/>
        <v>0</v>
      </c>
      <c r="C101" s="33"/>
      <c r="D101" s="33"/>
    </row>
    <row r="102" ht="12" customHeight="1" spans="1:4">
      <c r="A102" s="33" t="s">
        <v>199</v>
      </c>
      <c r="B102" s="33">
        <f t="shared" si="2"/>
        <v>0</v>
      </c>
      <c r="C102" s="33"/>
      <c r="D102" s="33"/>
    </row>
    <row r="103" ht="12" customHeight="1" spans="1:4">
      <c r="A103" s="33" t="s">
        <v>200</v>
      </c>
      <c r="B103" s="33">
        <f t="shared" si="2"/>
        <v>0</v>
      </c>
      <c r="C103" s="33"/>
      <c r="D103" s="33"/>
    </row>
    <row r="104" ht="12" customHeight="1" spans="1:4">
      <c r="A104" s="33" t="s">
        <v>147</v>
      </c>
      <c r="B104" s="33">
        <f t="shared" si="2"/>
        <v>0</v>
      </c>
      <c r="C104" s="33"/>
      <c r="D104" s="33"/>
    </row>
    <row r="105" ht="12" customHeight="1" spans="1:4">
      <c r="A105" s="33" t="s">
        <v>201</v>
      </c>
      <c r="B105" s="33">
        <f t="shared" si="2"/>
        <v>0</v>
      </c>
      <c r="C105" s="33"/>
      <c r="D105" s="33"/>
    </row>
    <row r="106" ht="12" customHeight="1" spans="1:4">
      <c r="A106" s="33" t="s">
        <v>202</v>
      </c>
      <c r="B106" s="33">
        <f t="shared" si="2"/>
        <v>0</v>
      </c>
      <c r="C106" s="33"/>
      <c r="D106" s="33"/>
    </row>
    <row r="107" ht="12" customHeight="1" spans="1:4">
      <c r="A107" s="33" t="s">
        <v>138</v>
      </c>
      <c r="B107" s="33">
        <f t="shared" si="2"/>
        <v>0</v>
      </c>
      <c r="C107" s="33"/>
      <c r="D107" s="33"/>
    </row>
    <row r="108" ht="12" customHeight="1" spans="1:4">
      <c r="A108" s="33" t="s">
        <v>139</v>
      </c>
      <c r="B108" s="33">
        <f t="shared" si="2"/>
        <v>0</v>
      </c>
      <c r="C108" s="33"/>
      <c r="D108" s="33"/>
    </row>
    <row r="109" ht="12" customHeight="1" spans="1:4">
      <c r="A109" s="33" t="s">
        <v>140</v>
      </c>
      <c r="B109" s="33">
        <f t="shared" si="2"/>
        <v>0</v>
      </c>
      <c r="C109" s="33"/>
      <c r="D109" s="33"/>
    </row>
    <row r="110" ht="12" customHeight="1" spans="1:4">
      <c r="A110" s="33" t="s">
        <v>203</v>
      </c>
      <c r="B110" s="33">
        <f t="shared" si="2"/>
        <v>0</v>
      </c>
      <c r="C110" s="33"/>
      <c r="D110" s="33"/>
    </row>
    <row r="111" ht="12" customHeight="1" spans="1:4">
      <c r="A111" s="33" t="s">
        <v>204</v>
      </c>
      <c r="B111" s="33">
        <f t="shared" si="2"/>
        <v>0</v>
      </c>
      <c r="C111" s="33"/>
      <c r="D111" s="33"/>
    </row>
    <row r="112" ht="12" customHeight="1" spans="1:4">
      <c r="A112" s="33" t="s">
        <v>205</v>
      </c>
      <c r="B112" s="33">
        <f t="shared" si="2"/>
        <v>0</v>
      </c>
      <c r="C112" s="33"/>
      <c r="D112" s="33"/>
    </row>
    <row r="113" ht="12" customHeight="1" spans="1:4">
      <c r="A113" s="33" t="s">
        <v>206</v>
      </c>
      <c r="B113" s="33">
        <f t="shared" si="2"/>
        <v>0</v>
      </c>
      <c r="C113" s="33"/>
      <c r="D113" s="33"/>
    </row>
    <row r="114" ht="12" customHeight="1" spans="1:4">
      <c r="A114" s="33" t="s">
        <v>147</v>
      </c>
      <c r="B114" s="33">
        <f t="shared" si="2"/>
        <v>0</v>
      </c>
      <c r="C114" s="33"/>
      <c r="D114" s="33"/>
    </row>
    <row r="115" ht="12" customHeight="1" spans="1:4">
      <c r="A115" s="33" t="s">
        <v>207</v>
      </c>
      <c r="B115" s="33">
        <f t="shared" si="2"/>
        <v>0</v>
      </c>
      <c r="C115" s="33"/>
      <c r="D115" s="33"/>
    </row>
    <row r="116" spans="1:4">
      <c r="A116" s="33" t="s">
        <v>208</v>
      </c>
      <c r="B116" s="33">
        <f t="shared" si="2"/>
        <v>496761.48</v>
      </c>
      <c r="C116" s="33">
        <f>SUM(C117:C124)</f>
        <v>431961.48</v>
      </c>
      <c r="D116" s="33">
        <f>SUM(D117:D124)</f>
        <v>64800</v>
      </c>
    </row>
    <row r="117" spans="1:4">
      <c r="A117" s="33" t="s">
        <v>138</v>
      </c>
      <c r="B117" s="33">
        <v>431961.48</v>
      </c>
      <c r="C117" s="33">
        <v>431961.48</v>
      </c>
      <c r="D117" s="33" t="s">
        <v>1152</v>
      </c>
    </row>
    <row r="118" spans="1:4">
      <c r="A118" s="33" t="s">
        <v>139</v>
      </c>
      <c r="B118" s="33">
        <v>64800</v>
      </c>
      <c r="C118" s="33" t="s">
        <v>1152</v>
      </c>
      <c r="D118" s="33">
        <v>64800</v>
      </c>
    </row>
    <row r="119" ht="12" customHeight="1" spans="1:4">
      <c r="A119" s="33" t="s">
        <v>140</v>
      </c>
      <c r="B119" s="33">
        <f t="shared" si="2"/>
        <v>0</v>
      </c>
      <c r="C119" s="33"/>
      <c r="D119" s="33"/>
    </row>
    <row r="120" ht="12" customHeight="1" spans="1:4">
      <c r="A120" s="33" t="s">
        <v>209</v>
      </c>
      <c r="B120" s="33">
        <f t="shared" si="2"/>
        <v>0</v>
      </c>
      <c r="C120" s="33"/>
      <c r="D120" s="33"/>
    </row>
    <row r="121" ht="12" customHeight="1" spans="1:4">
      <c r="A121" s="33" t="s">
        <v>210</v>
      </c>
      <c r="B121" s="33">
        <f t="shared" si="2"/>
        <v>0</v>
      </c>
      <c r="C121" s="33"/>
      <c r="D121" s="33"/>
    </row>
    <row r="122" ht="12" customHeight="1" spans="1:4">
      <c r="A122" s="33" t="s">
        <v>211</v>
      </c>
      <c r="B122" s="33">
        <f t="shared" si="2"/>
        <v>0</v>
      </c>
      <c r="C122" s="33"/>
      <c r="D122" s="33"/>
    </row>
    <row r="123" ht="12" customHeight="1" spans="1:4">
      <c r="A123" s="33" t="s">
        <v>147</v>
      </c>
      <c r="B123" s="33">
        <f t="shared" si="2"/>
        <v>0</v>
      </c>
      <c r="C123" s="33"/>
      <c r="D123" s="33"/>
    </row>
    <row r="124" ht="12" customHeight="1" spans="1:4">
      <c r="A124" s="33" t="s">
        <v>212</v>
      </c>
      <c r="B124" s="33">
        <f t="shared" si="2"/>
        <v>0</v>
      </c>
      <c r="C124" s="33"/>
      <c r="D124" s="33"/>
    </row>
    <row r="125" spans="1:4">
      <c r="A125" s="33" t="s">
        <v>213</v>
      </c>
      <c r="B125" s="33">
        <f t="shared" si="2"/>
        <v>40000</v>
      </c>
      <c r="C125" s="33">
        <f>SUM(C126:C135)</f>
        <v>0</v>
      </c>
      <c r="D125" s="33">
        <f>SUM(D126:D135)</f>
        <v>40000</v>
      </c>
    </row>
    <row r="126" ht="12" customHeight="1" spans="1:4">
      <c r="A126" s="33" t="s">
        <v>138</v>
      </c>
      <c r="B126" s="33">
        <f t="shared" si="2"/>
        <v>0</v>
      </c>
      <c r="C126" s="33"/>
      <c r="D126" s="33"/>
    </row>
    <row r="127" ht="12" customHeight="1" spans="1:4">
      <c r="A127" s="33" t="s">
        <v>139</v>
      </c>
      <c r="B127" s="33">
        <f t="shared" si="2"/>
        <v>0</v>
      </c>
      <c r="C127" s="33"/>
      <c r="D127" s="33"/>
    </row>
    <row r="128" ht="12" customHeight="1" spans="1:4">
      <c r="A128" s="33" t="s">
        <v>140</v>
      </c>
      <c r="B128" s="33">
        <f t="shared" si="2"/>
        <v>0</v>
      </c>
      <c r="C128" s="33"/>
      <c r="D128" s="33"/>
    </row>
    <row r="129" ht="12" customHeight="1" spans="1:4">
      <c r="A129" s="33" t="s">
        <v>214</v>
      </c>
      <c r="B129" s="33">
        <f t="shared" si="2"/>
        <v>0</v>
      </c>
      <c r="C129" s="33"/>
      <c r="D129" s="33"/>
    </row>
    <row r="130" ht="12" customHeight="1" spans="1:4">
      <c r="A130" s="33" t="s">
        <v>215</v>
      </c>
      <c r="B130" s="33">
        <f t="shared" si="2"/>
        <v>0</v>
      </c>
      <c r="C130" s="33"/>
      <c r="D130" s="33"/>
    </row>
    <row r="131" ht="12" customHeight="1" spans="1:4">
      <c r="A131" s="33" t="s">
        <v>216</v>
      </c>
      <c r="B131" s="33">
        <f t="shared" si="2"/>
        <v>0</v>
      </c>
      <c r="C131" s="33"/>
      <c r="D131" s="33"/>
    </row>
    <row r="132" ht="12" customHeight="1" spans="1:4">
      <c r="A132" s="33" t="s">
        <v>217</v>
      </c>
      <c r="B132" s="33">
        <f t="shared" si="2"/>
        <v>0</v>
      </c>
      <c r="C132" s="33"/>
      <c r="D132" s="33"/>
    </row>
    <row r="133" ht="12" customHeight="1" spans="1:4">
      <c r="A133" s="33" t="s">
        <v>218</v>
      </c>
      <c r="B133" s="33">
        <f t="shared" si="2"/>
        <v>0</v>
      </c>
      <c r="C133" s="33"/>
      <c r="D133" s="33"/>
    </row>
    <row r="134" ht="12" customHeight="1" spans="1:4">
      <c r="A134" s="33" t="s">
        <v>147</v>
      </c>
      <c r="B134" s="33">
        <f t="shared" si="2"/>
        <v>0</v>
      </c>
      <c r="C134" s="33"/>
      <c r="D134" s="33"/>
    </row>
    <row r="135" spans="1:4">
      <c r="A135" s="33" t="s">
        <v>219</v>
      </c>
      <c r="B135" s="33">
        <f t="shared" si="2"/>
        <v>40000</v>
      </c>
      <c r="C135" s="33"/>
      <c r="D135" s="33">
        <v>40000</v>
      </c>
    </row>
    <row r="136" ht="12" customHeight="1" spans="1:4">
      <c r="A136" s="33" t="s">
        <v>220</v>
      </c>
      <c r="B136" s="33">
        <f t="shared" si="2"/>
        <v>0</v>
      </c>
      <c r="C136" s="33"/>
      <c r="D136" s="33"/>
    </row>
    <row r="137" ht="12" customHeight="1" spans="1:4">
      <c r="A137" s="33" t="s">
        <v>138</v>
      </c>
      <c r="B137" s="33">
        <f t="shared" si="2"/>
        <v>0</v>
      </c>
      <c r="C137" s="33"/>
      <c r="D137" s="33"/>
    </row>
    <row r="138" ht="12" customHeight="1" spans="1:4">
      <c r="A138" s="33" t="s">
        <v>139</v>
      </c>
      <c r="B138" s="33">
        <f t="shared" si="2"/>
        <v>0</v>
      </c>
      <c r="C138" s="33"/>
      <c r="D138" s="33"/>
    </row>
    <row r="139" ht="12" customHeight="1" spans="1:4">
      <c r="A139" s="33" t="s">
        <v>140</v>
      </c>
      <c r="B139" s="33">
        <f t="shared" si="2"/>
        <v>0</v>
      </c>
      <c r="C139" s="33"/>
      <c r="D139" s="33"/>
    </row>
    <row r="140" ht="12" customHeight="1" spans="1:4">
      <c r="A140" s="33" t="s">
        <v>221</v>
      </c>
      <c r="B140" s="33">
        <f t="shared" si="2"/>
        <v>0</v>
      </c>
      <c r="C140" s="33"/>
      <c r="D140" s="33"/>
    </row>
    <row r="141" ht="12" customHeight="1" spans="1:4">
      <c r="A141" s="33" t="s">
        <v>222</v>
      </c>
      <c r="B141" s="33">
        <f t="shared" si="2"/>
        <v>0</v>
      </c>
      <c r="C141" s="33"/>
      <c r="D141" s="33"/>
    </row>
    <row r="142" ht="12" customHeight="1" spans="1:4">
      <c r="A142" s="33" t="s">
        <v>223</v>
      </c>
      <c r="B142" s="33">
        <f t="shared" si="2"/>
        <v>0</v>
      </c>
      <c r="C142" s="33"/>
      <c r="D142" s="33"/>
    </row>
    <row r="143" ht="12" customHeight="1" spans="1:4">
      <c r="A143" s="33" t="s">
        <v>224</v>
      </c>
      <c r="B143" s="33">
        <f t="shared" si="2"/>
        <v>0</v>
      </c>
      <c r="C143" s="33"/>
      <c r="D143" s="33"/>
    </row>
    <row r="144" ht="12" customHeight="1" spans="1:4">
      <c r="A144" s="33" t="s">
        <v>225</v>
      </c>
      <c r="B144" s="33">
        <f t="shared" si="2"/>
        <v>0</v>
      </c>
      <c r="C144" s="33"/>
      <c r="D144" s="33"/>
    </row>
    <row r="145" ht="12" customHeight="1" spans="1:4">
      <c r="A145" s="33" t="s">
        <v>226</v>
      </c>
      <c r="B145" s="33">
        <f t="shared" si="2"/>
        <v>0</v>
      </c>
      <c r="C145" s="33"/>
      <c r="D145" s="33"/>
    </row>
    <row r="146" ht="12" customHeight="1" spans="1:4">
      <c r="A146" s="33" t="s">
        <v>227</v>
      </c>
      <c r="B146" s="33">
        <f t="shared" si="2"/>
        <v>0</v>
      </c>
      <c r="C146" s="33"/>
      <c r="D146" s="33"/>
    </row>
    <row r="147" ht="12" customHeight="1" spans="1:4">
      <c r="A147" s="33" t="s">
        <v>228</v>
      </c>
      <c r="B147" s="33">
        <f t="shared" ref="B147:B210" si="3">C147+D147</f>
        <v>0</v>
      </c>
      <c r="C147" s="33"/>
      <c r="D147" s="33"/>
    </row>
    <row r="148" ht="12" customHeight="1" spans="1:4">
      <c r="A148" s="33" t="s">
        <v>147</v>
      </c>
      <c r="B148" s="33">
        <f t="shared" si="3"/>
        <v>0</v>
      </c>
      <c r="C148" s="33"/>
      <c r="D148" s="33"/>
    </row>
    <row r="149" ht="12" customHeight="1" spans="1:4">
      <c r="A149" s="33" t="s">
        <v>229</v>
      </c>
      <c r="B149" s="33">
        <f t="shared" si="3"/>
        <v>0</v>
      </c>
      <c r="C149" s="33"/>
      <c r="D149" s="33"/>
    </row>
    <row r="150" ht="12" customHeight="1" spans="1:4">
      <c r="A150" s="33" t="s">
        <v>230</v>
      </c>
      <c r="B150" s="33">
        <f t="shared" si="3"/>
        <v>0</v>
      </c>
      <c r="C150" s="33"/>
      <c r="D150" s="33"/>
    </row>
    <row r="151" ht="12" customHeight="1" spans="1:4">
      <c r="A151" s="33" t="s">
        <v>138</v>
      </c>
      <c r="B151" s="33">
        <f t="shared" si="3"/>
        <v>0</v>
      </c>
      <c r="C151" s="33"/>
      <c r="D151" s="33"/>
    </row>
    <row r="152" ht="12" customHeight="1" spans="1:4">
      <c r="A152" s="33" t="s">
        <v>139</v>
      </c>
      <c r="B152" s="33">
        <f t="shared" si="3"/>
        <v>0</v>
      </c>
      <c r="C152" s="33"/>
      <c r="D152" s="33"/>
    </row>
    <row r="153" ht="12" customHeight="1" spans="1:4">
      <c r="A153" s="33" t="s">
        <v>140</v>
      </c>
      <c r="B153" s="33">
        <f t="shared" si="3"/>
        <v>0</v>
      </c>
      <c r="C153" s="33"/>
      <c r="D153" s="33"/>
    </row>
    <row r="154" ht="12" customHeight="1" spans="1:4">
      <c r="A154" s="33" t="s">
        <v>231</v>
      </c>
      <c r="B154" s="33">
        <f t="shared" si="3"/>
        <v>0</v>
      </c>
      <c r="C154" s="33"/>
      <c r="D154" s="33"/>
    </row>
    <row r="155" ht="12" customHeight="1" spans="1:4">
      <c r="A155" s="33" t="s">
        <v>147</v>
      </c>
      <c r="B155" s="33">
        <f t="shared" si="3"/>
        <v>0</v>
      </c>
      <c r="C155" s="33"/>
      <c r="D155" s="33"/>
    </row>
    <row r="156" ht="12" customHeight="1" spans="1:4">
      <c r="A156" s="33" t="s">
        <v>232</v>
      </c>
      <c r="B156" s="33">
        <f t="shared" si="3"/>
        <v>0</v>
      </c>
      <c r="C156" s="33"/>
      <c r="D156" s="33"/>
    </row>
    <row r="157" ht="12" customHeight="1" spans="1:4">
      <c r="A157" s="33" t="s">
        <v>233</v>
      </c>
      <c r="B157" s="33">
        <f t="shared" si="3"/>
        <v>0</v>
      </c>
      <c r="C157" s="33"/>
      <c r="D157" s="33"/>
    </row>
    <row r="158" ht="12" customHeight="1" spans="1:4">
      <c r="A158" s="33" t="s">
        <v>138</v>
      </c>
      <c r="B158" s="33">
        <f t="shared" si="3"/>
        <v>0</v>
      </c>
      <c r="C158" s="33"/>
      <c r="D158" s="33"/>
    </row>
    <row r="159" ht="12" customHeight="1" spans="1:4">
      <c r="A159" s="33" t="s">
        <v>139</v>
      </c>
      <c r="B159" s="33">
        <f t="shared" si="3"/>
        <v>0</v>
      </c>
      <c r="C159" s="33"/>
      <c r="D159" s="33"/>
    </row>
    <row r="160" ht="12" customHeight="1" spans="1:4">
      <c r="A160" s="33" t="s">
        <v>140</v>
      </c>
      <c r="B160" s="33">
        <f t="shared" si="3"/>
        <v>0</v>
      </c>
      <c r="C160" s="33"/>
      <c r="D160" s="33"/>
    </row>
    <row r="161" ht="12" customHeight="1" spans="1:4">
      <c r="A161" s="33" t="s">
        <v>234</v>
      </c>
      <c r="B161" s="33">
        <f t="shared" si="3"/>
        <v>0</v>
      </c>
      <c r="C161" s="33"/>
      <c r="D161" s="33"/>
    </row>
    <row r="162" ht="12" customHeight="1" spans="1:4">
      <c r="A162" s="33" t="s">
        <v>235</v>
      </c>
      <c r="B162" s="33">
        <f t="shared" si="3"/>
        <v>0</v>
      </c>
      <c r="C162" s="33"/>
      <c r="D162" s="33"/>
    </row>
    <row r="163" ht="12" customHeight="1" spans="1:4">
      <c r="A163" s="33" t="s">
        <v>147</v>
      </c>
      <c r="B163" s="33">
        <f t="shared" si="3"/>
        <v>0</v>
      </c>
      <c r="C163" s="33"/>
      <c r="D163" s="33"/>
    </row>
    <row r="164" ht="12" customHeight="1" spans="1:4">
      <c r="A164" s="33" t="s">
        <v>236</v>
      </c>
      <c r="B164" s="33">
        <f t="shared" si="3"/>
        <v>0</v>
      </c>
      <c r="C164" s="33"/>
      <c r="D164" s="33"/>
    </row>
    <row r="165" ht="12" customHeight="1" spans="1:4">
      <c r="A165" s="33" t="s">
        <v>237</v>
      </c>
      <c r="B165" s="33">
        <f t="shared" si="3"/>
        <v>0</v>
      </c>
      <c r="C165" s="33"/>
      <c r="D165" s="33"/>
    </row>
    <row r="166" ht="12" customHeight="1" spans="1:4">
      <c r="A166" s="33" t="s">
        <v>138</v>
      </c>
      <c r="B166" s="33">
        <f t="shared" si="3"/>
        <v>0</v>
      </c>
      <c r="C166" s="33"/>
      <c r="D166" s="33"/>
    </row>
    <row r="167" ht="12" customHeight="1" spans="1:4">
      <c r="A167" s="33" t="s">
        <v>139</v>
      </c>
      <c r="B167" s="33">
        <f t="shared" si="3"/>
        <v>0</v>
      </c>
      <c r="C167" s="33"/>
      <c r="D167" s="33"/>
    </row>
    <row r="168" ht="12" customHeight="1" spans="1:4">
      <c r="A168" s="33" t="s">
        <v>140</v>
      </c>
      <c r="B168" s="33">
        <f t="shared" si="3"/>
        <v>0</v>
      </c>
      <c r="C168" s="33"/>
      <c r="D168" s="33"/>
    </row>
    <row r="169" ht="12" customHeight="1" spans="1:4">
      <c r="A169" s="33" t="s">
        <v>238</v>
      </c>
      <c r="B169" s="33">
        <f t="shared" si="3"/>
        <v>0</v>
      </c>
      <c r="C169" s="33"/>
      <c r="D169" s="33"/>
    </row>
    <row r="170" ht="12" customHeight="1" spans="1:4">
      <c r="A170" s="33" t="s">
        <v>239</v>
      </c>
      <c r="B170" s="33">
        <f t="shared" si="3"/>
        <v>0</v>
      </c>
      <c r="C170" s="33"/>
      <c r="D170" s="33"/>
    </row>
    <row r="171" ht="12" customHeight="1" spans="1:4">
      <c r="A171" s="33" t="s">
        <v>240</v>
      </c>
      <c r="B171" s="33">
        <f t="shared" si="3"/>
        <v>0</v>
      </c>
      <c r="C171" s="33"/>
      <c r="D171" s="33"/>
    </row>
    <row r="172" ht="12" customHeight="1" spans="1:4">
      <c r="A172" s="33" t="s">
        <v>138</v>
      </c>
      <c r="B172" s="33">
        <f t="shared" si="3"/>
        <v>0</v>
      </c>
      <c r="C172" s="33"/>
      <c r="D172" s="33"/>
    </row>
    <row r="173" ht="12" customHeight="1" spans="1:4">
      <c r="A173" s="33" t="s">
        <v>139</v>
      </c>
      <c r="B173" s="33">
        <f t="shared" si="3"/>
        <v>0</v>
      </c>
      <c r="C173" s="33"/>
      <c r="D173" s="33"/>
    </row>
    <row r="174" ht="12" customHeight="1" spans="1:4">
      <c r="A174" s="33" t="s">
        <v>140</v>
      </c>
      <c r="B174" s="33">
        <f t="shared" si="3"/>
        <v>0</v>
      </c>
      <c r="C174" s="33"/>
      <c r="D174" s="33"/>
    </row>
    <row r="175" ht="12" customHeight="1" spans="1:4">
      <c r="A175" s="33" t="s">
        <v>152</v>
      </c>
      <c r="B175" s="33">
        <f t="shared" si="3"/>
        <v>0</v>
      </c>
      <c r="C175" s="33"/>
      <c r="D175" s="33"/>
    </row>
    <row r="176" ht="12" customHeight="1" spans="1:4">
      <c r="A176" s="33" t="s">
        <v>147</v>
      </c>
      <c r="B176" s="33">
        <f t="shared" si="3"/>
        <v>0</v>
      </c>
      <c r="C176" s="33"/>
      <c r="D176" s="33"/>
    </row>
    <row r="177" ht="12" customHeight="1" spans="1:4">
      <c r="A177" s="33" t="s">
        <v>241</v>
      </c>
      <c r="B177" s="33">
        <f t="shared" si="3"/>
        <v>0</v>
      </c>
      <c r="C177" s="33"/>
      <c r="D177" s="33"/>
    </row>
    <row r="178" ht="12" customHeight="1" spans="1:4">
      <c r="A178" s="33" t="s">
        <v>242</v>
      </c>
      <c r="B178" s="33">
        <f t="shared" si="3"/>
        <v>0</v>
      </c>
      <c r="C178" s="33">
        <f>SUM(C179:C184)</f>
        <v>0</v>
      </c>
      <c r="D178" s="33">
        <f>SUM(D179:D184)</f>
        <v>0</v>
      </c>
    </row>
    <row r="179" ht="12" customHeight="1" spans="1:4">
      <c r="A179" s="33" t="s">
        <v>138</v>
      </c>
      <c r="B179" s="33">
        <f t="shared" si="3"/>
        <v>0</v>
      </c>
      <c r="C179" s="33"/>
      <c r="D179" s="33"/>
    </row>
    <row r="180" ht="12" customHeight="1" spans="1:4">
      <c r="A180" s="33" t="s">
        <v>139</v>
      </c>
      <c r="B180" s="33">
        <f t="shared" si="3"/>
        <v>0</v>
      </c>
      <c r="C180" s="33"/>
      <c r="D180" s="33"/>
    </row>
    <row r="181" ht="12" customHeight="1" spans="1:4">
      <c r="A181" s="33" t="s">
        <v>140</v>
      </c>
      <c r="B181" s="33">
        <f t="shared" si="3"/>
        <v>0</v>
      </c>
      <c r="C181" s="33"/>
      <c r="D181" s="33"/>
    </row>
    <row r="182" ht="12" customHeight="1" spans="1:4">
      <c r="A182" s="33" t="s">
        <v>243</v>
      </c>
      <c r="B182" s="33">
        <f t="shared" si="3"/>
        <v>0</v>
      </c>
      <c r="C182" s="33"/>
      <c r="D182" s="33"/>
    </row>
    <row r="183" ht="12" customHeight="1" spans="1:4">
      <c r="A183" s="33" t="s">
        <v>147</v>
      </c>
      <c r="B183" s="33">
        <f t="shared" si="3"/>
        <v>0</v>
      </c>
      <c r="C183" s="33"/>
      <c r="D183" s="33"/>
    </row>
    <row r="184" ht="12" customHeight="1" spans="1:4">
      <c r="A184" s="33" t="s">
        <v>244</v>
      </c>
      <c r="B184" s="33">
        <f t="shared" si="3"/>
        <v>0</v>
      </c>
      <c r="C184" s="33"/>
      <c r="D184" s="33"/>
    </row>
    <row r="185" spans="1:4">
      <c r="A185" s="33" t="s">
        <v>245</v>
      </c>
      <c r="B185" s="33">
        <f t="shared" si="3"/>
        <v>648100.86</v>
      </c>
      <c r="C185" s="33">
        <f>SUM(C186:C190)</f>
        <v>648100.86</v>
      </c>
      <c r="D185" s="33">
        <f>SUM(D186:D190)</f>
        <v>0</v>
      </c>
    </row>
    <row r="186" spans="1:4">
      <c r="A186" s="33" t="s">
        <v>138</v>
      </c>
      <c r="B186" s="33">
        <v>648100.86</v>
      </c>
      <c r="C186" s="33">
        <v>648100.86</v>
      </c>
      <c r="D186" s="33"/>
    </row>
    <row r="187" spans="1:4">
      <c r="A187" s="33" t="s">
        <v>139</v>
      </c>
      <c r="B187" s="33">
        <f t="shared" si="3"/>
        <v>0</v>
      </c>
      <c r="C187" s="33"/>
      <c r="D187" s="33"/>
    </row>
    <row r="188" ht="12" customHeight="1" spans="1:4">
      <c r="A188" s="33" t="s">
        <v>140</v>
      </c>
      <c r="B188" s="33">
        <f t="shared" si="3"/>
        <v>0</v>
      </c>
      <c r="C188" s="33"/>
      <c r="D188" s="33"/>
    </row>
    <row r="189" ht="12" customHeight="1" spans="1:4">
      <c r="A189" s="33" t="s">
        <v>246</v>
      </c>
      <c r="B189" s="33">
        <f t="shared" si="3"/>
        <v>0</v>
      </c>
      <c r="C189" s="33"/>
      <c r="D189" s="33"/>
    </row>
    <row r="190" ht="12" customHeight="1" spans="1:4">
      <c r="A190" s="33" t="s">
        <v>147</v>
      </c>
      <c r="B190" s="33">
        <f t="shared" si="3"/>
        <v>0</v>
      </c>
      <c r="C190" s="33"/>
      <c r="D190" s="33"/>
    </row>
    <row r="191" ht="12" customHeight="1" spans="1:4">
      <c r="A191" s="33" t="s">
        <v>247</v>
      </c>
      <c r="B191" s="33">
        <f t="shared" si="3"/>
        <v>0</v>
      </c>
      <c r="C191" s="33"/>
      <c r="D191" s="33"/>
    </row>
    <row r="192" spans="1:4">
      <c r="A192" s="33" t="s">
        <v>248</v>
      </c>
      <c r="B192" s="33">
        <f t="shared" si="3"/>
        <v>87573.2</v>
      </c>
      <c r="C192" s="33">
        <f>SUM(C193:C198)</f>
        <v>0</v>
      </c>
      <c r="D192" s="33">
        <f>SUM(D193:D198)</f>
        <v>87573.2</v>
      </c>
    </row>
    <row r="193" ht="12" customHeight="1" spans="1:4">
      <c r="A193" s="33" t="s">
        <v>138</v>
      </c>
      <c r="B193" s="33">
        <f t="shared" si="3"/>
        <v>0</v>
      </c>
      <c r="C193" s="33"/>
      <c r="D193" s="33"/>
    </row>
    <row r="194" spans="1:4">
      <c r="A194" s="33" t="s">
        <v>139</v>
      </c>
      <c r="B194" s="33"/>
      <c r="C194" s="33"/>
      <c r="D194" s="33"/>
    </row>
    <row r="195" ht="12" customHeight="1" spans="1:4">
      <c r="A195" s="33" t="s">
        <v>140</v>
      </c>
      <c r="B195" s="33">
        <f t="shared" si="3"/>
        <v>0</v>
      </c>
      <c r="C195" s="33"/>
      <c r="D195" s="33"/>
    </row>
    <row r="196" ht="12" customHeight="1" spans="1:4">
      <c r="A196" s="33" t="s">
        <v>249</v>
      </c>
      <c r="B196" s="33">
        <f t="shared" si="3"/>
        <v>0</v>
      </c>
      <c r="C196" s="33"/>
      <c r="D196" s="33"/>
    </row>
    <row r="197" ht="12" customHeight="1" spans="1:4">
      <c r="A197" s="33" t="s">
        <v>147</v>
      </c>
      <c r="B197" s="33">
        <f t="shared" si="3"/>
        <v>0</v>
      </c>
      <c r="C197" s="33"/>
      <c r="D197" s="33"/>
    </row>
    <row r="198" spans="1:4">
      <c r="A198" s="33" t="s">
        <v>250</v>
      </c>
      <c r="B198" s="33">
        <v>87573.2</v>
      </c>
      <c r="C198" s="33" t="s">
        <v>1152</v>
      </c>
      <c r="D198" s="33">
        <v>87573.2</v>
      </c>
    </row>
    <row r="199" spans="1:4">
      <c r="A199" s="33" t="s">
        <v>251</v>
      </c>
      <c r="B199" s="33">
        <f t="shared" si="3"/>
        <v>0</v>
      </c>
      <c r="C199" s="33">
        <f>SUM(C200:C204)</f>
        <v>0</v>
      </c>
      <c r="D199" s="33">
        <f>SUM(D200:D204)</f>
        <v>0</v>
      </c>
    </row>
    <row r="200" ht="12" customHeight="1" spans="1:4">
      <c r="A200" s="33" t="s">
        <v>138</v>
      </c>
      <c r="B200" s="33">
        <f t="shared" si="3"/>
        <v>0</v>
      </c>
      <c r="C200" s="33"/>
      <c r="D200" s="33"/>
    </row>
    <row r="201" ht="12" customHeight="1" spans="1:4">
      <c r="A201" s="33" t="s">
        <v>139</v>
      </c>
      <c r="B201" s="33">
        <f t="shared" si="3"/>
        <v>0</v>
      </c>
      <c r="C201" s="33"/>
      <c r="D201" s="33"/>
    </row>
    <row r="202" ht="12" customHeight="1" spans="1:4">
      <c r="A202" s="33" t="s">
        <v>140</v>
      </c>
      <c r="B202" s="33">
        <f t="shared" si="3"/>
        <v>0</v>
      </c>
      <c r="C202" s="33"/>
      <c r="D202" s="33"/>
    </row>
    <row r="203" ht="12" customHeight="1" spans="1:4">
      <c r="A203" s="33" t="s">
        <v>147</v>
      </c>
      <c r="B203" s="33">
        <f t="shared" si="3"/>
        <v>0</v>
      </c>
      <c r="C203" s="33"/>
      <c r="D203" s="33"/>
    </row>
    <row r="204" spans="1:4">
      <c r="A204" s="33" t="s">
        <v>252</v>
      </c>
      <c r="B204" s="33">
        <f t="shared" si="3"/>
        <v>0</v>
      </c>
      <c r="C204" s="33"/>
      <c r="D204" s="33"/>
    </row>
    <row r="205" ht="12" customHeight="1" spans="1:4">
      <c r="A205" s="33" t="s">
        <v>253</v>
      </c>
      <c r="B205" s="33">
        <f t="shared" si="3"/>
        <v>0</v>
      </c>
      <c r="C205" s="33"/>
      <c r="D205" s="33"/>
    </row>
    <row r="206" ht="12" customHeight="1" spans="1:4">
      <c r="A206" s="33" t="s">
        <v>138</v>
      </c>
      <c r="B206" s="33">
        <f t="shared" si="3"/>
        <v>0</v>
      </c>
      <c r="C206" s="33"/>
      <c r="D206" s="33"/>
    </row>
    <row r="207" ht="12" customHeight="1" spans="1:4">
      <c r="A207" s="33" t="s">
        <v>139</v>
      </c>
      <c r="B207" s="33">
        <f t="shared" si="3"/>
        <v>0</v>
      </c>
      <c r="C207" s="33"/>
      <c r="D207" s="33"/>
    </row>
    <row r="208" ht="12" customHeight="1" spans="1:4">
      <c r="A208" s="33" t="s">
        <v>140</v>
      </c>
      <c r="B208" s="33">
        <f t="shared" si="3"/>
        <v>0</v>
      </c>
      <c r="C208" s="33"/>
      <c r="D208" s="33"/>
    </row>
    <row r="209" ht="12" customHeight="1" spans="1:4">
      <c r="A209" s="33" t="s">
        <v>254</v>
      </c>
      <c r="B209" s="33">
        <f t="shared" si="3"/>
        <v>0</v>
      </c>
      <c r="C209" s="33"/>
      <c r="D209" s="33"/>
    </row>
    <row r="210" ht="12" customHeight="1" spans="1:4">
      <c r="A210" s="33" t="s">
        <v>255</v>
      </c>
      <c r="B210" s="33">
        <f t="shared" si="3"/>
        <v>0</v>
      </c>
      <c r="C210" s="33"/>
      <c r="D210" s="33"/>
    </row>
    <row r="211" ht="12" customHeight="1" spans="1:4">
      <c r="A211" s="33" t="s">
        <v>147</v>
      </c>
      <c r="B211" s="33">
        <f t="shared" ref="B211:B276" si="4">C211+D211</f>
        <v>0</v>
      </c>
      <c r="C211" s="33"/>
      <c r="D211" s="33"/>
    </row>
    <row r="212" ht="12" customHeight="1" spans="1:4">
      <c r="A212" s="33" t="s">
        <v>256</v>
      </c>
      <c r="B212" s="33">
        <f t="shared" si="4"/>
        <v>0</v>
      </c>
      <c r="C212" s="33"/>
      <c r="D212" s="33"/>
    </row>
    <row r="213" ht="12" customHeight="1" spans="1:4">
      <c r="A213" s="33" t="s">
        <v>257</v>
      </c>
      <c r="B213" s="33">
        <f t="shared" si="4"/>
        <v>0</v>
      </c>
      <c r="C213" s="33"/>
      <c r="D213" s="33"/>
    </row>
    <row r="214" ht="12" customHeight="1" spans="1:4">
      <c r="A214" s="33" t="s">
        <v>138</v>
      </c>
      <c r="B214" s="33">
        <f t="shared" si="4"/>
        <v>0</v>
      </c>
      <c r="C214" s="33"/>
      <c r="D214" s="33"/>
    </row>
    <row r="215" ht="12" customHeight="1" spans="1:4">
      <c r="A215" s="33" t="s">
        <v>139</v>
      </c>
      <c r="B215" s="33">
        <f t="shared" si="4"/>
        <v>0</v>
      </c>
      <c r="C215" s="33"/>
      <c r="D215" s="33"/>
    </row>
    <row r="216" ht="12" customHeight="1" spans="1:4">
      <c r="A216" s="33" t="s">
        <v>140</v>
      </c>
      <c r="B216" s="33">
        <f t="shared" si="4"/>
        <v>0</v>
      </c>
      <c r="C216" s="33"/>
      <c r="D216" s="33"/>
    </row>
    <row r="217" ht="12" customHeight="1" spans="1:4">
      <c r="A217" s="33" t="s">
        <v>147</v>
      </c>
      <c r="B217" s="33">
        <f t="shared" si="4"/>
        <v>0</v>
      </c>
      <c r="C217" s="33"/>
      <c r="D217" s="33"/>
    </row>
    <row r="218" ht="12" customHeight="1" spans="1:4">
      <c r="A218" s="33" t="s">
        <v>258</v>
      </c>
      <c r="B218" s="33">
        <f t="shared" si="4"/>
        <v>0</v>
      </c>
      <c r="C218" s="33"/>
      <c r="D218" s="33"/>
    </row>
    <row r="219" spans="1:4">
      <c r="A219" s="33" t="s">
        <v>259</v>
      </c>
      <c r="B219" s="33">
        <f t="shared" si="4"/>
        <v>3613831.44</v>
      </c>
      <c r="C219" s="33">
        <f>SUM(C220:C224)</f>
        <v>987831.44</v>
      </c>
      <c r="D219" s="33">
        <f>SUM(D220:D224)</f>
        <v>2626000</v>
      </c>
    </row>
    <row r="220" spans="1:4">
      <c r="A220" s="33" t="s">
        <v>138</v>
      </c>
      <c r="B220" s="33">
        <v>987831.44</v>
      </c>
      <c r="C220" s="33">
        <v>987831.44</v>
      </c>
      <c r="D220" s="33" t="s">
        <v>1152</v>
      </c>
    </row>
    <row r="221" spans="1:4">
      <c r="A221" s="33" t="s">
        <v>139</v>
      </c>
      <c r="B221" s="33">
        <v>2626000</v>
      </c>
      <c r="C221" s="33" t="s">
        <v>1152</v>
      </c>
      <c r="D221" s="33">
        <v>2626000</v>
      </c>
    </row>
    <row r="222" ht="12" customHeight="1" spans="1:4">
      <c r="A222" s="33" t="s">
        <v>140</v>
      </c>
      <c r="B222" s="33">
        <f t="shared" si="4"/>
        <v>0</v>
      </c>
      <c r="C222" s="33"/>
      <c r="D222" s="33"/>
    </row>
    <row r="223" ht="12" customHeight="1" spans="1:4">
      <c r="A223" s="33" t="s">
        <v>147</v>
      </c>
      <c r="B223" s="33">
        <f t="shared" si="4"/>
        <v>0</v>
      </c>
      <c r="C223" s="33"/>
      <c r="D223" s="33"/>
    </row>
    <row r="224" spans="1:4">
      <c r="A224" s="33" t="s">
        <v>260</v>
      </c>
      <c r="B224" s="33"/>
      <c r="C224" s="33"/>
      <c r="D224" s="33"/>
    </row>
    <row r="225" ht="12" customHeight="1" spans="1:4">
      <c r="A225" s="33" t="s">
        <v>261</v>
      </c>
      <c r="B225" s="33">
        <f t="shared" si="4"/>
        <v>0</v>
      </c>
      <c r="C225" s="33"/>
      <c r="D225" s="33"/>
    </row>
    <row r="226" ht="12" customHeight="1" spans="1:4">
      <c r="A226" s="33" t="s">
        <v>138</v>
      </c>
      <c r="B226" s="33">
        <f t="shared" si="4"/>
        <v>0</v>
      </c>
      <c r="C226" s="33"/>
      <c r="D226" s="33"/>
    </row>
    <row r="227" ht="12" customHeight="1" spans="1:4">
      <c r="A227" s="33" t="s">
        <v>139</v>
      </c>
      <c r="B227" s="33">
        <f t="shared" si="4"/>
        <v>0</v>
      </c>
      <c r="C227" s="33"/>
      <c r="D227" s="33"/>
    </row>
    <row r="228" ht="12" customHeight="1" spans="1:4">
      <c r="A228" s="33" t="s">
        <v>140</v>
      </c>
      <c r="B228" s="33">
        <f t="shared" si="4"/>
        <v>0</v>
      </c>
      <c r="C228" s="33"/>
      <c r="D228" s="33"/>
    </row>
    <row r="229" ht="12" customHeight="1" spans="1:4">
      <c r="A229" s="33" t="s">
        <v>147</v>
      </c>
      <c r="B229" s="33">
        <f t="shared" si="4"/>
        <v>0</v>
      </c>
      <c r="C229" s="33"/>
      <c r="D229" s="33"/>
    </row>
    <row r="230" ht="12" customHeight="1" spans="1:4">
      <c r="A230" s="33" t="s">
        <v>262</v>
      </c>
      <c r="B230" s="33">
        <f t="shared" si="4"/>
        <v>0</v>
      </c>
      <c r="C230" s="33"/>
      <c r="D230" s="33"/>
    </row>
    <row r="231" ht="12" customHeight="1" spans="1:4">
      <c r="A231" s="40" t="s">
        <v>275</v>
      </c>
      <c r="B231" s="33">
        <v>200000</v>
      </c>
      <c r="C231" s="33" t="s">
        <v>1152</v>
      </c>
      <c r="D231" s="33">
        <v>200000</v>
      </c>
    </row>
    <row r="232" ht="12" customHeight="1" spans="1:4">
      <c r="A232" s="40" t="s">
        <v>1158</v>
      </c>
      <c r="B232" s="33">
        <v>200000</v>
      </c>
      <c r="C232" s="33" t="s">
        <v>1152</v>
      </c>
      <c r="D232" s="33">
        <v>200000</v>
      </c>
    </row>
    <row r="233" ht="12" customHeight="1" spans="1:4">
      <c r="A233" s="33" t="s">
        <v>263</v>
      </c>
      <c r="B233" s="33">
        <f t="shared" si="4"/>
        <v>0</v>
      </c>
      <c r="C233" s="33">
        <f>SUM(C234:C249)</f>
        <v>0</v>
      </c>
      <c r="D233" s="33">
        <f>SUM(D234:D249)</f>
        <v>0</v>
      </c>
    </row>
    <row r="234" ht="12" customHeight="1" spans="1:4">
      <c r="A234" s="33" t="s">
        <v>138</v>
      </c>
      <c r="B234" s="33">
        <f t="shared" si="4"/>
        <v>0</v>
      </c>
      <c r="C234" s="33"/>
      <c r="D234" s="33"/>
    </row>
    <row r="235" ht="12" customHeight="1" spans="1:4">
      <c r="A235" s="33" t="s">
        <v>139</v>
      </c>
      <c r="B235" s="33">
        <f t="shared" si="4"/>
        <v>0</v>
      </c>
      <c r="C235" s="33"/>
      <c r="D235" s="33"/>
    </row>
    <row r="236" ht="12" customHeight="1" spans="1:4">
      <c r="A236" s="33" t="s">
        <v>140</v>
      </c>
      <c r="B236" s="33">
        <f t="shared" si="4"/>
        <v>0</v>
      </c>
      <c r="C236" s="33"/>
      <c r="D236" s="33"/>
    </row>
    <row r="237" ht="12" customHeight="1" spans="1:4">
      <c r="A237" s="33" t="s">
        <v>264</v>
      </c>
      <c r="B237" s="33">
        <f t="shared" si="4"/>
        <v>0</v>
      </c>
      <c r="C237" s="33"/>
      <c r="D237" s="33"/>
    </row>
    <row r="238" ht="12" customHeight="1" spans="1:4">
      <c r="A238" s="33" t="s">
        <v>265</v>
      </c>
      <c r="B238" s="33">
        <f t="shared" si="4"/>
        <v>0</v>
      </c>
      <c r="C238" s="33"/>
      <c r="D238" s="33"/>
    </row>
    <row r="239" ht="12" customHeight="1" spans="1:4">
      <c r="A239" s="33" t="s">
        <v>266</v>
      </c>
      <c r="B239" s="33">
        <f t="shared" si="4"/>
        <v>0</v>
      </c>
      <c r="C239" s="33"/>
      <c r="D239" s="33"/>
    </row>
    <row r="240" ht="12" customHeight="1" spans="1:4">
      <c r="A240" s="33" t="s">
        <v>267</v>
      </c>
      <c r="B240" s="33">
        <f t="shared" si="4"/>
        <v>0</v>
      </c>
      <c r="C240" s="33"/>
      <c r="D240" s="33"/>
    </row>
    <row r="241" ht="12" customHeight="1" spans="1:4">
      <c r="A241" s="33" t="s">
        <v>180</v>
      </c>
      <c r="B241" s="33">
        <f t="shared" si="4"/>
        <v>0</v>
      </c>
      <c r="C241" s="33"/>
      <c r="D241" s="33"/>
    </row>
    <row r="242" ht="12" customHeight="1" spans="1:4">
      <c r="A242" s="33" t="s">
        <v>268</v>
      </c>
      <c r="B242" s="33">
        <f t="shared" si="4"/>
        <v>0</v>
      </c>
      <c r="C242" s="33"/>
      <c r="D242" s="33"/>
    </row>
    <row r="243" ht="12" customHeight="1" spans="1:4">
      <c r="A243" s="33" t="s">
        <v>269</v>
      </c>
      <c r="B243" s="33">
        <f t="shared" si="4"/>
        <v>0</v>
      </c>
      <c r="C243" s="33"/>
      <c r="D243" s="33"/>
    </row>
    <row r="244" ht="12" customHeight="1" spans="1:4">
      <c r="A244" s="33" t="s">
        <v>270</v>
      </c>
      <c r="B244" s="33">
        <f t="shared" si="4"/>
        <v>0</v>
      </c>
      <c r="C244" s="33"/>
      <c r="D244" s="33"/>
    </row>
    <row r="245" ht="12" customHeight="1" spans="1:4">
      <c r="A245" s="33" t="s">
        <v>271</v>
      </c>
      <c r="B245" s="33">
        <f t="shared" si="4"/>
        <v>0</v>
      </c>
      <c r="C245" s="33"/>
      <c r="D245" s="33"/>
    </row>
    <row r="246" ht="12" customHeight="1" spans="1:4">
      <c r="A246" s="33" t="s">
        <v>272</v>
      </c>
      <c r="B246" s="33">
        <f t="shared" si="4"/>
        <v>0</v>
      </c>
      <c r="C246" s="33"/>
      <c r="D246" s="33"/>
    </row>
    <row r="247" ht="12" customHeight="1" spans="1:4">
      <c r="A247" s="33" t="s">
        <v>273</v>
      </c>
      <c r="B247" s="33">
        <f t="shared" si="4"/>
        <v>0</v>
      </c>
      <c r="C247" s="33"/>
      <c r="D247" s="33"/>
    </row>
    <row r="248" ht="12" customHeight="1" spans="1:4">
      <c r="A248" s="33" t="s">
        <v>147</v>
      </c>
      <c r="B248" s="33">
        <f t="shared" si="4"/>
        <v>0</v>
      </c>
      <c r="C248" s="33"/>
      <c r="D248" s="33"/>
    </row>
    <row r="249" ht="12" customHeight="1" spans="1:4">
      <c r="A249" s="33" t="s">
        <v>274</v>
      </c>
      <c r="B249" s="33">
        <f t="shared" si="4"/>
        <v>0</v>
      </c>
      <c r="C249" s="33"/>
      <c r="D249" s="33"/>
    </row>
    <row r="250" ht="12" customHeight="1" spans="1:4">
      <c r="A250" s="33" t="s">
        <v>277</v>
      </c>
      <c r="B250" s="33">
        <f t="shared" si="4"/>
        <v>0</v>
      </c>
      <c r="C250" s="33"/>
      <c r="D250" s="33"/>
    </row>
    <row r="251" ht="12" customHeight="1" spans="1:4">
      <c r="A251" s="33" t="s">
        <v>278</v>
      </c>
      <c r="B251" s="33">
        <f t="shared" si="4"/>
        <v>0</v>
      </c>
      <c r="C251" s="33"/>
      <c r="D251" s="33"/>
    </row>
    <row r="252" ht="12" customHeight="1" spans="1:4">
      <c r="A252" s="33" t="s">
        <v>279</v>
      </c>
      <c r="B252" s="33">
        <f t="shared" si="4"/>
        <v>0</v>
      </c>
      <c r="C252" s="33"/>
      <c r="D252" s="33"/>
    </row>
    <row r="253" ht="12" customHeight="1" spans="1:4">
      <c r="A253" s="33" t="s">
        <v>280</v>
      </c>
      <c r="B253" s="33">
        <f t="shared" si="4"/>
        <v>0</v>
      </c>
      <c r="C253" s="33"/>
      <c r="D253" s="33"/>
    </row>
    <row r="254" ht="12" customHeight="1" spans="1:4">
      <c r="A254" s="33" t="s">
        <v>281</v>
      </c>
      <c r="B254" s="33">
        <f t="shared" si="4"/>
        <v>0</v>
      </c>
      <c r="C254" s="33"/>
      <c r="D254" s="33"/>
    </row>
    <row r="255" ht="12" customHeight="1" spans="1:4">
      <c r="A255" s="33" t="s">
        <v>282</v>
      </c>
      <c r="B255" s="33">
        <f t="shared" si="4"/>
        <v>0</v>
      </c>
      <c r="C255" s="33"/>
      <c r="D255" s="33"/>
    </row>
    <row r="256" spans="1:4">
      <c r="A256" s="33" t="s">
        <v>283</v>
      </c>
      <c r="B256" s="33">
        <f t="shared" si="4"/>
        <v>160000</v>
      </c>
      <c r="C256" s="33">
        <f>C257+C267</f>
        <v>0</v>
      </c>
      <c r="D256" s="33">
        <f>D257+D267</f>
        <v>160000</v>
      </c>
    </row>
    <row r="257" spans="1:4">
      <c r="A257" s="33" t="s">
        <v>284</v>
      </c>
      <c r="B257" s="33">
        <f t="shared" si="4"/>
        <v>160000</v>
      </c>
      <c r="C257" s="33">
        <f>SUM(C258:C266)</f>
        <v>0</v>
      </c>
      <c r="D257" s="33">
        <f>SUM(D258:D266)</f>
        <v>160000</v>
      </c>
    </row>
    <row r="258" spans="1:4">
      <c r="A258" s="33" t="s">
        <v>285</v>
      </c>
      <c r="B258" s="33">
        <f t="shared" si="4"/>
        <v>80000</v>
      </c>
      <c r="C258" s="33"/>
      <c r="D258" s="33">
        <v>80000</v>
      </c>
    </row>
    <row r="259" ht="12" customHeight="1" spans="1:4">
      <c r="A259" s="33" t="s">
        <v>286</v>
      </c>
      <c r="B259" s="33">
        <f t="shared" si="4"/>
        <v>0</v>
      </c>
      <c r="C259" s="33"/>
      <c r="D259" s="33"/>
    </row>
    <row r="260" ht="12" customHeight="1" spans="1:4">
      <c r="A260" s="33" t="s">
        <v>287</v>
      </c>
      <c r="B260" s="33">
        <f t="shared" si="4"/>
        <v>0</v>
      </c>
      <c r="C260" s="33"/>
      <c r="D260" s="33"/>
    </row>
    <row r="261" ht="12" customHeight="1" spans="1:4">
      <c r="A261" s="33" t="s">
        <v>288</v>
      </c>
      <c r="B261" s="33">
        <f t="shared" si="4"/>
        <v>0</v>
      </c>
      <c r="C261" s="33"/>
      <c r="D261" s="33"/>
    </row>
    <row r="262" ht="12" customHeight="1" spans="1:4">
      <c r="A262" s="33" t="s">
        <v>289</v>
      </c>
      <c r="B262" s="33">
        <f t="shared" si="4"/>
        <v>0</v>
      </c>
      <c r="C262" s="33"/>
      <c r="D262" s="33"/>
    </row>
    <row r="263" ht="12" customHeight="1" spans="1:4">
      <c r="A263" s="33" t="s">
        <v>290</v>
      </c>
      <c r="B263" s="33">
        <f t="shared" si="4"/>
        <v>0</v>
      </c>
      <c r="C263" s="33"/>
      <c r="D263" s="33"/>
    </row>
    <row r="264" ht="12" customHeight="1" spans="1:4">
      <c r="A264" s="33" t="s">
        <v>291</v>
      </c>
      <c r="B264" s="33">
        <f t="shared" si="4"/>
        <v>0</v>
      </c>
      <c r="C264" s="33"/>
      <c r="D264" s="33"/>
    </row>
    <row r="265" ht="12" customHeight="1" spans="1:4">
      <c r="A265" s="33" t="s">
        <v>292</v>
      </c>
      <c r="B265" s="33">
        <f t="shared" si="4"/>
        <v>0</v>
      </c>
      <c r="C265" s="33"/>
      <c r="D265" s="33"/>
    </row>
    <row r="266" spans="1:4">
      <c r="A266" s="33" t="s">
        <v>293</v>
      </c>
      <c r="B266" s="33">
        <v>80000</v>
      </c>
      <c r="C266" s="33" t="s">
        <v>1152</v>
      </c>
      <c r="D266" s="33">
        <v>80000</v>
      </c>
    </row>
    <row r="267" ht="12" customHeight="1" spans="1:4">
      <c r="A267" s="33" t="s">
        <v>294</v>
      </c>
      <c r="B267" s="33">
        <f t="shared" si="4"/>
        <v>0</v>
      </c>
      <c r="C267" s="33"/>
      <c r="D267" s="33"/>
    </row>
    <row r="268" spans="1:4">
      <c r="A268" s="33" t="s">
        <v>295</v>
      </c>
      <c r="B268" s="33">
        <f t="shared" si="4"/>
        <v>6841775.9</v>
      </c>
      <c r="C268" s="33">
        <f>SUM(C269,C272,C281,C288,C296,C305,C321,C331,C341,C349,C355)</f>
        <v>2101175.9</v>
      </c>
      <c r="D268" s="33">
        <f>SUM(D269,D272,D281,D288,D296,D305,D321,D331,D341,D349,D355)</f>
        <v>4740600</v>
      </c>
    </row>
    <row r="269" ht="12" customHeight="1" spans="1:4">
      <c r="A269" s="33" t="s">
        <v>296</v>
      </c>
      <c r="B269" s="33">
        <f t="shared" si="4"/>
        <v>0</v>
      </c>
      <c r="C269" s="33"/>
      <c r="D269" s="33"/>
    </row>
    <row r="270" ht="12" customHeight="1" spans="1:4">
      <c r="A270" s="33" t="s">
        <v>297</v>
      </c>
      <c r="B270" s="33">
        <f t="shared" si="4"/>
        <v>0</v>
      </c>
      <c r="C270" s="33"/>
      <c r="D270" s="33"/>
    </row>
    <row r="271" ht="12" customHeight="1" spans="1:4">
      <c r="A271" s="33" t="s">
        <v>298</v>
      </c>
      <c r="B271" s="33">
        <f t="shared" si="4"/>
        <v>0</v>
      </c>
      <c r="C271" s="33"/>
      <c r="D271" s="33"/>
    </row>
    <row r="272" ht="12" customHeight="1" spans="1:4">
      <c r="A272" s="33" t="s">
        <v>299</v>
      </c>
      <c r="B272" s="33">
        <f t="shared" si="4"/>
        <v>0</v>
      </c>
      <c r="C272" s="33"/>
      <c r="D272" s="33"/>
    </row>
    <row r="273" ht="12" customHeight="1" spans="1:4">
      <c r="A273" s="33" t="s">
        <v>138</v>
      </c>
      <c r="B273" s="33">
        <f t="shared" si="4"/>
        <v>0</v>
      </c>
      <c r="C273" s="33"/>
      <c r="D273" s="33"/>
    </row>
    <row r="274" ht="12" customHeight="1" spans="1:4">
      <c r="A274" s="33" t="s">
        <v>139</v>
      </c>
      <c r="B274" s="33">
        <f t="shared" si="4"/>
        <v>0</v>
      </c>
      <c r="C274" s="33"/>
      <c r="D274" s="33"/>
    </row>
    <row r="275" ht="12" customHeight="1" spans="1:4">
      <c r="A275" s="33" t="s">
        <v>140</v>
      </c>
      <c r="B275" s="33">
        <f t="shared" si="4"/>
        <v>0</v>
      </c>
      <c r="C275" s="33"/>
      <c r="D275" s="33"/>
    </row>
    <row r="276" ht="12" customHeight="1" spans="1:4">
      <c r="A276" s="33" t="s">
        <v>180</v>
      </c>
      <c r="B276" s="33">
        <f t="shared" si="4"/>
        <v>0</v>
      </c>
      <c r="C276" s="33"/>
      <c r="D276" s="33"/>
    </row>
    <row r="277" ht="12" customHeight="1" spans="1:4">
      <c r="A277" s="33" t="s">
        <v>300</v>
      </c>
      <c r="B277" s="33">
        <f t="shared" ref="B277:B340" si="5">C277+D277</f>
        <v>0</v>
      </c>
      <c r="C277" s="33"/>
      <c r="D277" s="33"/>
    </row>
    <row r="278" ht="12" customHeight="1" spans="1:4">
      <c r="A278" s="33" t="s">
        <v>301</v>
      </c>
      <c r="B278" s="33">
        <f t="shared" si="5"/>
        <v>0</v>
      </c>
      <c r="C278" s="33"/>
      <c r="D278" s="33"/>
    </row>
    <row r="279" ht="12" customHeight="1" spans="1:4">
      <c r="A279" s="33" t="s">
        <v>147</v>
      </c>
      <c r="B279" s="33">
        <f t="shared" si="5"/>
        <v>0</v>
      </c>
      <c r="C279" s="33"/>
      <c r="D279" s="33"/>
    </row>
    <row r="280" ht="12" customHeight="1" spans="1:4">
      <c r="A280" s="33" t="s">
        <v>302</v>
      </c>
      <c r="B280" s="33">
        <f t="shared" si="5"/>
        <v>0</v>
      </c>
      <c r="C280" s="33"/>
      <c r="D280" s="33"/>
    </row>
    <row r="281" ht="12" customHeight="1" spans="1:4">
      <c r="A281" s="33" t="s">
        <v>303</v>
      </c>
      <c r="B281" s="33">
        <f t="shared" si="5"/>
        <v>0</v>
      </c>
      <c r="C281" s="33"/>
      <c r="D281" s="33"/>
    </row>
    <row r="282" ht="12" customHeight="1" spans="1:4">
      <c r="A282" s="33" t="s">
        <v>138</v>
      </c>
      <c r="B282" s="33">
        <f t="shared" si="5"/>
        <v>0</v>
      </c>
      <c r="C282" s="33"/>
      <c r="D282" s="33"/>
    </row>
    <row r="283" ht="12" customHeight="1" spans="1:4">
      <c r="A283" s="33" t="s">
        <v>139</v>
      </c>
      <c r="B283" s="33">
        <f t="shared" si="5"/>
        <v>0</v>
      </c>
      <c r="C283" s="33"/>
      <c r="D283" s="33"/>
    </row>
    <row r="284" ht="12" customHeight="1" spans="1:4">
      <c r="A284" s="33" t="s">
        <v>140</v>
      </c>
      <c r="B284" s="33">
        <f t="shared" si="5"/>
        <v>0</v>
      </c>
      <c r="C284" s="33"/>
      <c r="D284" s="33"/>
    </row>
    <row r="285" ht="12" customHeight="1" spans="1:4">
      <c r="A285" s="33" t="s">
        <v>304</v>
      </c>
      <c r="B285" s="33">
        <f t="shared" si="5"/>
        <v>0</v>
      </c>
      <c r="C285" s="33"/>
      <c r="D285" s="33"/>
    </row>
    <row r="286" ht="12" customHeight="1" spans="1:4">
      <c r="A286" s="33" t="s">
        <v>147</v>
      </c>
      <c r="B286" s="33">
        <f t="shared" si="5"/>
        <v>0</v>
      </c>
      <c r="C286" s="33"/>
      <c r="D286" s="33"/>
    </row>
    <row r="287" ht="12" customHeight="1" spans="1:4">
      <c r="A287" s="33" t="s">
        <v>305</v>
      </c>
      <c r="B287" s="33">
        <f t="shared" si="5"/>
        <v>0</v>
      </c>
      <c r="C287" s="33"/>
      <c r="D287" s="33"/>
    </row>
    <row r="288" ht="12" customHeight="1" spans="1:4">
      <c r="A288" s="33" t="s">
        <v>306</v>
      </c>
      <c r="B288" s="33">
        <f t="shared" si="5"/>
        <v>0</v>
      </c>
      <c r="C288" s="33"/>
      <c r="D288" s="33"/>
    </row>
    <row r="289" ht="12" customHeight="1" spans="1:4">
      <c r="A289" s="33" t="s">
        <v>138</v>
      </c>
      <c r="B289" s="33">
        <f t="shared" si="5"/>
        <v>0</v>
      </c>
      <c r="C289" s="33"/>
      <c r="D289" s="33"/>
    </row>
    <row r="290" ht="12" customHeight="1" spans="1:4">
      <c r="A290" s="33" t="s">
        <v>139</v>
      </c>
      <c r="B290" s="33">
        <f t="shared" si="5"/>
        <v>0</v>
      </c>
      <c r="C290" s="33"/>
      <c r="D290" s="33"/>
    </row>
    <row r="291" ht="12" customHeight="1" spans="1:4">
      <c r="A291" s="33" t="s">
        <v>140</v>
      </c>
      <c r="B291" s="33">
        <f t="shared" si="5"/>
        <v>0</v>
      </c>
      <c r="C291" s="33"/>
      <c r="D291" s="33"/>
    </row>
    <row r="292" ht="12" customHeight="1" spans="1:4">
      <c r="A292" s="33" t="s">
        <v>307</v>
      </c>
      <c r="B292" s="33">
        <f t="shared" si="5"/>
        <v>0</v>
      </c>
      <c r="C292" s="33"/>
      <c r="D292" s="33"/>
    </row>
    <row r="293" ht="12" customHeight="1" spans="1:4">
      <c r="A293" s="33" t="s">
        <v>308</v>
      </c>
      <c r="B293" s="33">
        <f t="shared" si="5"/>
        <v>0</v>
      </c>
      <c r="C293" s="33"/>
      <c r="D293" s="33"/>
    </row>
    <row r="294" ht="12" customHeight="1" spans="1:4">
      <c r="A294" s="33" t="s">
        <v>147</v>
      </c>
      <c r="B294" s="33">
        <f t="shared" si="5"/>
        <v>0</v>
      </c>
      <c r="C294" s="33"/>
      <c r="D294" s="33"/>
    </row>
    <row r="295" ht="12" customHeight="1" spans="1:4">
      <c r="A295" s="33" t="s">
        <v>309</v>
      </c>
      <c r="B295" s="33">
        <f t="shared" si="5"/>
        <v>0</v>
      </c>
      <c r="C295" s="33"/>
      <c r="D295" s="33"/>
    </row>
    <row r="296" ht="12" customHeight="1" spans="1:4">
      <c r="A296" s="33" t="s">
        <v>310</v>
      </c>
      <c r="B296" s="33">
        <f t="shared" si="5"/>
        <v>0</v>
      </c>
      <c r="C296" s="33"/>
      <c r="D296" s="33"/>
    </row>
    <row r="297" ht="12" customHeight="1" spans="1:4">
      <c r="A297" s="33" t="s">
        <v>138</v>
      </c>
      <c r="B297" s="33">
        <f t="shared" si="5"/>
        <v>0</v>
      </c>
      <c r="C297" s="33"/>
      <c r="D297" s="33"/>
    </row>
    <row r="298" ht="12" customHeight="1" spans="1:4">
      <c r="A298" s="33" t="s">
        <v>139</v>
      </c>
      <c r="B298" s="33">
        <f t="shared" si="5"/>
        <v>0</v>
      </c>
      <c r="C298" s="33"/>
      <c r="D298" s="33"/>
    </row>
    <row r="299" ht="12" customHeight="1" spans="1:4">
      <c r="A299" s="33" t="s">
        <v>140</v>
      </c>
      <c r="B299" s="33">
        <f t="shared" si="5"/>
        <v>0</v>
      </c>
      <c r="C299" s="33"/>
      <c r="D299" s="33"/>
    </row>
    <row r="300" ht="12" customHeight="1" spans="1:4">
      <c r="A300" s="33" t="s">
        <v>311</v>
      </c>
      <c r="B300" s="33">
        <f t="shared" si="5"/>
        <v>0</v>
      </c>
      <c r="C300" s="33"/>
      <c r="D300" s="33"/>
    </row>
    <row r="301" ht="12" customHeight="1" spans="1:4">
      <c r="A301" s="33" t="s">
        <v>312</v>
      </c>
      <c r="B301" s="33">
        <f t="shared" si="5"/>
        <v>0</v>
      </c>
      <c r="C301" s="33"/>
      <c r="D301" s="33"/>
    </row>
    <row r="302" ht="12" customHeight="1" spans="1:4">
      <c r="A302" s="33" t="s">
        <v>313</v>
      </c>
      <c r="B302" s="33">
        <f t="shared" si="5"/>
        <v>0</v>
      </c>
      <c r="C302" s="33"/>
      <c r="D302" s="33"/>
    </row>
    <row r="303" ht="12" customHeight="1" spans="1:4">
      <c r="A303" s="33" t="s">
        <v>147</v>
      </c>
      <c r="B303" s="33">
        <f t="shared" si="5"/>
        <v>0</v>
      </c>
      <c r="C303" s="33"/>
      <c r="D303" s="33"/>
    </row>
    <row r="304" ht="12" customHeight="1" spans="1:4">
      <c r="A304" s="33" t="s">
        <v>314</v>
      </c>
      <c r="B304" s="33">
        <f t="shared" si="5"/>
        <v>0</v>
      </c>
      <c r="C304" s="33"/>
      <c r="D304" s="33"/>
    </row>
    <row r="305" spans="1:4">
      <c r="A305" s="33" t="s">
        <v>315</v>
      </c>
      <c r="B305" s="33">
        <f t="shared" si="5"/>
        <v>391606.34</v>
      </c>
      <c r="C305" s="33">
        <f>SUM(C306:C320)</f>
        <v>221606.34</v>
      </c>
      <c r="D305" s="33">
        <f>D309+D315</f>
        <v>170000</v>
      </c>
    </row>
    <row r="306" spans="1:4">
      <c r="A306" s="33" t="s">
        <v>138</v>
      </c>
      <c r="B306" s="33">
        <v>221606.34</v>
      </c>
      <c r="C306" s="33">
        <v>221606.34</v>
      </c>
      <c r="D306" s="33" t="s">
        <v>1152</v>
      </c>
    </row>
    <row r="307" ht="12" customHeight="1" spans="1:4">
      <c r="A307" s="33" t="s">
        <v>139</v>
      </c>
      <c r="B307" s="33">
        <f t="shared" si="5"/>
        <v>0</v>
      </c>
      <c r="C307" s="33"/>
      <c r="D307" s="33"/>
    </row>
    <row r="308" ht="12" customHeight="1" spans="1:4">
      <c r="A308" s="33" t="s">
        <v>140</v>
      </c>
      <c r="B308" s="33">
        <f t="shared" si="5"/>
        <v>0</v>
      </c>
      <c r="C308" s="33"/>
      <c r="D308" s="33"/>
    </row>
    <row r="309" spans="1:4">
      <c r="A309" s="33" t="s">
        <v>316</v>
      </c>
      <c r="B309" s="33">
        <v>120000</v>
      </c>
      <c r="C309" s="33" t="s">
        <v>1152</v>
      </c>
      <c r="D309" s="33">
        <v>120000</v>
      </c>
    </row>
    <row r="310" spans="1:4">
      <c r="A310" s="33" t="s">
        <v>317</v>
      </c>
      <c r="B310" s="33"/>
      <c r="C310" s="33"/>
      <c r="D310" s="33"/>
    </row>
    <row r="311" ht="12" customHeight="1" spans="1:4">
      <c r="A311" s="33" t="s">
        <v>318</v>
      </c>
      <c r="B311" s="33">
        <f t="shared" si="5"/>
        <v>0</v>
      </c>
      <c r="C311" s="33"/>
      <c r="D311" s="33"/>
    </row>
    <row r="312" ht="12" customHeight="1" spans="1:4">
      <c r="A312" s="33" t="s">
        <v>319</v>
      </c>
      <c r="B312" s="33">
        <f t="shared" si="5"/>
        <v>0</v>
      </c>
      <c r="C312" s="33"/>
      <c r="D312" s="33"/>
    </row>
    <row r="313" ht="12" customHeight="1" spans="1:4">
      <c r="A313" s="33" t="s">
        <v>320</v>
      </c>
      <c r="B313" s="33">
        <f t="shared" si="5"/>
        <v>0</v>
      </c>
      <c r="C313" s="33"/>
      <c r="D313" s="33"/>
    </row>
    <row r="314" ht="12" customHeight="1" spans="1:4">
      <c r="A314" s="33" t="s">
        <v>321</v>
      </c>
      <c r="B314" s="33">
        <f t="shared" si="5"/>
        <v>0</v>
      </c>
      <c r="C314" s="33"/>
      <c r="D314" s="33"/>
    </row>
    <row r="315" spans="1:4">
      <c r="A315" s="33" t="s">
        <v>322</v>
      </c>
      <c r="B315" s="33">
        <v>50000</v>
      </c>
      <c r="C315" s="33" t="s">
        <v>1152</v>
      </c>
      <c r="D315" s="33">
        <v>50000</v>
      </c>
    </row>
    <row r="316" ht="12" customHeight="1" spans="1:4">
      <c r="A316" s="33" t="s">
        <v>323</v>
      </c>
      <c r="B316" s="33">
        <f t="shared" si="5"/>
        <v>0</v>
      </c>
      <c r="C316" s="33"/>
      <c r="D316" s="33"/>
    </row>
    <row r="317" ht="12" customHeight="1" spans="1:4">
      <c r="A317" s="33" t="s">
        <v>324</v>
      </c>
      <c r="B317" s="33">
        <f t="shared" si="5"/>
        <v>0</v>
      </c>
      <c r="C317" s="33"/>
      <c r="D317" s="33"/>
    </row>
    <row r="318" ht="12" customHeight="1" spans="1:4">
      <c r="A318" s="33" t="s">
        <v>180</v>
      </c>
      <c r="B318" s="33">
        <f t="shared" si="5"/>
        <v>0</v>
      </c>
      <c r="C318" s="33"/>
      <c r="D318" s="33"/>
    </row>
    <row r="319" ht="12" customHeight="1" spans="1:4">
      <c r="A319" s="33" t="s">
        <v>147</v>
      </c>
      <c r="B319" s="33">
        <f t="shared" si="5"/>
        <v>0</v>
      </c>
      <c r="C319" s="33"/>
      <c r="D319" s="33"/>
    </row>
    <row r="320" ht="12" customHeight="1" spans="1:4">
      <c r="A320" s="33" t="s">
        <v>325</v>
      </c>
      <c r="B320" s="33">
        <f t="shared" si="5"/>
        <v>0</v>
      </c>
      <c r="C320" s="33"/>
      <c r="D320" s="33"/>
    </row>
    <row r="321" ht="12" customHeight="1" spans="1:4">
      <c r="A321" s="33" t="s">
        <v>326</v>
      </c>
      <c r="B321" s="33">
        <f t="shared" si="5"/>
        <v>0</v>
      </c>
      <c r="C321" s="33"/>
      <c r="D321" s="33"/>
    </row>
    <row r="322" ht="12" customHeight="1" spans="1:4">
      <c r="A322" s="33" t="s">
        <v>138</v>
      </c>
      <c r="B322" s="33">
        <f t="shared" si="5"/>
        <v>0</v>
      </c>
      <c r="C322" s="33"/>
      <c r="D322" s="33"/>
    </row>
    <row r="323" ht="12" customHeight="1" spans="1:4">
      <c r="A323" s="33" t="s">
        <v>139</v>
      </c>
      <c r="B323" s="33">
        <f t="shared" si="5"/>
        <v>0</v>
      </c>
      <c r="C323" s="33"/>
      <c r="D323" s="33"/>
    </row>
    <row r="324" ht="12" customHeight="1" spans="1:4">
      <c r="A324" s="33" t="s">
        <v>140</v>
      </c>
      <c r="B324" s="33">
        <f t="shared" si="5"/>
        <v>0</v>
      </c>
      <c r="C324" s="33"/>
      <c r="D324" s="33"/>
    </row>
    <row r="325" ht="12" customHeight="1" spans="1:4">
      <c r="A325" s="33" t="s">
        <v>327</v>
      </c>
      <c r="B325" s="33">
        <f t="shared" si="5"/>
        <v>0</v>
      </c>
      <c r="C325" s="33"/>
      <c r="D325" s="33"/>
    </row>
    <row r="326" ht="12" customHeight="1" spans="1:4">
      <c r="A326" s="33" t="s">
        <v>328</v>
      </c>
      <c r="B326" s="33">
        <f t="shared" si="5"/>
        <v>0</v>
      </c>
      <c r="C326" s="33"/>
      <c r="D326" s="33"/>
    </row>
    <row r="327" ht="12" customHeight="1" spans="1:4">
      <c r="A327" s="33" t="s">
        <v>329</v>
      </c>
      <c r="B327" s="33">
        <f t="shared" si="5"/>
        <v>0</v>
      </c>
      <c r="C327" s="33"/>
      <c r="D327" s="33"/>
    </row>
    <row r="328" ht="12" customHeight="1" spans="1:4">
      <c r="A328" s="33" t="s">
        <v>180</v>
      </c>
      <c r="B328" s="33">
        <f t="shared" si="5"/>
        <v>0</v>
      </c>
      <c r="C328" s="33"/>
      <c r="D328" s="33"/>
    </row>
    <row r="329" ht="12" customHeight="1" spans="1:4">
      <c r="A329" s="33" t="s">
        <v>147</v>
      </c>
      <c r="B329" s="33">
        <f t="shared" si="5"/>
        <v>0</v>
      </c>
      <c r="C329" s="33"/>
      <c r="D329" s="33"/>
    </row>
    <row r="330" ht="12" customHeight="1" spans="1:4">
      <c r="A330" s="33" t="s">
        <v>330</v>
      </c>
      <c r="B330" s="33">
        <f t="shared" si="5"/>
        <v>0</v>
      </c>
      <c r="C330" s="33"/>
      <c r="D330" s="33"/>
    </row>
    <row r="331" ht="12" customHeight="1" spans="1:4">
      <c r="A331" s="33" t="s">
        <v>331</v>
      </c>
      <c r="B331" s="33">
        <f t="shared" si="5"/>
        <v>0</v>
      </c>
      <c r="C331" s="33"/>
      <c r="D331" s="33"/>
    </row>
    <row r="332" ht="12" customHeight="1" spans="1:4">
      <c r="A332" s="33" t="s">
        <v>138</v>
      </c>
      <c r="B332" s="33">
        <f t="shared" si="5"/>
        <v>0</v>
      </c>
      <c r="C332" s="33"/>
      <c r="D332" s="33"/>
    </row>
    <row r="333" ht="12" customHeight="1" spans="1:4">
      <c r="A333" s="33" t="s">
        <v>139</v>
      </c>
      <c r="B333" s="33">
        <f t="shared" si="5"/>
        <v>0</v>
      </c>
      <c r="C333" s="33"/>
      <c r="D333" s="33"/>
    </row>
    <row r="334" ht="12" customHeight="1" spans="1:4">
      <c r="A334" s="33" t="s">
        <v>140</v>
      </c>
      <c r="B334" s="33">
        <f t="shared" si="5"/>
        <v>0</v>
      </c>
      <c r="C334" s="33"/>
      <c r="D334" s="33"/>
    </row>
    <row r="335" ht="12" customHeight="1" spans="1:4">
      <c r="A335" s="33" t="s">
        <v>332</v>
      </c>
      <c r="B335" s="33">
        <f t="shared" si="5"/>
        <v>0</v>
      </c>
      <c r="C335" s="33"/>
      <c r="D335" s="33"/>
    </row>
    <row r="336" ht="12" customHeight="1" spans="1:4">
      <c r="A336" s="33" t="s">
        <v>333</v>
      </c>
      <c r="B336" s="33">
        <f t="shared" si="5"/>
        <v>0</v>
      </c>
      <c r="C336" s="33"/>
      <c r="D336" s="33"/>
    </row>
    <row r="337" ht="12" customHeight="1" spans="1:4">
      <c r="A337" s="33" t="s">
        <v>334</v>
      </c>
      <c r="B337" s="33">
        <f t="shared" si="5"/>
        <v>0</v>
      </c>
      <c r="C337" s="33"/>
      <c r="D337" s="33"/>
    </row>
    <row r="338" ht="12" customHeight="1" spans="1:4">
      <c r="A338" s="33" t="s">
        <v>180</v>
      </c>
      <c r="B338" s="33">
        <f t="shared" si="5"/>
        <v>0</v>
      </c>
      <c r="C338" s="33"/>
      <c r="D338" s="33"/>
    </row>
    <row r="339" ht="12" customHeight="1" spans="1:4">
      <c r="A339" s="33" t="s">
        <v>147</v>
      </c>
      <c r="B339" s="33">
        <f t="shared" si="5"/>
        <v>0</v>
      </c>
      <c r="C339" s="33"/>
      <c r="D339" s="33"/>
    </row>
    <row r="340" ht="12" customHeight="1" spans="1:4">
      <c r="A340" s="33" t="s">
        <v>335</v>
      </c>
      <c r="B340" s="33">
        <f t="shared" si="5"/>
        <v>0</v>
      </c>
      <c r="C340" s="33"/>
      <c r="D340" s="33"/>
    </row>
    <row r="341" ht="12" customHeight="1" spans="1:4">
      <c r="A341" s="33" t="s">
        <v>336</v>
      </c>
      <c r="B341" s="33">
        <f t="shared" ref="B341:B404" si="6">C341+D341</f>
        <v>0</v>
      </c>
      <c r="C341" s="33"/>
      <c r="D341" s="33"/>
    </row>
    <row r="342" ht="12" customHeight="1" spans="1:4">
      <c r="A342" s="33" t="s">
        <v>138</v>
      </c>
      <c r="B342" s="33">
        <f t="shared" si="6"/>
        <v>0</v>
      </c>
      <c r="C342" s="33"/>
      <c r="D342" s="33"/>
    </row>
    <row r="343" ht="12" customHeight="1" spans="1:4">
      <c r="A343" s="33" t="s">
        <v>139</v>
      </c>
      <c r="B343" s="33">
        <f t="shared" si="6"/>
        <v>0</v>
      </c>
      <c r="C343" s="33"/>
      <c r="D343" s="33"/>
    </row>
    <row r="344" ht="12" customHeight="1" spans="1:4">
      <c r="A344" s="33" t="s">
        <v>140</v>
      </c>
      <c r="B344" s="33">
        <f t="shared" si="6"/>
        <v>0</v>
      </c>
      <c r="C344" s="33"/>
      <c r="D344" s="33"/>
    </row>
    <row r="345" ht="12" customHeight="1" spans="1:4">
      <c r="A345" s="33" t="s">
        <v>337</v>
      </c>
      <c r="B345" s="33">
        <f t="shared" si="6"/>
        <v>0</v>
      </c>
      <c r="C345" s="33"/>
      <c r="D345" s="33"/>
    </row>
    <row r="346" ht="12" customHeight="1" spans="1:4">
      <c r="A346" s="33" t="s">
        <v>338</v>
      </c>
      <c r="B346" s="33">
        <f t="shared" si="6"/>
        <v>0</v>
      </c>
      <c r="C346" s="33"/>
      <c r="D346" s="33"/>
    </row>
    <row r="347" ht="12" customHeight="1" spans="1:4">
      <c r="A347" s="33" t="s">
        <v>147</v>
      </c>
      <c r="B347" s="33">
        <f t="shared" si="6"/>
        <v>0</v>
      </c>
      <c r="C347" s="33"/>
      <c r="D347" s="33"/>
    </row>
    <row r="348" ht="12" customHeight="1" spans="1:4">
      <c r="A348" s="33" t="s">
        <v>339</v>
      </c>
      <c r="B348" s="33">
        <f t="shared" si="6"/>
        <v>0</v>
      </c>
      <c r="C348" s="33"/>
      <c r="D348" s="33"/>
    </row>
    <row r="349" ht="12" customHeight="1" spans="1:4">
      <c r="A349" s="33" t="s">
        <v>340</v>
      </c>
      <c r="B349" s="33">
        <f t="shared" si="6"/>
        <v>0</v>
      </c>
      <c r="C349" s="33"/>
      <c r="D349" s="33"/>
    </row>
    <row r="350" ht="12" customHeight="1" spans="1:4">
      <c r="A350" s="33" t="s">
        <v>138</v>
      </c>
      <c r="B350" s="33">
        <f t="shared" si="6"/>
        <v>0</v>
      </c>
      <c r="C350" s="33"/>
      <c r="D350" s="33"/>
    </row>
    <row r="351" ht="12" customHeight="1" spans="1:4">
      <c r="A351" s="33" t="s">
        <v>139</v>
      </c>
      <c r="B351" s="33">
        <f t="shared" si="6"/>
        <v>0</v>
      </c>
      <c r="C351" s="33"/>
      <c r="D351" s="33"/>
    </row>
    <row r="352" ht="12" customHeight="1" spans="1:4">
      <c r="A352" s="33" t="s">
        <v>180</v>
      </c>
      <c r="B352" s="33">
        <f t="shared" si="6"/>
        <v>0</v>
      </c>
      <c r="C352" s="33"/>
      <c r="D352" s="33"/>
    </row>
    <row r="353" ht="12" customHeight="1" spans="1:4">
      <c r="A353" s="33" t="s">
        <v>341</v>
      </c>
      <c r="B353" s="33">
        <f t="shared" si="6"/>
        <v>0</v>
      </c>
      <c r="C353" s="33"/>
      <c r="D353" s="33"/>
    </row>
    <row r="354" ht="12" customHeight="1" spans="1:4">
      <c r="A354" s="33" t="s">
        <v>342</v>
      </c>
      <c r="B354" s="33">
        <f t="shared" si="6"/>
        <v>0</v>
      </c>
      <c r="C354" s="33"/>
      <c r="D354" s="33"/>
    </row>
    <row r="355" spans="1:4">
      <c r="A355" s="33" t="s">
        <v>343</v>
      </c>
      <c r="B355" s="33">
        <f t="shared" si="6"/>
        <v>6450169.56</v>
      </c>
      <c r="C355" s="33">
        <f>C356</f>
        <v>1879569.56</v>
      </c>
      <c r="D355" s="33">
        <f>D356</f>
        <v>4570600</v>
      </c>
    </row>
    <row r="356" spans="1:4">
      <c r="A356" s="33" t="s">
        <v>344</v>
      </c>
      <c r="B356" s="33">
        <v>6450169.56</v>
      </c>
      <c r="C356" s="33">
        <v>1879569.56</v>
      </c>
      <c r="D356" s="33">
        <v>4570600</v>
      </c>
    </row>
    <row r="357" ht="12" customHeight="1" spans="1:4">
      <c r="A357" s="33" t="s">
        <v>345</v>
      </c>
      <c r="B357" s="33">
        <f t="shared" si="6"/>
        <v>0</v>
      </c>
      <c r="C357" s="33"/>
      <c r="D357" s="33"/>
    </row>
    <row r="358" ht="12" customHeight="1" spans="1:4">
      <c r="A358" s="33" t="s">
        <v>346</v>
      </c>
      <c r="B358" s="33">
        <f t="shared" si="6"/>
        <v>0</v>
      </c>
      <c r="C358" s="33"/>
      <c r="D358" s="33"/>
    </row>
    <row r="359" ht="12" customHeight="1" spans="1:4">
      <c r="A359" s="33" t="s">
        <v>138</v>
      </c>
      <c r="B359" s="33">
        <f t="shared" si="6"/>
        <v>0</v>
      </c>
      <c r="C359" s="33"/>
      <c r="D359" s="33"/>
    </row>
    <row r="360" ht="12" customHeight="1" spans="1:4">
      <c r="A360" s="33" t="s">
        <v>139</v>
      </c>
      <c r="B360" s="33">
        <f t="shared" si="6"/>
        <v>0</v>
      </c>
      <c r="C360" s="33"/>
      <c r="D360" s="33"/>
    </row>
    <row r="361" ht="12" customHeight="1" spans="1:4">
      <c r="A361" s="33" t="s">
        <v>140</v>
      </c>
      <c r="B361" s="33">
        <f t="shared" si="6"/>
        <v>0</v>
      </c>
      <c r="C361" s="33"/>
      <c r="D361" s="33"/>
    </row>
    <row r="362" ht="12" customHeight="1" spans="1:4">
      <c r="A362" s="33" t="s">
        <v>347</v>
      </c>
      <c r="B362" s="33">
        <f t="shared" si="6"/>
        <v>0</v>
      </c>
      <c r="C362" s="33"/>
      <c r="D362" s="33"/>
    </row>
    <row r="363" ht="12" customHeight="1" spans="1:4">
      <c r="A363" s="33" t="s">
        <v>348</v>
      </c>
      <c r="B363" s="33">
        <f t="shared" si="6"/>
        <v>0</v>
      </c>
      <c r="C363" s="33"/>
      <c r="D363" s="33"/>
    </row>
    <row r="364" ht="12" customHeight="1" spans="1:4">
      <c r="A364" s="33" t="s">
        <v>349</v>
      </c>
      <c r="B364" s="33">
        <f t="shared" si="6"/>
        <v>0</v>
      </c>
      <c r="C364" s="33"/>
      <c r="D364" s="33"/>
    </row>
    <row r="365" ht="12" customHeight="1" spans="1:4">
      <c r="A365" s="33" t="s">
        <v>350</v>
      </c>
      <c r="B365" s="33">
        <f t="shared" si="6"/>
        <v>0</v>
      </c>
      <c r="C365" s="33"/>
      <c r="D365" s="33"/>
    </row>
    <row r="366" ht="12" customHeight="1" spans="1:4">
      <c r="A366" s="33" t="s">
        <v>351</v>
      </c>
      <c r="B366" s="33">
        <f t="shared" si="6"/>
        <v>0</v>
      </c>
      <c r="C366" s="33"/>
      <c r="D366" s="33"/>
    </row>
    <row r="367" ht="12" customHeight="1" spans="1:4">
      <c r="A367" s="33" t="s">
        <v>352</v>
      </c>
      <c r="B367" s="33">
        <f t="shared" si="6"/>
        <v>0</v>
      </c>
      <c r="C367" s="33"/>
      <c r="D367" s="33"/>
    </row>
    <row r="368" ht="12" customHeight="1" spans="1:4">
      <c r="A368" s="33" t="s">
        <v>353</v>
      </c>
      <c r="B368" s="33">
        <f t="shared" si="6"/>
        <v>0</v>
      </c>
      <c r="C368" s="33"/>
      <c r="D368" s="33"/>
    </row>
    <row r="369" ht="12" customHeight="1" spans="1:4">
      <c r="A369" s="33" t="s">
        <v>354</v>
      </c>
      <c r="B369" s="33">
        <f t="shared" si="6"/>
        <v>0</v>
      </c>
      <c r="C369" s="33"/>
      <c r="D369" s="33"/>
    </row>
    <row r="370" ht="12" customHeight="1" spans="1:4">
      <c r="A370" s="33" t="s">
        <v>355</v>
      </c>
      <c r="B370" s="33">
        <f t="shared" si="6"/>
        <v>0</v>
      </c>
      <c r="C370" s="33"/>
      <c r="D370" s="33"/>
    </row>
    <row r="371" ht="12" customHeight="1" spans="1:4">
      <c r="A371" s="33" t="s">
        <v>356</v>
      </c>
      <c r="B371" s="33">
        <f t="shared" si="6"/>
        <v>0</v>
      </c>
      <c r="C371" s="33"/>
      <c r="D371" s="33"/>
    </row>
    <row r="372" ht="12" customHeight="1" spans="1:4">
      <c r="A372" s="33" t="s">
        <v>357</v>
      </c>
      <c r="B372" s="33">
        <f t="shared" si="6"/>
        <v>0</v>
      </c>
      <c r="C372" s="33"/>
      <c r="D372" s="33"/>
    </row>
    <row r="373" ht="12" customHeight="1" spans="1:4">
      <c r="A373" s="33" t="s">
        <v>358</v>
      </c>
      <c r="B373" s="33">
        <f t="shared" si="6"/>
        <v>0</v>
      </c>
      <c r="C373" s="33"/>
      <c r="D373" s="33"/>
    </row>
    <row r="374" ht="12" customHeight="1" spans="1:4">
      <c r="A374" s="33" t="s">
        <v>359</v>
      </c>
      <c r="B374" s="33">
        <f t="shared" si="6"/>
        <v>0</v>
      </c>
      <c r="C374" s="33"/>
      <c r="D374" s="33"/>
    </row>
    <row r="375" ht="12" customHeight="1" spans="1:4">
      <c r="A375" s="33" t="s">
        <v>360</v>
      </c>
      <c r="B375" s="33">
        <f t="shared" si="6"/>
        <v>0</v>
      </c>
      <c r="C375" s="33"/>
      <c r="D375" s="33"/>
    </row>
    <row r="376" ht="12" customHeight="1" spans="1:4">
      <c r="A376" s="33" t="s">
        <v>361</v>
      </c>
      <c r="B376" s="33">
        <f t="shared" si="6"/>
        <v>0</v>
      </c>
      <c r="C376" s="33"/>
      <c r="D376" s="33"/>
    </row>
    <row r="377" ht="12" customHeight="1" spans="1:4">
      <c r="A377" s="33" t="s">
        <v>362</v>
      </c>
      <c r="B377" s="33">
        <f t="shared" si="6"/>
        <v>0</v>
      </c>
      <c r="C377" s="33"/>
      <c r="D377" s="33"/>
    </row>
    <row r="378" ht="12" customHeight="1" spans="1:4">
      <c r="A378" s="33" t="s">
        <v>363</v>
      </c>
      <c r="B378" s="33">
        <f t="shared" si="6"/>
        <v>0</v>
      </c>
      <c r="C378" s="33"/>
      <c r="D378" s="33"/>
    </row>
    <row r="379" ht="12" customHeight="1" spans="1:4">
      <c r="A379" s="33" t="s">
        <v>364</v>
      </c>
      <c r="B379" s="33">
        <f t="shared" si="6"/>
        <v>0</v>
      </c>
      <c r="C379" s="33"/>
      <c r="D379" s="33"/>
    </row>
    <row r="380" ht="12" customHeight="1" spans="1:4">
      <c r="A380" s="33" t="s">
        <v>365</v>
      </c>
      <c r="B380" s="33">
        <f t="shared" si="6"/>
        <v>0</v>
      </c>
      <c r="C380" s="33"/>
      <c r="D380" s="33"/>
    </row>
    <row r="381" ht="12" customHeight="1" spans="1:4">
      <c r="A381" s="33" t="s">
        <v>366</v>
      </c>
      <c r="B381" s="33">
        <f t="shared" si="6"/>
        <v>0</v>
      </c>
      <c r="C381" s="33"/>
      <c r="D381" s="33"/>
    </row>
    <row r="382" ht="12" customHeight="1" spans="1:4">
      <c r="A382" s="33" t="s">
        <v>367</v>
      </c>
      <c r="B382" s="33">
        <f t="shared" si="6"/>
        <v>0</v>
      </c>
      <c r="C382" s="33"/>
      <c r="D382" s="33"/>
    </row>
    <row r="383" ht="12" customHeight="1" spans="1:4">
      <c r="A383" s="33" t="s">
        <v>368</v>
      </c>
      <c r="B383" s="33">
        <f t="shared" si="6"/>
        <v>0</v>
      </c>
      <c r="C383" s="33"/>
      <c r="D383" s="33"/>
    </row>
    <row r="384" ht="12" customHeight="1" spans="1:4">
      <c r="A384" s="33" t="s">
        <v>369</v>
      </c>
      <c r="B384" s="33">
        <f t="shared" si="6"/>
        <v>0</v>
      </c>
      <c r="C384" s="33"/>
      <c r="D384" s="33"/>
    </row>
    <row r="385" ht="12" customHeight="1" spans="1:4">
      <c r="A385" s="33" t="s">
        <v>370</v>
      </c>
      <c r="B385" s="33">
        <f t="shared" si="6"/>
        <v>0</v>
      </c>
      <c r="C385" s="33"/>
      <c r="D385" s="33"/>
    </row>
    <row r="386" ht="12" customHeight="1" spans="1:4">
      <c r="A386" s="33" t="s">
        <v>371</v>
      </c>
      <c r="B386" s="33">
        <f t="shared" si="6"/>
        <v>0</v>
      </c>
      <c r="C386" s="33"/>
      <c r="D386" s="33"/>
    </row>
    <row r="387" ht="12" customHeight="1" spans="1:4">
      <c r="A387" s="33" t="s">
        <v>372</v>
      </c>
      <c r="B387" s="33">
        <f t="shared" si="6"/>
        <v>0</v>
      </c>
      <c r="C387" s="33"/>
      <c r="D387" s="33"/>
    </row>
    <row r="388" ht="12" customHeight="1" spans="1:4">
      <c r="A388" s="33" t="s">
        <v>373</v>
      </c>
      <c r="B388" s="33">
        <f t="shared" si="6"/>
        <v>0</v>
      </c>
      <c r="C388" s="33"/>
      <c r="D388" s="33"/>
    </row>
    <row r="389" ht="12" customHeight="1" spans="1:4">
      <c r="A389" s="33" t="s">
        <v>374</v>
      </c>
      <c r="B389" s="33">
        <f t="shared" si="6"/>
        <v>0</v>
      </c>
      <c r="C389" s="33"/>
      <c r="D389" s="33"/>
    </row>
    <row r="390" ht="12" customHeight="1" spans="1:4">
      <c r="A390" s="33" t="s">
        <v>375</v>
      </c>
      <c r="B390" s="33">
        <f t="shared" si="6"/>
        <v>0</v>
      </c>
      <c r="C390" s="33"/>
      <c r="D390" s="33"/>
    </row>
    <row r="391" ht="12" customHeight="1" spans="1:4">
      <c r="A391" s="33" t="s">
        <v>376</v>
      </c>
      <c r="B391" s="33">
        <f t="shared" si="6"/>
        <v>0</v>
      </c>
      <c r="C391" s="33"/>
      <c r="D391" s="33"/>
    </row>
    <row r="392" ht="12" customHeight="1" spans="1:4">
      <c r="A392" s="33" t="s">
        <v>377</v>
      </c>
      <c r="B392" s="33">
        <f t="shared" si="6"/>
        <v>0</v>
      </c>
      <c r="C392" s="33"/>
      <c r="D392" s="33"/>
    </row>
    <row r="393" ht="12" customHeight="1" spans="1:4">
      <c r="A393" s="33" t="s">
        <v>378</v>
      </c>
      <c r="B393" s="33">
        <f t="shared" si="6"/>
        <v>0</v>
      </c>
      <c r="C393" s="33"/>
      <c r="D393" s="33"/>
    </row>
    <row r="394" ht="12" customHeight="1" spans="1:4">
      <c r="A394" s="33" t="s">
        <v>379</v>
      </c>
      <c r="B394" s="33">
        <f t="shared" si="6"/>
        <v>0</v>
      </c>
      <c r="C394" s="33"/>
      <c r="D394" s="33"/>
    </row>
    <row r="395" ht="12" customHeight="1" spans="1:4">
      <c r="A395" s="33" t="s">
        <v>380</v>
      </c>
      <c r="B395" s="33">
        <f t="shared" si="6"/>
        <v>0</v>
      </c>
      <c r="C395" s="33"/>
      <c r="D395" s="33"/>
    </row>
    <row r="396" ht="12" customHeight="1" spans="1:4">
      <c r="A396" s="33" t="s">
        <v>381</v>
      </c>
      <c r="B396" s="33">
        <f t="shared" si="6"/>
        <v>0</v>
      </c>
      <c r="C396" s="33"/>
      <c r="D396" s="33"/>
    </row>
    <row r="397" ht="12" customHeight="1" spans="1:4">
      <c r="A397" s="33" t="s">
        <v>382</v>
      </c>
      <c r="B397" s="33">
        <f t="shared" si="6"/>
        <v>0</v>
      </c>
      <c r="C397" s="33"/>
      <c r="D397" s="33"/>
    </row>
    <row r="398" ht="12" customHeight="1" spans="1:4">
      <c r="A398" s="33" t="s">
        <v>383</v>
      </c>
      <c r="B398" s="33">
        <f t="shared" si="6"/>
        <v>0</v>
      </c>
      <c r="C398" s="33"/>
      <c r="D398" s="33"/>
    </row>
    <row r="399" ht="12" customHeight="1" spans="1:4">
      <c r="A399" s="33" t="s">
        <v>384</v>
      </c>
      <c r="B399" s="33">
        <f t="shared" si="6"/>
        <v>0</v>
      </c>
      <c r="C399" s="33"/>
      <c r="D399" s="33"/>
    </row>
    <row r="400" ht="12" customHeight="1" spans="1:4">
      <c r="A400" s="33" t="s">
        <v>385</v>
      </c>
      <c r="B400" s="33">
        <f t="shared" si="6"/>
        <v>0</v>
      </c>
      <c r="C400" s="33"/>
      <c r="D400" s="33"/>
    </row>
    <row r="401" ht="12" customHeight="1" spans="1:4">
      <c r="A401" s="33" t="s">
        <v>386</v>
      </c>
      <c r="B401" s="33">
        <f t="shared" si="6"/>
        <v>0</v>
      </c>
      <c r="C401" s="33"/>
      <c r="D401" s="33"/>
    </row>
    <row r="402" ht="12" customHeight="1" spans="1:4">
      <c r="A402" s="33" t="s">
        <v>387</v>
      </c>
      <c r="B402" s="33">
        <f t="shared" si="6"/>
        <v>0</v>
      </c>
      <c r="C402" s="33"/>
      <c r="D402" s="33"/>
    </row>
    <row r="403" ht="12" customHeight="1" spans="1:4">
      <c r="A403" s="33" t="s">
        <v>388</v>
      </c>
      <c r="B403" s="33">
        <f t="shared" si="6"/>
        <v>0</v>
      </c>
      <c r="C403" s="33"/>
      <c r="D403" s="33"/>
    </row>
    <row r="404" ht="12" customHeight="1" spans="1:4">
      <c r="A404" s="33" t="s">
        <v>389</v>
      </c>
      <c r="B404" s="33">
        <f t="shared" si="6"/>
        <v>0</v>
      </c>
      <c r="C404" s="33"/>
      <c r="D404" s="33"/>
    </row>
    <row r="405" ht="12" customHeight="1" spans="1:4">
      <c r="A405" s="33" t="s">
        <v>390</v>
      </c>
      <c r="B405" s="33">
        <f t="shared" ref="B405:B468" si="7">C405+D405</f>
        <v>0</v>
      </c>
      <c r="C405" s="33"/>
      <c r="D405" s="33"/>
    </row>
    <row r="406" ht="12" customHeight="1" spans="1:4">
      <c r="A406" s="33" t="s">
        <v>391</v>
      </c>
      <c r="B406" s="33">
        <f t="shared" si="7"/>
        <v>0</v>
      </c>
      <c r="C406" s="33"/>
      <c r="D406" s="33"/>
    </row>
    <row r="407" ht="12" customHeight="1" spans="1:4">
      <c r="A407" s="33" t="s">
        <v>392</v>
      </c>
      <c r="B407" s="33">
        <f t="shared" si="7"/>
        <v>0</v>
      </c>
      <c r="C407" s="33"/>
      <c r="D407" s="33"/>
    </row>
    <row r="408" ht="12" customHeight="1" spans="1:4">
      <c r="A408" s="33" t="s">
        <v>393</v>
      </c>
      <c r="B408" s="33">
        <f t="shared" si="7"/>
        <v>0</v>
      </c>
      <c r="C408" s="33"/>
      <c r="D408" s="33"/>
    </row>
    <row r="409" ht="12" customHeight="1" spans="1:4">
      <c r="A409" s="33" t="s">
        <v>394</v>
      </c>
      <c r="B409" s="33">
        <f t="shared" si="7"/>
        <v>0</v>
      </c>
      <c r="C409" s="33"/>
      <c r="D409" s="33"/>
    </row>
    <row r="410" ht="12" customHeight="1" spans="1:4">
      <c r="A410" s="33" t="s">
        <v>395</v>
      </c>
      <c r="B410" s="33">
        <f t="shared" si="7"/>
        <v>0</v>
      </c>
      <c r="C410" s="33"/>
      <c r="D410" s="33"/>
    </row>
    <row r="411" ht="12" customHeight="1" spans="1:4">
      <c r="A411" s="33" t="s">
        <v>396</v>
      </c>
      <c r="B411" s="33">
        <f t="shared" si="7"/>
        <v>0</v>
      </c>
      <c r="C411" s="33"/>
      <c r="D411" s="33"/>
    </row>
    <row r="412" ht="12" customHeight="1" spans="1:4">
      <c r="A412" s="33" t="s">
        <v>397</v>
      </c>
      <c r="B412" s="33">
        <f t="shared" si="7"/>
        <v>0</v>
      </c>
      <c r="C412" s="33"/>
      <c r="D412" s="33"/>
    </row>
    <row r="413" ht="12" customHeight="1" spans="1:4">
      <c r="A413" s="33" t="s">
        <v>138</v>
      </c>
      <c r="B413" s="33">
        <f t="shared" si="7"/>
        <v>0</v>
      </c>
      <c r="C413" s="33"/>
      <c r="D413" s="33"/>
    </row>
    <row r="414" ht="12" customHeight="1" spans="1:4">
      <c r="A414" s="33" t="s">
        <v>139</v>
      </c>
      <c r="B414" s="33">
        <f t="shared" si="7"/>
        <v>0</v>
      </c>
      <c r="C414" s="33"/>
      <c r="D414" s="33"/>
    </row>
    <row r="415" ht="12" customHeight="1" spans="1:4">
      <c r="A415" s="33" t="s">
        <v>140</v>
      </c>
      <c r="B415" s="33">
        <f t="shared" si="7"/>
        <v>0</v>
      </c>
      <c r="C415" s="33"/>
      <c r="D415" s="33"/>
    </row>
    <row r="416" ht="12" customHeight="1" spans="1:4">
      <c r="A416" s="33" t="s">
        <v>398</v>
      </c>
      <c r="B416" s="33">
        <f t="shared" si="7"/>
        <v>0</v>
      </c>
      <c r="C416" s="33"/>
      <c r="D416" s="33"/>
    </row>
    <row r="417" ht="12" customHeight="1" spans="1:4">
      <c r="A417" s="33" t="s">
        <v>399</v>
      </c>
      <c r="B417" s="33">
        <f t="shared" si="7"/>
        <v>0</v>
      </c>
      <c r="C417" s="33"/>
      <c r="D417" s="33"/>
    </row>
    <row r="418" ht="12" customHeight="1" spans="1:4">
      <c r="A418" s="33" t="s">
        <v>400</v>
      </c>
      <c r="B418" s="33">
        <f t="shared" si="7"/>
        <v>0</v>
      </c>
      <c r="C418" s="33"/>
      <c r="D418" s="33"/>
    </row>
    <row r="419" ht="12" customHeight="1" spans="1:4">
      <c r="A419" s="33" t="s">
        <v>401</v>
      </c>
      <c r="B419" s="33">
        <f t="shared" si="7"/>
        <v>0</v>
      </c>
      <c r="C419" s="33"/>
      <c r="D419" s="33"/>
    </row>
    <row r="420" ht="12" customHeight="1" spans="1:4">
      <c r="A420" s="33" t="s">
        <v>402</v>
      </c>
      <c r="B420" s="33">
        <f t="shared" si="7"/>
        <v>0</v>
      </c>
      <c r="C420" s="33"/>
      <c r="D420" s="33"/>
    </row>
    <row r="421" ht="12" customHeight="1" spans="1:4">
      <c r="A421" s="33" t="s">
        <v>403</v>
      </c>
      <c r="B421" s="33">
        <f t="shared" si="7"/>
        <v>0</v>
      </c>
      <c r="C421" s="33"/>
      <c r="D421" s="33"/>
    </row>
    <row r="422" ht="12" customHeight="1" spans="1:4">
      <c r="A422" s="33" t="s">
        <v>404</v>
      </c>
      <c r="B422" s="33">
        <f t="shared" si="7"/>
        <v>0</v>
      </c>
      <c r="C422" s="33"/>
      <c r="D422" s="33"/>
    </row>
    <row r="423" ht="12" customHeight="1" spans="1:4">
      <c r="A423" s="33" t="s">
        <v>405</v>
      </c>
      <c r="B423" s="33">
        <f t="shared" si="7"/>
        <v>0</v>
      </c>
      <c r="C423" s="33"/>
      <c r="D423" s="33"/>
    </row>
    <row r="424" ht="12" customHeight="1" spans="1:4">
      <c r="A424" s="33" t="s">
        <v>406</v>
      </c>
      <c r="B424" s="33">
        <f t="shared" si="7"/>
        <v>0</v>
      </c>
      <c r="C424" s="33"/>
      <c r="D424" s="33"/>
    </row>
    <row r="425" ht="12" customHeight="1" spans="1:4">
      <c r="A425" s="33" t="s">
        <v>407</v>
      </c>
      <c r="B425" s="33">
        <f t="shared" si="7"/>
        <v>0</v>
      </c>
      <c r="C425" s="33"/>
      <c r="D425" s="33"/>
    </row>
    <row r="426" ht="12" customHeight="1" spans="1:4">
      <c r="A426" s="33" t="s">
        <v>408</v>
      </c>
      <c r="B426" s="33">
        <f t="shared" si="7"/>
        <v>0</v>
      </c>
      <c r="C426" s="33"/>
      <c r="D426" s="33"/>
    </row>
    <row r="427" ht="12" customHeight="1" spans="1:4">
      <c r="A427" s="33" t="s">
        <v>400</v>
      </c>
      <c r="B427" s="33">
        <f t="shared" si="7"/>
        <v>0</v>
      </c>
      <c r="C427" s="33"/>
      <c r="D427" s="33"/>
    </row>
    <row r="428" ht="12" customHeight="1" spans="1:4">
      <c r="A428" s="33" t="s">
        <v>409</v>
      </c>
      <c r="B428" s="33">
        <f t="shared" si="7"/>
        <v>0</v>
      </c>
      <c r="C428" s="33"/>
      <c r="D428" s="33"/>
    </row>
    <row r="429" ht="12" customHeight="1" spans="1:4">
      <c r="A429" s="33" t="s">
        <v>410</v>
      </c>
      <c r="B429" s="33">
        <f t="shared" si="7"/>
        <v>0</v>
      </c>
      <c r="C429" s="33"/>
      <c r="D429" s="33"/>
    </row>
    <row r="430" ht="12" customHeight="1" spans="1:4">
      <c r="A430" s="33" t="s">
        <v>411</v>
      </c>
      <c r="B430" s="33">
        <f t="shared" si="7"/>
        <v>0</v>
      </c>
      <c r="C430" s="33"/>
      <c r="D430" s="33"/>
    </row>
    <row r="431" ht="12" customHeight="1" spans="1:4">
      <c r="A431" s="33" t="s">
        <v>412</v>
      </c>
      <c r="B431" s="33">
        <f t="shared" si="7"/>
        <v>0</v>
      </c>
      <c r="C431" s="33"/>
      <c r="D431" s="33"/>
    </row>
    <row r="432" ht="12" customHeight="1" spans="1:4">
      <c r="A432" s="33" t="s">
        <v>413</v>
      </c>
      <c r="B432" s="33">
        <f t="shared" si="7"/>
        <v>0</v>
      </c>
      <c r="C432" s="33"/>
      <c r="D432" s="33"/>
    </row>
    <row r="433" ht="12" customHeight="1" spans="1:4">
      <c r="A433" s="33" t="s">
        <v>400</v>
      </c>
      <c r="B433" s="33">
        <f t="shared" si="7"/>
        <v>0</v>
      </c>
      <c r="C433" s="33"/>
      <c r="D433" s="33"/>
    </row>
    <row r="434" ht="12" customHeight="1" spans="1:4">
      <c r="A434" s="33" t="s">
        <v>414</v>
      </c>
      <c r="B434" s="33">
        <f t="shared" si="7"/>
        <v>0</v>
      </c>
      <c r="C434" s="33"/>
      <c r="D434" s="33"/>
    </row>
    <row r="435" ht="12" customHeight="1" spans="1:4">
      <c r="A435" s="33" t="s">
        <v>415</v>
      </c>
      <c r="B435" s="33">
        <f t="shared" si="7"/>
        <v>0</v>
      </c>
      <c r="C435" s="33"/>
      <c r="D435" s="33"/>
    </row>
    <row r="436" ht="12" customHeight="1" spans="1:4">
      <c r="A436" s="33" t="s">
        <v>416</v>
      </c>
      <c r="B436" s="33">
        <f t="shared" si="7"/>
        <v>0</v>
      </c>
      <c r="C436" s="33"/>
      <c r="D436" s="33"/>
    </row>
    <row r="437" ht="12" customHeight="1" spans="1:4">
      <c r="A437" s="33" t="s">
        <v>417</v>
      </c>
      <c r="B437" s="33">
        <f t="shared" si="7"/>
        <v>0</v>
      </c>
      <c r="C437" s="33"/>
      <c r="D437" s="33"/>
    </row>
    <row r="438" ht="12" customHeight="1" spans="1:4">
      <c r="A438" s="33" t="s">
        <v>418</v>
      </c>
      <c r="B438" s="33">
        <f t="shared" si="7"/>
        <v>0</v>
      </c>
      <c r="C438" s="33"/>
      <c r="D438" s="33"/>
    </row>
    <row r="439" ht="12" customHeight="1" spans="1:4">
      <c r="A439" s="33" t="s">
        <v>400</v>
      </c>
      <c r="B439" s="33">
        <f t="shared" si="7"/>
        <v>0</v>
      </c>
      <c r="C439" s="33"/>
      <c r="D439" s="33"/>
    </row>
    <row r="440" ht="12" customHeight="1" spans="1:4">
      <c r="A440" s="33" t="s">
        <v>419</v>
      </c>
      <c r="B440" s="33">
        <f t="shared" si="7"/>
        <v>0</v>
      </c>
      <c r="C440" s="33"/>
      <c r="D440" s="33"/>
    </row>
    <row r="441" ht="12" customHeight="1" spans="1:4">
      <c r="A441" s="33" t="s">
        <v>420</v>
      </c>
      <c r="B441" s="33">
        <f t="shared" si="7"/>
        <v>0</v>
      </c>
      <c r="C441" s="33"/>
      <c r="D441" s="33"/>
    </row>
    <row r="442" ht="12" customHeight="1" spans="1:4">
      <c r="A442" s="33" t="s">
        <v>421</v>
      </c>
      <c r="B442" s="33">
        <f t="shared" si="7"/>
        <v>0</v>
      </c>
      <c r="C442" s="33"/>
      <c r="D442" s="33"/>
    </row>
    <row r="443" ht="12" customHeight="1" spans="1:4">
      <c r="A443" s="33" t="s">
        <v>422</v>
      </c>
      <c r="B443" s="33">
        <f t="shared" si="7"/>
        <v>0</v>
      </c>
      <c r="C443" s="33"/>
      <c r="D443" s="33"/>
    </row>
    <row r="444" ht="12" customHeight="1" spans="1:4">
      <c r="A444" s="33" t="s">
        <v>423</v>
      </c>
      <c r="B444" s="33">
        <f t="shared" si="7"/>
        <v>0</v>
      </c>
      <c r="C444" s="33"/>
      <c r="D444" s="33"/>
    </row>
    <row r="445" ht="12" customHeight="1" spans="1:4">
      <c r="A445" s="33" t="s">
        <v>424</v>
      </c>
      <c r="B445" s="33">
        <f t="shared" si="7"/>
        <v>0</v>
      </c>
      <c r="C445" s="33"/>
      <c r="D445" s="33"/>
    </row>
    <row r="446" ht="12" customHeight="1" spans="1:4">
      <c r="A446" s="33" t="s">
        <v>425</v>
      </c>
      <c r="B446" s="33">
        <f t="shared" si="7"/>
        <v>0</v>
      </c>
      <c r="C446" s="33"/>
      <c r="D446" s="33"/>
    </row>
    <row r="447" ht="12" customHeight="1" spans="1:4">
      <c r="A447" s="33" t="s">
        <v>426</v>
      </c>
      <c r="B447" s="33">
        <f t="shared" si="7"/>
        <v>0</v>
      </c>
      <c r="C447" s="33"/>
      <c r="D447" s="33"/>
    </row>
    <row r="448" ht="12" customHeight="1" spans="1:4">
      <c r="A448" s="33" t="s">
        <v>427</v>
      </c>
      <c r="B448" s="33">
        <f t="shared" si="7"/>
        <v>0</v>
      </c>
      <c r="C448" s="33"/>
      <c r="D448" s="33"/>
    </row>
    <row r="449" ht="12" customHeight="1" spans="1:4">
      <c r="A449" s="33" t="s">
        <v>400</v>
      </c>
      <c r="B449" s="33">
        <f t="shared" si="7"/>
        <v>0</v>
      </c>
      <c r="C449" s="33"/>
      <c r="D449" s="33"/>
    </row>
    <row r="450" ht="12" customHeight="1" spans="1:4">
      <c r="A450" s="33" t="s">
        <v>428</v>
      </c>
      <c r="B450" s="33">
        <f t="shared" si="7"/>
        <v>0</v>
      </c>
      <c r="C450" s="33"/>
      <c r="D450" s="33"/>
    </row>
    <row r="451" ht="12" customHeight="1" spans="1:4">
      <c r="A451" s="33" t="s">
        <v>429</v>
      </c>
      <c r="B451" s="33">
        <f t="shared" si="7"/>
        <v>0</v>
      </c>
      <c r="C451" s="33"/>
      <c r="D451" s="33"/>
    </row>
    <row r="452" ht="12" customHeight="1" spans="1:4">
      <c r="A452" s="33" t="s">
        <v>430</v>
      </c>
      <c r="B452" s="33">
        <f t="shared" si="7"/>
        <v>0</v>
      </c>
      <c r="C452" s="33"/>
      <c r="D452" s="33"/>
    </row>
    <row r="453" ht="12" customHeight="1" spans="1:4">
      <c r="A453" s="33" t="s">
        <v>431</v>
      </c>
      <c r="B453" s="33">
        <f t="shared" si="7"/>
        <v>0</v>
      </c>
      <c r="C453" s="33"/>
      <c r="D453" s="33"/>
    </row>
    <row r="454" ht="12" customHeight="1" spans="1:4">
      <c r="A454" s="33" t="s">
        <v>432</v>
      </c>
      <c r="B454" s="33">
        <f t="shared" si="7"/>
        <v>0</v>
      </c>
      <c r="C454" s="33"/>
      <c r="D454" s="33"/>
    </row>
    <row r="455" ht="12" customHeight="1" spans="1:4">
      <c r="A455" s="33" t="s">
        <v>433</v>
      </c>
      <c r="B455" s="33">
        <f t="shared" si="7"/>
        <v>0</v>
      </c>
      <c r="C455" s="33"/>
      <c r="D455" s="33"/>
    </row>
    <row r="456" ht="12" customHeight="1" spans="1:4">
      <c r="A456" s="33" t="s">
        <v>434</v>
      </c>
      <c r="B456" s="33">
        <f t="shared" si="7"/>
        <v>0</v>
      </c>
      <c r="C456" s="33"/>
      <c r="D456" s="33"/>
    </row>
    <row r="457" ht="12" customHeight="1" spans="1:4">
      <c r="A457" s="33" t="s">
        <v>435</v>
      </c>
      <c r="B457" s="33">
        <f t="shared" si="7"/>
        <v>0</v>
      </c>
      <c r="C457" s="33"/>
      <c r="D457" s="33"/>
    </row>
    <row r="458" ht="12" customHeight="1" spans="1:4">
      <c r="A458" s="33" t="s">
        <v>436</v>
      </c>
      <c r="B458" s="33">
        <f t="shared" si="7"/>
        <v>0</v>
      </c>
      <c r="C458" s="33"/>
      <c r="D458" s="33"/>
    </row>
    <row r="459" ht="12" customHeight="1" spans="1:4">
      <c r="A459" s="33" t="s">
        <v>437</v>
      </c>
      <c r="B459" s="33">
        <f t="shared" si="7"/>
        <v>0</v>
      </c>
      <c r="C459" s="33"/>
      <c r="D459" s="33"/>
    </row>
    <row r="460" ht="12" customHeight="1" spans="1:4">
      <c r="A460" s="33" t="s">
        <v>438</v>
      </c>
      <c r="B460" s="33">
        <f t="shared" si="7"/>
        <v>0</v>
      </c>
      <c r="C460" s="33"/>
      <c r="D460" s="33"/>
    </row>
    <row r="461" ht="12" customHeight="1" spans="1:4">
      <c r="A461" s="33" t="s">
        <v>439</v>
      </c>
      <c r="B461" s="33">
        <f t="shared" si="7"/>
        <v>0</v>
      </c>
      <c r="C461" s="33"/>
      <c r="D461" s="33"/>
    </row>
    <row r="462" ht="12" customHeight="1" spans="1:4">
      <c r="A462" s="33" t="s">
        <v>440</v>
      </c>
      <c r="B462" s="33">
        <f t="shared" si="7"/>
        <v>0</v>
      </c>
      <c r="C462" s="33"/>
      <c r="D462" s="33"/>
    </row>
    <row r="463" ht="12" customHeight="1" spans="1:4">
      <c r="A463" s="33" t="s">
        <v>441</v>
      </c>
      <c r="B463" s="33">
        <f t="shared" si="7"/>
        <v>0</v>
      </c>
      <c r="C463" s="33"/>
      <c r="D463" s="33"/>
    </row>
    <row r="464" ht="12" customHeight="1" spans="1:4">
      <c r="A464" s="33" t="s">
        <v>442</v>
      </c>
      <c r="B464" s="33">
        <f t="shared" si="7"/>
        <v>0</v>
      </c>
      <c r="C464" s="33"/>
      <c r="D464" s="33"/>
    </row>
    <row r="465" ht="12" customHeight="1" spans="1:4">
      <c r="A465" s="33" t="s">
        <v>443</v>
      </c>
      <c r="B465" s="33">
        <f t="shared" si="7"/>
        <v>0</v>
      </c>
      <c r="C465" s="33"/>
      <c r="D465" s="33"/>
    </row>
    <row r="466" ht="12" customHeight="1" spans="1:4">
      <c r="A466" s="33" t="s">
        <v>444</v>
      </c>
      <c r="B466" s="33">
        <f t="shared" si="7"/>
        <v>0</v>
      </c>
      <c r="C466" s="33"/>
      <c r="D466" s="33"/>
    </row>
    <row r="467" spans="1:4">
      <c r="A467" s="33" t="s">
        <v>445</v>
      </c>
      <c r="B467" s="33">
        <f t="shared" si="7"/>
        <v>1630225.02</v>
      </c>
      <c r="C467" s="33">
        <f>SUM(C468,C484,C492,C503,C512,C519)</f>
        <v>1246225.02</v>
      </c>
      <c r="D467" s="33">
        <f>SUM(D468,D484,D492,D503,D512,D519)</f>
        <v>384000</v>
      </c>
    </row>
    <row r="468" spans="1:4">
      <c r="A468" s="33" t="s">
        <v>446</v>
      </c>
      <c r="B468" s="33">
        <f t="shared" si="7"/>
        <v>1630225.02</v>
      </c>
      <c r="C468" s="33">
        <f>SUM(C469:C483)</f>
        <v>1246225.02</v>
      </c>
      <c r="D468" s="33">
        <f>SUM(D469:D483)</f>
        <v>384000</v>
      </c>
    </row>
    <row r="469" ht="12" customHeight="1" spans="1:4">
      <c r="A469" s="33" t="s">
        <v>138</v>
      </c>
      <c r="B469" s="33">
        <f t="shared" ref="B469:B532" si="8">C469+D469</f>
        <v>0</v>
      </c>
      <c r="C469" s="33"/>
      <c r="D469" s="33"/>
    </row>
    <row r="470" ht="12" customHeight="1" spans="1:4">
      <c r="A470" s="33" t="s">
        <v>139</v>
      </c>
      <c r="B470" s="33">
        <f t="shared" si="8"/>
        <v>0</v>
      </c>
      <c r="C470" s="33"/>
      <c r="D470" s="33"/>
    </row>
    <row r="471" ht="12" customHeight="1" spans="1:4">
      <c r="A471" s="33" t="s">
        <v>140</v>
      </c>
      <c r="B471" s="33">
        <f t="shared" si="8"/>
        <v>0</v>
      </c>
      <c r="C471" s="33"/>
      <c r="D471" s="33"/>
    </row>
    <row r="472" ht="12" customHeight="1" spans="1:4">
      <c r="A472" s="33" t="s">
        <v>447</v>
      </c>
      <c r="B472" s="33">
        <f t="shared" si="8"/>
        <v>0</v>
      </c>
      <c r="C472" s="33"/>
      <c r="D472" s="33"/>
    </row>
    <row r="473" ht="12" customHeight="1" spans="1:4">
      <c r="A473" s="33" t="s">
        <v>448</v>
      </c>
      <c r="B473" s="33">
        <f t="shared" si="8"/>
        <v>0</v>
      </c>
      <c r="C473" s="33"/>
      <c r="D473" s="33"/>
    </row>
    <row r="474" ht="12" customHeight="1" spans="1:4">
      <c r="A474" s="33" t="s">
        <v>449</v>
      </c>
      <c r="B474" s="33">
        <f t="shared" si="8"/>
        <v>0</v>
      </c>
      <c r="C474" s="33"/>
      <c r="D474" s="33"/>
    </row>
    <row r="475" ht="12" customHeight="1" spans="1:4">
      <c r="A475" s="33" t="s">
        <v>450</v>
      </c>
      <c r="B475" s="33">
        <f t="shared" si="8"/>
        <v>0</v>
      </c>
      <c r="C475" s="33"/>
      <c r="D475" s="33"/>
    </row>
    <row r="476" ht="12" customHeight="1" spans="1:4">
      <c r="A476" s="33" t="s">
        <v>451</v>
      </c>
      <c r="B476" s="33">
        <f t="shared" si="8"/>
        <v>0</v>
      </c>
      <c r="C476" s="33"/>
      <c r="D476" s="33"/>
    </row>
    <row r="477" spans="1:4">
      <c r="A477" s="33" t="s">
        <v>452</v>
      </c>
      <c r="B477" s="33">
        <v>1546225.02</v>
      </c>
      <c r="C477" s="33">
        <v>1246225.02</v>
      </c>
      <c r="D477" s="33">
        <v>300000</v>
      </c>
    </row>
    <row r="478" ht="12" customHeight="1" spans="1:4">
      <c r="A478" s="33" t="s">
        <v>453</v>
      </c>
      <c r="B478" s="33">
        <f t="shared" si="8"/>
        <v>0</v>
      </c>
      <c r="C478" s="33"/>
      <c r="D478" s="33"/>
    </row>
    <row r="479" ht="12" customHeight="1" spans="1:4">
      <c r="A479" s="33" t="s">
        <v>454</v>
      </c>
      <c r="B479" s="33">
        <f t="shared" si="8"/>
        <v>0</v>
      </c>
      <c r="C479" s="33"/>
      <c r="D479" s="33"/>
    </row>
    <row r="480" ht="12" customHeight="1" spans="1:4">
      <c r="A480" s="33" t="s">
        <v>455</v>
      </c>
      <c r="B480" s="33">
        <f t="shared" si="8"/>
        <v>0</v>
      </c>
      <c r="C480" s="33"/>
      <c r="D480" s="33"/>
    </row>
    <row r="481" ht="12" customHeight="1" spans="1:4">
      <c r="A481" s="33" t="s">
        <v>456</v>
      </c>
      <c r="B481" s="33">
        <f t="shared" si="8"/>
        <v>0</v>
      </c>
      <c r="C481" s="33"/>
      <c r="D481" s="33"/>
    </row>
    <row r="482" ht="12" customHeight="1" spans="1:4">
      <c r="A482" s="33" t="s">
        <v>457</v>
      </c>
      <c r="B482" s="33">
        <f t="shared" si="8"/>
        <v>0</v>
      </c>
      <c r="C482" s="33"/>
      <c r="D482" s="33"/>
    </row>
    <row r="483" spans="1:4">
      <c r="A483" s="33" t="s">
        <v>458</v>
      </c>
      <c r="B483" s="33">
        <v>84000</v>
      </c>
      <c r="C483" s="33" t="s">
        <v>1152</v>
      </c>
      <c r="D483" s="33">
        <v>84000</v>
      </c>
    </row>
    <row r="484" ht="12" customHeight="1" spans="1:4">
      <c r="A484" s="33" t="s">
        <v>459</v>
      </c>
      <c r="B484" s="33">
        <f t="shared" si="8"/>
        <v>0</v>
      </c>
      <c r="C484" s="33"/>
      <c r="D484" s="33"/>
    </row>
    <row r="485" ht="12" customHeight="1" spans="1:4">
      <c r="A485" s="33" t="s">
        <v>138</v>
      </c>
      <c r="B485" s="33">
        <f t="shared" si="8"/>
        <v>0</v>
      </c>
      <c r="C485" s="33"/>
      <c r="D485" s="33"/>
    </row>
    <row r="486" ht="12" customHeight="1" spans="1:4">
      <c r="A486" s="33" t="s">
        <v>139</v>
      </c>
      <c r="B486" s="33">
        <f t="shared" si="8"/>
        <v>0</v>
      </c>
      <c r="C486" s="33"/>
      <c r="D486" s="33"/>
    </row>
    <row r="487" ht="12" customHeight="1" spans="1:4">
      <c r="A487" s="33" t="s">
        <v>140</v>
      </c>
      <c r="B487" s="33">
        <f t="shared" si="8"/>
        <v>0</v>
      </c>
      <c r="C487" s="33"/>
      <c r="D487" s="33"/>
    </row>
    <row r="488" ht="12" customHeight="1" spans="1:4">
      <c r="A488" s="33" t="s">
        <v>460</v>
      </c>
      <c r="B488" s="33">
        <f t="shared" si="8"/>
        <v>0</v>
      </c>
      <c r="C488" s="33"/>
      <c r="D488" s="33"/>
    </row>
    <row r="489" ht="12" customHeight="1" spans="1:4">
      <c r="A489" s="33" t="s">
        <v>461</v>
      </c>
      <c r="B489" s="33">
        <f t="shared" si="8"/>
        <v>0</v>
      </c>
      <c r="C489" s="33"/>
      <c r="D489" s="33"/>
    </row>
    <row r="490" ht="12" customHeight="1" spans="1:4">
      <c r="A490" s="33" t="s">
        <v>462</v>
      </c>
      <c r="B490" s="33">
        <f t="shared" si="8"/>
        <v>0</v>
      </c>
      <c r="C490" s="33"/>
      <c r="D490" s="33"/>
    </row>
    <row r="491" ht="12" customHeight="1" spans="1:4">
      <c r="A491" s="33" t="s">
        <v>463</v>
      </c>
      <c r="B491" s="33">
        <f t="shared" si="8"/>
        <v>0</v>
      </c>
      <c r="C491" s="33"/>
      <c r="D491" s="33"/>
    </row>
    <row r="492" ht="12" customHeight="1" spans="1:4">
      <c r="A492" s="33" t="s">
        <v>464</v>
      </c>
      <c r="B492" s="33">
        <f t="shared" si="8"/>
        <v>0</v>
      </c>
      <c r="C492" s="33">
        <f>SUM(C493:C502)</f>
        <v>0</v>
      </c>
      <c r="D492" s="33">
        <f>SUM(D493:D502)</f>
        <v>0</v>
      </c>
    </row>
    <row r="493" ht="12" customHeight="1" spans="1:4">
      <c r="A493" s="33" t="s">
        <v>138</v>
      </c>
      <c r="B493" s="33">
        <f t="shared" si="8"/>
        <v>0</v>
      </c>
      <c r="C493" s="33"/>
      <c r="D493" s="33"/>
    </row>
    <row r="494" ht="12" customHeight="1" spans="1:4">
      <c r="A494" s="33" t="s">
        <v>139</v>
      </c>
      <c r="B494" s="33">
        <f t="shared" si="8"/>
        <v>0</v>
      </c>
      <c r="C494" s="33"/>
      <c r="D494" s="33"/>
    </row>
    <row r="495" ht="12" customHeight="1" spans="1:4">
      <c r="A495" s="33" t="s">
        <v>140</v>
      </c>
      <c r="B495" s="33">
        <f t="shared" si="8"/>
        <v>0</v>
      </c>
      <c r="C495" s="33"/>
      <c r="D495" s="33"/>
    </row>
    <row r="496" ht="12" customHeight="1" spans="1:4">
      <c r="A496" s="33" t="s">
        <v>465</v>
      </c>
      <c r="B496" s="33">
        <f t="shared" si="8"/>
        <v>0</v>
      </c>
      <c r="C496" s="33"/>
      <c r="D496" s="33"/>
    </row>
    <row r="497" ht="12" customHeight="1" spans="1:4">
      <c r="A497" s="33" t="s">
        <v>466</v>
      </c>
      <c r="B497" s="33">
        <f t="shared" si="8"/>
        <v>0</v>
      </c>
      <c r="C497" s="33"/>
      <c r="D497" s="33"/>
    </row>
    <row r="498" ht="12" customHeight="1" spans="1:4">
      <c r="A498" s="33" t="s">
        <v>467</v>
      </c>
      <c r="B498" s="33">
        <f t="shared" si="8"/>
        <v>0</v>
      </c>
      <c r="C498" s="33"/>
      <c r="D498" s="33"/>
    </row>
    <row r="499" ht="12" customHeight="1" spans="1:4">
      <c r="A499" s="33" t="s">
        <v>468</v>
      </c>
      <c r="B499" s="33">
        <f t="shared" si="8"/>
        <v>0</v>
      </c>
      <c r="C499" s="33"/>
      <c r="D499" s="33"/>
    </row>
    <row r="500" ht="12" customHeight="1" spans="1:4">
      <c r="A500" s="33" t="s">
        <v>469</v>
      </c>
      <c r="B500" s="33">
        <f t="shared" si="8"/>
        <v>0</v>
      </c>
      <c r="C500" s="33"/>
      <c r="D500" s="33"/>
    </row>
    <row r="501" ht="12" customHeight="1" spans="1:4">
      <c r="A501" s="33" t="s">
        <v>470</v>
      </c>
      <c r="B501" s="33">
        <f t="shared" si="8"/>
        <v>0</v>
      </c>
      <c r="C501" s="33"/>
      <c r="D501" s="33"/>
    </row>
    <row r="502" ht="12" customHeight="1" spans="1:4">
      <c r="A502" s="33" t="s">
        <v>471</v>
      </c>
      <c r="B502" s="33">
        <f t="shared" si="8"/>
        <v>0</v>
      </c>
      <c r="C502" s="33"/>
      <c r="D502" s="33"/>
    </row>
    <row r="503" ht="12" customHeight="1" spans="1:4">
      <c r="A503" s="33" t="s">
        <v>472</v>
      </c>
      <c r="B503" s="33">
        <f t="shared" si="8"/>
        <v>0</v>
      </c>
      <c r="C503" s="33"/>
      <c r="D503" s="33"/>
    </row>
    <row r="504" ht="12" customHeight="1" spans="1:4">
      <c r="A504" s="33" t="s">
        <v>138</v>
      </c>
      <c r="B504" s="33">
        <f t="shared" si="8"/>
        <v>0</v>
      </c>
      <c r="C504" s="33"/>
      <c r="D504" s="33"/>
    </row>
    <row r="505" ht="12" customHeight="1" spans="1:4">
      <c r="A505" s="33" t="s">
        <v>473</v>
      </c>
      <c r="B505" s="33">
        <f t="shared" si="8"/>
        <v>0</v>
      </c>
      <c r="C505" s="33"/>
      <c r="D505" s="33"/>
    </row>
    <row r="506" ht="12" customHeight="1" spans="1:4">
      <c r="A506" s="33" t="s">
        <v>140</v>
      </c>
      <c r="B506" s="33">
        <f t="shared" si="8"/>
        <v>0</v>
      </c>
      <c r="C506" s="33"/>
      <c r="D506" s="33"/>
    </row>
    <row r="507" ht="12" customHeight="1" spans="1:4">
      <c r="A507" s="33" t="s">
        <v>474</v>
      </c>
      <c r="B507" s="33">
        <f t="shared" si="8"/>
        <v>0</v>
      </c>
      <c r="C507" s="33"/>
      <c r="D507" s="33"/>
    </row>
    <row r="508" ht="12" customHeight="1" spans="1:4">
      <c r="A508" s="33" t="s">
        <v>475</v>
      </c>
      <c r="B508" s="33">
        <f t="shared" si="8"/>
        <v>0</v>
      </c>
      <c r="C508" s="33"/>
      <c r="D508" s="33"/>
    </row>
    <row r="509" ht="12" customHeight="1" spans="1:4">
      <c r="A509" s="33" t="s">
        <v>476</v>
      </c>
      <c r="B509" s="33">
        <f t="shared" si="8"/>
        <v>0</v>
      </c>
      <c r="C509" s="33"/>
      <c r="D509" s="33"/>
    </row>
    <row r="510" ht="12" customHeight="1" spans="1:4">
      <c r="A510" s="33" t="s">
        <v>477</v>
      </c>
      <c r="B510" s="33">
        <f t="shared" si="8"/>
        <v>0</v>
      </c>
      <c r="C510" s="33"/>
      <c r="D510" s="33"/>
    </row>
    <row r="511" ht="12" customHeight="1" spans="1:4">
      <c r="A511" s="33" t="s">
        <v>478</v>
      </c>
      <c r="B511" s="33">
        <f t="shared" si="8"/>
        <v>0</v>
      </c>
      <c r="C511" s="33"/>
      <c r="D511" s="33"/>
    </row>
    <row r="512" ht="12" customHeight="1" spans="1:4">
      <c r="A512" s="33" t="s">
        <v>479</v>
      </c>
      <c r="B512" s="33">
        <f t="shared" si="8"/>
        <v>0</v>
      </c>
      <c r="C512" s="33"/>
      <c r="D512" s="33"/>
    </row>
    <row r="513" ht="12" customHeight="1" spans="1:4">
      <c r="A513" s="33" t="s">
        <v>138</v>
      </c>
      <c r="B513" s="33">
        <f t="shared" si="8"/>
        <v>0</v>
      </c>
      <c r="C513" s="33"/>
      <c r="D513" s="33"/>
    </row>
    <row r="514" ht="12" customHeight="1" spans="1:4">
      <c r="A514" s="33" t="s">
        <v>139</v>
      </c>
      <c r="B514" s="33">
        <f t="shared" si="8"/>
        <v>0</v>
      </c>
      <c r="C514" s="33"/>
      <c r="D514" s="33"/>
    </row>
    <row r="515" ht="12" customHeight="1" spans="1:4">
      <c r="A515" s="33" t="s">
        <v>140</v>
      </c>
      <c r="B515" s="33">
        <f t="shared" si="8"/>
        <v>0</v>
      </c>
      <c r="C515" s="33"/>
      <c r="D515" s="33"/>
    </row>
    <row r="516" ht="12" customHeight="1" spans="1:4">
      <c r="A516" s="33" t="s">
        <v>480</v>
      </c>
      <c r="B516" s="33">
        <f t="shared" si="8"/>
        <v>0</v>
      </c>
      <c r="C516" s="33"/>
      <c r="D516" s="33"/>
    </row>
    <row r="517" ht="12" customHeight="1" spans="1:4">
      <c r="A517" s="33" t="s">
        <v>481</v>
      </c>
      <c r="B517" s="33">
        <f t="shared" si="8"/>
        <v>0</v>
      </c>
      <c r="C517" s="33"/>
      <c r="D517" s="33"/>
    </row>
    <row r="518" ht="12" customHeight="1" spans="1:4">
      <c r="A518" s="33" t="s">
        <v>482</v>
      </c>
      <c r="B518" s="33">
        <f t="shared" si="8"/>
        <v>0</v>
      </c>
      <c r="C518" s="33"/>
      <c r="D518" s="33"/>
    </row>
    <row r="519" ht="12" customHeight="1" spans="1:4">
      <c r="A519" s="33" t="s">
        <v>483</v>
      </c>
      <c r="B519" s="33">
        <f t="shared" si="8"/>
        <v>0</v>
      </c>
      <c r="C519" s="33"/>
      <c r="D519" s="33">
        <f>SUM(D520:D522)</f>
        <v>0</v>
      </c>
    </row>
    <row r="520" ht="12" customHeight="1" spans="1:4">
      <c r="A520" s="33" t="s">
        <v>484</v>
      </c>
      <c r="B520" s="33">
        <f t="shared" si="8"/>
        <v>0</v>
      </c>
      <c r="C520" s="33"/>
      <c r="D520" s="33"/>
    </row>
    <row r="521" ht="12" customHeight="1" spans="1:4">
      <c r="A521" s="33" t="s">
        <v>485</v>
      </c>
      <c r="B521" s="33">
        <f t="shared" si="8"/>
        <v>0</v>
      </c>
      <c r="C521" s="33"/>
      <c r="D521" s="33"/>
    </row>
    <row r="522" ht="12" customHeight="1" spans="1:4">
      <c r="A522" s="33" t="s">
        <v>486</v>
      </c>
      <c r="B522" s="33">
        <f t="shared" si="8"/>
        <v>0</v>
      </c>
      <c r="C522" s="33"/>
      <c r="D522" s="33"/>
    </row>
    <row r="523" spans="1:4">
      <c r="A523" s="33" t="s">
        <v>487</v>
      </c>
      <c r="B523" s="33">
        <f t="shared" si="8"/>
        <v>38345539.92</v>
      </c>
      <c r="C523" s="33">
        <f>SUM(C524,C538,C546,C548,C557,C561,C571,C579,C586,C593,C602,C607,C610,C613,C616,C619,C622,C626,C631,C639)</f>
        <v>23622204.3</v>
      </c>
      <c r="D523" s="33">
        <f>SUM(D524,D538,D546,D548,D557,D561,D571,D579,D586,D593,D602,D607,D610,D613,D616,D619,D622,D626,D631,D639)</f>
        <v>14723335.62</v>
      </c>
    </row>
    <row r="524" spans="1:4">
      <c r="A524" s="33" t="s">
        <v>488</v>
      </c>
      <c r="B524" s="33">
        <f t="shared" si="8"/>
        <v>1874525.58</v>
      </c>
      <c r="C524" s="33">
        <f>SUM(C525:C537)</f>
        <v>1555125.58</v>
      </c>
      <c r="D524" s="33">
        <f>SUM(D525:D537)</f>
        <v>319400</v>
      </c>
    </row>
    <row r="525" ht="12" customHeight="1" spans="1:4">
      <c r="A525" s="33" t="s">
        <v>138</v>
      </c>
      <c r="B525" s="33">
        <f t="shared" si="8"/>
        <v>0</v>
      </c>
      <c r="C525" s="33"/>
      <c r="D525" s="33"/>
    </row>
    <row r="526" ht="12" customHeight="1" spans="1:4">
      <c r="A526" s="33" t="s">
        <v>139</v>
      </c>
      <c r="B526" s="33">
        <f t="shared" si="8"/>
        <v>0</v>
      </c>
      <c r="C526" s="33"/>
      <c r="D526" s="33"/>
    </row>
    <row r="527" ht="12" customHeight="1" spans="1:4">
      <c r="A527" s="33" t="s">
        <v>140</v>
      </c>
      <c r="B527" s="33">
        <f t="shared" si="8"/>
        <v>0</v>
      </c>
      <c r="C527" s="33"/>
      <c r="D527" s="33"/>
    </row>
    <row r="528" ht="12" customHeight="1" spans="1:4">
      <c r="A528" s="33" t="s">
        <v>489</v>
      </c>
      <c r="B528" s="33">
        <f t="shared" si="8"/>
        <v>0</v>
      </c>
      <c r="C528" s="33"/>
      <c r="D528" s="33"/>
    </row>
    <row r="529" ht="12" customHeight="1" spans="1:4">
      <c r="A529" s="33" t="s">
        <v>490</v>
      </c>
      <c r="B529" s="33">
        <f t="shared" si="8"/>
        <v>0</v>
      </c>
      <c r="C529" s="33"/>
      <c r="D529" s="33"/>
    </row>
    <row r="530" ht="12" customHeight="1" spans="1:4">
      <c r="A530" s="33" t="s">
        <v>491</v>
      </c>
      <c r="B530" s="33">
        <f t="shared" si="8"/>
        <v>0</v>
      </c>
      <c r="C530" s="33"/>
      <c r="D530" s="33"/>
    </row>
    <row r="531" ht="12" customHeight="1" spans="1:4">
      <c r="A531" s="33" t="s">
        <v>492</v>
      </c>
      <c r="B531" s="33">
        <f t="shared" si="8"/>
        <v>0</v>
      </c>
      <c r="C531" s="33"/>
      <c r="D531" s="33"/>
    </row>
    <row r="532" ht="12" customHeight="1" spans="1:4">
      <c r="A532" s="33" t="s">
        <v>180</v>
      </c>
      <c r="B532" s="33">
        <f t="shared" si="8"/>
        <v>0</v>
      </c>
      <c r="C532" s="33"/>
      <c r="D532" s="33"/>
    </row>
    <row r="533" ht="12" customHeight="1" spans="1:4">
      <c r="A533" s="33" t="s">
        <v>493</v>
      </c>
      <c r="B533" s="33">
        <f t="shared" ref="B533:B596" si="9">C533+D533</f>
        <v>0</v>
      </c>
      <c r="C533" s="33"/>
      <c r="D533" s="33"/>
    </row>
    <row r="534" ht="12" customHeight="1" spans="1:4">
      <c r="A534" s="33" t="s">
        <v>494</v>
      </c>
      <c r="B534" s="33">
        <f t="shared" si="9"/>
        <v>0</v>
      </c>
      <c r="C534" s="33"/>
      <c r="D534" s="33"/>
    </row>
    <row r="535" ht="12" customHeight="1" spans="1:4">
      <c r="A535" s="33" t="s">
        <v>495</v>
      </c>
      <c r="B535" s="33">
        <f t="shared" si="9"/>
        <v>0</v>
      </c>
      <c r="C535" s="33"/>
      <c r="D535" s="33"/>
    </row>
    <row r="536" ht="12" customHeight="1" spans="1:4">
      <c r="A536" s="33" t="s">
        <v>496</v>
      </c>
      <c r="B536" s="33">
        <f t="shared" si="9"/>
        <v>0</v>
      </c>
      <c r="C536" s="33"/>
      <c r="D536" s="33"/>
    </row>
    <row r="537" spans="1:4">
      <c r="A537" s="33" t="s">
        <v>497</v>
      </c>
      <c r="B537" s="33">
        <v>1874525.58</v>
      </c>
      <c r="C537" s="33">
        <v>1555125.58</v>
      </c>
      <c r="D537" s="33">
        <v>319400</v>
      </c>
    </row>
    <row r="538" spans="1:4">
      <c r="A538" s="33" t="s">
        <v>498</v>
      </c>
      <c r="B538" s="33">
        <f t="shared" si="9"/>
        <v>16333092.5</v>
      </c>
      <c r="C538" s="33">
        <f>SUM(C539:C545)</f>
        <v>15928092.5</v>
      </c>
      <c r="D538" s="33">
        <f>SUM(D539:D545)</f>
        <v>405000</v>
      </c>
    </row>
    <row r="539" spans="1:4">
      <c r="A539" s="33" t="s">
        <v>138</v>
      </c>
      <c r="B539" s="33">
        <v>1176792.5</v>
      </c>
      <c r="C539" s="33">
        <v>1176792.5</v>
      </c>
      <c r="D539" s="33"/>
    </row>
    <row r="540" spans="1:4">
      <c r="A540" s="33" t="s">
        <v>139</v>
      </c>
      <c r="B540" s="33">
        <f t="shared" si="9"/>
        <v>0</v>
      </c>
      <c r="C540" s="33"/>
      <c r="D540" s="33"/>
    </row>
    <row r="541" ht="12" customHeight="1" spans="1:4">
      <c r="A541" s="33" t="s">
        <v>140</v>
      </c>
      <c r="B541" s="33">
        <f t="shared" si="9"/>
        <v>0</v>
      </c>
      <c r="C541" s="33"/>
      <c r="D541" s="33"/>
    </row>
    <row r="542" ht="12" customHeight="1" spans="1:4">
      <c r="A542" s="33" t="s">
        <v>499</v>
      </c>
      <c r="B542" s="33">
        <f t="shared" si="9"/>
        <v>0</v>
      </c>
      <c r="C542" s="33"/>
      <c r="D542" s="33"/>
    </row>
    <row r="543" ht="12" customHeight="1" spans="1:4">
      <c r="A543" s="33" t="s">
        <v>500</v>
      </c>
      <c r="B543" s="33">
        <f t="shared" si="9"/>
        <v>0</v>
      </c>
      <c r="C543" s="33"/>
      <c r="D543" s="33"/>
    </row>
    <row r="544" spans="1:4">
      <c r="A544" s="33" t="s">
        <v>501</v>
      </c>
      <c r="B544" s="33">
        <v>14751300</v>
      </c>
      <c r="C544" s="33">
        <v>14751300</v>
      </c>
      <c r="D544" s="33"/>
    </row>
    <row r="545" spans="1:4">
      <c r="A545" s="33" t="s">
        <v>502</v>
      </c>
      <c r="B545" s="33">
        <v>405000</v>
      </c>
      <c r="C545" s="33" t="s">
        <v>1152</v>
      </c>
      <c r="D545" s="33">
        <v>405000</v>
      </c>
    </row>
    <row r="546" ht="12" customHeight="1" spans="1:4">
      <c r="A546" s="33" t="s">
        <v>503</v>
      </c>
      <c r="B546" s="33">
        <f t="shared" si="9"/>
        <v>0</v>
      </c>
      <c r="C546" s="33"/>
      <c r="D546" s="33"/>
    </row>
    <row r="547" ht="12" customHeight="1" spans="1:4">
      <c r="A547" s="33" t="s">
        <v>504</v>
      </c>
      <c r="B547" s="33">
        <f t="shared" si="9"/>
        <v>0</v>
      </c>
      <c r="C547" s="33"/>
      <c r="D547" s="33"/>
    </row>
    <row r="548" spans="1:4">
      <c r="A548" s="33" t="s">
        <v>505</v>
      </c>
      <c r="B548" s="33">
        <f t="shared" si="9"/>
        <v>5830039.12</v>
      </c>
      <c r="C548" s="33">
        <f>SUM(C549:C556)</f>
        <v>5460039.12</v>
      </c>
      <c r="D548" s="33">
        <f>SUM(D549:D556)</f>
        <v>370000</v>
      </c>
    </row>
    <row r="549" ht="12" customHeight="1" spans="1:4">
      <c r="A549" s="33" t="s">
        <v>506</v>
      </c>
      <c r="B549" s="33">
        <f t="shared" si="9"/>
        <v>0</v>
      </c>
      <c r="C549" s="33"/>
      <c r="D549" s="33"/>
    </row>
    <row r="550" ht="12" customHeight="1" spans="1:4">
      <c r="A550" s="33" t="s">
        <v>507</v>
      </c>
      <c r="B550" s="33">
        <f t="shared" si="9"/>
        <v>0</v>
      </c>
      <c r="C550" s="33"/>
      <c r="D550" s="33"/>
    </row>
    <row r="551" ht="12" customHeight="1" spans="1:4">
      <c r="A551" s="33" t="s">
        <v>508</v>
      </c>
      <c r="B551" s="33">
        <f t="shared" si="9"/>
        <v>0</v>
      </c>
      <c r="C551" s="33"/>
      <c r="D551" s="33"/>
    </row>
    <row r="552" ht="12" customHeight="1" spans="1:4">
      <c r="A552" s="33" t="s">
        <v>509</v>
      </c>
      <c r="B552" s="33">
        <f t="shared" si="9"/>
        <v>0</v>
      </c>
      <c r="C552" s="33"/>
      <c r="D552" s="33"/>
    </row>
    <row r="553" spans="1:4">
      <c r="A553" s="33" t="s">
        <v>510</v>
      </c>
      <c r="B553" s="33">
        <v>2202586.08</v>
      </c>
      <c r="C553" s="33">
        <v>2202586.08</v>
      </c>
      <c r="D553" s="33" t="s">
        <v>1152</v>
      </c>
    </row>
    <row r="554" spans="1:4">
      <c r="A554" s="33" t="s">
        <v>511</v>
      </c>
      <c r="B554" s="33">
        <v>1101293.04</v>
      </c>
      <c r="C554" s="33">
        <v>1101293.04</v>
      </c>
      <c r="D554" s="33" t="s">
        <v>1152</v>
      </c>
    </row>
    <row r="555" ht="12" customHeight="1" spans="1:4">
      <c r="A555" s="33" t="s">
        <v>512</v>
      </c>
      <c r="B555" s="33">
        <f t="shared" si="9"/>
        <v>0</v>
      </c>
      <c r="C555" s="33"/>
      <c r="D555" s="33"/>
    </row>
    <row r="556" spans="1:4">
      <c r="A556" s="33" t="s">
        <v>513</v>
      </c>
      <c r="B556" s="33">
        <v>2526160</v>
      </c>
      <c r="C556" s="33">
        <v>2156160</v>
      </c>
      <c r="D556" s="33">
        <v>370000</v>
      </c>
    </row>
    <row r="557" ht="12" customHeight="1" spans="1:4">
      <c r="A557" s="33" t="s">
        <v>514</v>
      </c>
      <c r="B557" s="33">
        <f t="shared" si="9"/>
        <v>0</v>
      </c>
      <c r="C557" s="33"/>
      <c r="D557" s="33"/>
    </row>
    <row r="558" ht="12" customHeight="1" spans="1:4">
      <c r="A558" s="33" t="s">
        <v>515</v>
      </c>
      <c r="B558" s="33">
        <f t="shared" si="9"/>
        <v>0</v>
      </c>
      <c r="C558" s="33"/>
      <c r="D558" s="33"/>
    </row>
    <row r="559" ht="12" customHeight="1" spans="1:4">
      <c r="A559" s="33" t="s">
        <v>516</v>
      </c>
      <c r="B559" s="33">
        <f t="shared" si="9"/>
        <v>0</v>
      </c>
      <c r="C559" s="33"/>
      <c r="D559" s="33"/>
    </row>
    <row r="560" ht="12" customHeight="1" spans="1:4">
      <c r="A560" s="33" t="s">
        <v>517</v>
      </c>
      <c r="B560" s="33">
        <f t="shared" si="9"/>
        <v>0</v>
      </c>
      <c r="C560" s="33"/>
      <c r="D560" s="33"/>
    </row>
    <row r="561" ht="12" customHeight="1" spans="1:4">
      <c r="A561" s="33" t="s">
        <v>518</v>
      </c>
      <c r="B561" s="33">
        <f t="shared" si="9"/>
        <v>0</v>
      </c>
      <c r="C561" s="33"/>
      <c r="D561" s="33"/>
    </row>
    <row r="562" ht="12" customHeight="1" spans="1:4">
      <c r="A562" s="33" t="s">
        <v>519</v>
      </c>
      <c r="B562" s="33">
        <f t="shared" si="9"/>
        <v>0</v>
      </c>
      <c r="C562" s="33"/>
      <c r="D562" s="33"/>
    </row>
    <row r="563" ht="12" customHeight="1" spans="1:4">
      <c r="A563" s="33" t="s">
        <v>520</v>
      </c>
      <c r="B563" s="33">
        <f t="shared" si="9"/>
        <v>0</v>
      </c>
      <c r="C563" s="33"/>
      <c r="D563" s="33"/>
    </row>
    <row r="564" ht="12" customHeight="1" spans="1:4">
      <c r="A564" s="33" t="s">
        <v>521</v>
      </c>
      <c r="B564" s="33">
        <f t="shared" si="9"/>
        <v>0</v>
      </c>
      <c r="C564" s="33"/>
      <c r="D564" s="33"/>
    </row>
    <row r="565" ht="12" customHeight="1" spans="1:4">
      <c r="A565" s="33" t="s">
        <v>522</v>
      </c>
      <c r="B565" s="33">
        <f t="shared" si="9"/>
        <v>0</v>
      </c>
      <c r="C565" s="33"/>
      <c r="D565" s="33"/>
    </row>
    <row r="566" ht="12" customHeight="1" spans="1:4">
      <c r="A566" s="33" t="s">
        <v>523</v>
      </c>
      <c r="B566" s="33">
        <f t="shared" si="9"/>
        <v>0</v>
      </c>
      <c r="C566" s="33"/>
      <c r="D566" s="33"/>
    </row>
    <row r="567" ht="12" customHeight="1" spans="1:4">
      <c r="A567" s="33" t="s">
        <v>524</v>
      </c>
      <c r="B567" s="33">
        <f t="shared" si="9"/>
        <v>0</v>
      </c>
      <c r="C567" s="33"/>
      <c r="D567" s="33"/>
    </row>
    <row r="568" ht="12" customHeight="1" spans="1:4">
      <c r="A568" s="33" t="s">
        <v>525</v>
      </c>
      <c r="B568" s="33">
        <f t="shared" si="9"/>
        <v>0</v>
      </c>
      <c r="C568" s="33"/>
      <c r="D568" s="33"/>
    </row>
    <row r="569" ht="12" customHeight="1" spans="1:4">
      <c r="A569" s="33" t="s">
        <v>526</v>
      </c>
      <c r="B569" s="33">
        <f t="shared" si="9"/>
        <v>0</v>
      </c>
      <c r="C569" s="33"/>
      <c r="D569" s="33"/>
    </row>
    <row r="570" ht="12" customHeight="1" spans="1:4">
      <c r="A570" s="33" t="s">
        <v>527</v>
      </c>
      <c r="B570" s="33">
        <f t="shared" si="9"/>
        <v>0</v>
      </c>
      <c r="C570" s="33"/>
      <c r="D570" s="33"/>
    </row>
    <row r="571" spans="1:4">
      <c r="A571" s="33" t="s">
        <v>528</v>
      </c>
      <c r="B571" s="33">
        <f t="shared" si="9"/>
        <v>5377238.62</v>
      </c>
      <c r="C571" s="33">
        <f>SUM(C572:C578)</f>
        <v>0</v>
      </c>
      <c r="D571" s="33">
        <f>SUM(D572:D578)</f>
        <v>5377238.62</v>
      </c>
    </row>
    <row r="572" spans="1:4">
      <c r="A572" s="33" t="s">
        <v>529</v>
      </c>
      <c r="B572" s="33">
        <v>371160</v>
      </c>
      <c r="C572" s="33" t="s">
        <v>1152</v>
      </c>
      <c r="D572" s="33">
        <v>371160</v>
      </c>
    </row>
    <row r="573" spans="1:4">
      <c r="A573" s="33" t="s">
        <v>530</v>
      </c>
      <c r="B573" s="33">
        <v>932588</v>
      </c>
      <c r="C573" s="33" t="s">
        <v>1152</v>
      </c>
      <c r="D573" s="33">
        <v>932588</v>
      </c>
    </row>
    <row r="574" spans="1:4">
      <c r="A574" s="33" t="s">
        <v>531</v>
      </c>
      <c r="B574" s="33">
        <v>4059887.62</v>
      </c>
      <c r="C574" s="33" t="s">
        <v>1152</v>
      </c>
      <c r="D574" s="33">
        <v>4059887.62</v>
      </c>
    </row>
    <row r="575" ht="12" customHeight="1" spans="1:4">
      <c r="A575" s="33" t="s">
        <v>532</v>
      </c>
      <c r="B575" s="33">
        <f t="shared" si="9"/>
        <v>0</v>
      </c>
      <c r="C575" s="33"/>
      <c r="D575" s="33"/>
    </row>
    <row r="576" spans="1:4">
      <c r="A576" s="33" t="s">
        <v>533</v>
      </c>
      <c r="B576" s="33"/>
      <c r="C576" s="33"/>
      <c r="D576" s="33"/>
    </row>
    <row r="577" ht="12" customHeight="1" spans="1:4">
      <c r="A577" s="33" t="s">
        <v>534</v>
      </c>
      <c r="B577" s="33"/>
      <c r="C577" s="33"/>
      <c r="D577" s="33"/>
    </row>
    <row r="578" spans="1:4">
      <c r="A578" s="33" t="s">
        <v>535</v>
      </c>
      <c r="B578" s="33">
        <v>13603</v>
      </c>
      <c r="C578" s="33" t="s">
        <v>1152</v>
      </c>
      <c r="D578" s="33">
        <v>13603</v>
      </c>
    </row>
    <row r="579" spans="1:4">
      <c r="A579" s="33" t="s">
        <v>536</v>
      </c>
      <c r="B579" s="33">
        <f t="shared" si="9"/>
        <v>0</v>
      </c>
      <c r="C579" s="33">
        <f>SUM(C580:C585)</f>
        <v>0</v>
      </c>
      <c r="D579" s="33">
        <f>SUM(D580:D585)</f>
        <v>0</v>
      </c>
    </row>
    <row r="580" ht="12" customHeight="1" spans="1:4">
      <c r="A580" s="33" t="s">
        <v>537</v>
      </c>
      <c r="B580" s="33">
        <f t="shared" si="9"/>
        <v>0</v>
      </c>
      <c r="C580" s="33"/>
      <c r="D580" s="33"/>
    </row>
    <row r="581" spans="1:4">
      <c r="A581" s="33" t="s">
        <v>538</v>
      </c>
      <c r="B581" s="33"/>
      <c r="C581" s="33"/>
      <c r="D581" s="33"/>
    </row>
    <row r="582" ht="12" customHeight="1" spans="1:4">
      <c r="A582" s="33" t="s">
        <v>539</v>
      </c>
      <c r="B582" s="33">
        <f t="shared" si="9"/>
        <v>0</v>
      </c>
      <c r="C582" s="33"/>
      <c r="D582" s="33"/>
    </row>
    <row r="583" ht="12" customHeight="1" spans="1:4">
      <c r="A583" s="33" t="s">
        <v>540</v>
      </c>
      <c r="B583" s="33">
        <f t="shared" si="9"/>
        <v>0</v>
      </c>
      <c r="C583" s="33"/>
      <c r="D583" s="33"/>
    </row>
    <row r="584" ht="12" customHeight="1" spans="1:4">
      <c r="A584" s="33" t="s">
        <v>541</v>
      </c>
      <c r="B584" s="33">
        <f t="shared" si="9"/>
        <v>0</v>
      </c>
      <c r="C584" s="33"/>
      <c r="D584" s="33"/>
    </row>
    <row r="585" ht="12" customHeight="1" spans="1:4">
      <c r="A585" s="33" t="s">
        <v>542</v>
      </c>
      <c r="B585" s="33">
        <f t="shared" si="9"/>
        <v>0</v>
      </c>
      <c r="C585" s="33"/>
      <c r="D585" s="33"/>
    </row>
    <row r="586" spans="1:4">
      <c r="A586" s="33" t="s">
        <v>543</v>
      </c>
      <c r="B586" s="33">
        <f t="shared" si="9"/>
        <v>1482888</v>
      </c>
      <c r="C586" s="33">
        <f>SUM(C587:C592)</f>
        <v>0</v>
      </c>
      <c r="D586" s="33">
        <f>SUM(D587:D592)</f>
        <v>1482888</v>
      </c>
    </row>
    <row r="587" spans="1:4">
      <c r="A587" s="33" t="s">
        <v>544</v>
      </c>
      <c r="B587" s="33">
        <f t="shared" si="9"/>
        <v>183888</v>
      </c>
      <c r="C587" s="33"/>
      <c r="D587" s="33">
        <v>183888</v>
      </c>
    </row>
    <row r="588" spans="1:4">
      <c r="A588" s="33" t="s">
        <v>545</v>
      </c>
      <c r="B588" s="33">
        <f t="shared" si="9"/>
        <v>1299000</v>
      </c>
      <c r="C588" s="33"/>
      <c r="D588" s="33">
        <v>1299000</v>
      </c>
    </row>
    <row r="589" ht="12" customHeight="1" spans="1:4">
      <c r="A589" s="33" t="s">
        <v>546</v>
      </c>
      <c r="B589" s="33">
        <f t="shared" si="9"/>
        <v>0</v>
      </c>
      <c r="C589" s="33"/>
      <c r="D589" s="33"/>
    </row>
    <row r="590" ht="12" customHeight="1" spans="1:4">
      <c r="A590" s="33" t="s">
        <v>547</v>
      </c>
      <c r="B590" s="33">
        <f t="shared" si="9"/>
        <v>0</v>
      </c>
      <c r="C590" s="33"/>
      <c r="D590" s="33"/>
    </row>
    <row r="591" ht="12" customHeight="1" spans="1:4">
      <c r="A591" s="33" t="s">
        <v>548</v>
      </c>
      <c r="B591" s="33">
        <f t="shared" si="9"/>
        <v>0</v>
      </c>
      <c r="C591" s="33"/>
      <c r="D591" s="33"/>
    </row>
    <row r="592" ht="12" customHeight="1" spans="1:4">
      <c r="A592" s="33" t="s">
        <v>549</v>
      </c>
      <c r="B592" s="33">
        <f t="shared" si="9"/>
        <v>0</v>
      </c>
      <c r="C592" s="33"/>
      <c r="D592" s="33"/>
    </row>
    <row r="593" spans="1:4">
      <c r="A593" s="33" t="s">
        <v>550</v>
      </c>
      <c r="B593" s="33">
        <f t="shared" si="9"/>
        <v>1948941</v>
      </c>
      <c r="C593" s="33">
        <f>SUM(C594:C601)</f>
        <v>0</v>
      </c>
      <c r="D593" s="33">
        <f>SUM(D594:D601)</f>
        <v>1948941</v>
      </c>
    </row>
    <row r="594" ht="12" customHeight="1" spans="1:4">
      <c r="A594" s="33" t="s">
        <v>138</v>
      </c>
      <c r="B594" s="33">
        <f t="shared" si="9"/>
        <v>0</v>
      </c>
      <c r="C594" s="33"/>
      <c r="D594" s="33"/>
    </row>
    <row r="595" ht="12" customHeight="1" spans="1:4">
      <c r="A595" s="33" t="s">
        <v>139</v>
      </c>
      <c r="B595" s="33">
        <f t="shared" si="9"/>
        <v>0</v>
      </c>
      <c r="C595" s="33"/>
      <c r="D595" s="33"/>
    </row>
    <row r="596" ht="12" customHeight="1" spans="1:4">
      <c r="A596" s="33" t="s">
        <v>140</v>
      </c>
      <c r="B596" s="33">
        <f t="shared" si="9"/>
        <v>0</v>
      </c>
      <c r="C596" s="33"/>
      <c r="D596" s="33"/>
    </row>
    <row r="597" ht="12" customHeight="1" spans="1:4">
      <c r="A597" s="33" t="s">
        <v>551</v>
      </c>
      <c r="B597" s="33">
        <f t="shared" ref="B597:B654" si="10">C597+D597</f>
        <v>0</v>
      </c>
      <c r="C597" s="33"/>
      <c r="D597" s="33"/>
    </row>
    <row r="598" ht="12" customHeight="1" spans="1:4">
      <c r="A598" s="33" t="s">
        <v>552</v>
      </c>
      <c r="B598" s="33">
        <f t="shared" si="10"/>
        <v>0</v>
      </c>
      <c r="C598" s="33"/>
      <c r="D598" s="33"/>
    </row>
    <row r="599" ht="12" customHeight="1" spans="1:4">
      <c r="A599" s="33" t="s">
        <v>553</v>
      </c>
      <c r="B599" s="33">
        <f t="shared" si="10"/>
        <v>0</v>
      </c>
      <c r="C599" s="33"/>
      <c r="D599" s="33"/>
    </row>
    <row r="600" spans="1:4">
      <c r="A600" s="33" t="s">
        <v>554</v>
      </c>
      <c r="B600" s="33">
        <v>897000</v>
      </c>
      <c r="C600" s="33" t="s">
        <v>1152</v>
      </c>
      <c r="D600" s="33">
        <v>897000</v>
      </c>
    </row>
    <row r="601" spans="1:4">
      <c r="A601" s="33" t="s">
        <v>555</v>
      </c>
      <c r="B601" s="33">
        <v>1051941</v>
      </c>
      <c r="C601" s="33" t="s">
        <v>1152</v>
      </c>
      <c r="D601" s="33">
        <v>1051941</v>
      </c>
    </row>
    <row r="602" ht="12" customHeight="1" spans="1:4">
      <c r="A602" s="33" t="s">
        <v>556</v>
      </c>
      <c r="B602" s="33">
        <f t="shared" si="10"/>
        <v>0</v>
      </c>
      <c r="C602" s="33"/>
      <c r="D602" s="33"/>
    </row>
    <row r="603" ht="12" customHeight="1" spans="1:4">
      <c r="A603" s="33" t="s">
        <v>138</v>
      </c>
      <c r="B603" s="33">
        <f t="shared" si="10"/>
        <v>0</v>
      </c>
      <c r="C603" s="33"/>
      <c r="D603" s="33"/>
    </row>
    <row r="604" ht="12" customHeight="1" spans="1:4">
      <c r="A604" s="33" t="s">
        <v>139</v>
      </c>
      <c r="B604" s="33">
        <f t="shared" si="10"/>
        <v>0</v>
      </c>
      <c r="C604" s="33"/>
      <c r="D604" s="33"/>
    </row>
    <row r="605" ht="12" customHeight="1" spans="1:4">
      <c r="A605" s="33" t="s">
        <v>140</v>
      </c>
      <c r="B605" s="33">
        <f t="shared" si="10"/>
        <v>0</v>
      </c>
      <c r="C605" s="33"/>
      <c r="D605" s="33"/>
    </row>
    <row r="606" ht="12" customHeight="1" spans="1:4">
      <c r="A606" s="33" t="s">
        <v>557</v>
      </c>
      <c r="B606" s="33">
        <f t="shared" si="10"/>
        <v>0</v>
      </c>
      <c r="C606" s="33"/>
      <c r="D606" s="33"/>
    </row>
    <row r="607" spans="1:4">
      <c r="A607" s="33" t="s">
        <v>558</v>
      </c>
      <c r="B607" s="33">
        <f t="shared" si="10"/>
        <v>2969868</v>
      </c>
      <c r="C607" s="33">
        <f>SUM(C608:C609)</f>
        <v>0</v>
      </c>
      <c r="D607" s="33">
        <f>SUM(D608:D609)</f>
        <v>2969868</v>
      </c>
    </row>
    <row r="608" spans="1:4">
      <c r="A608" s="33" t="s">
        <v>559</v>
      </c>
      <c r="B608" s="33">
        <v>2145871.2</v>
      </c>
      <c r="C608" s="33" t="s">
        <v>1152</v>
      </c>
      <c r="D608" s="33">
        <v>2145871.2</v>
      </c>
    </row>
    <row r="609" spans="1:4">
      <c r="A609" s="33" t="s">
        <v>560</v>
      </c>
      <c r="B609" s="33">
        <v>823996.8</v>
      </c>
      <c r="C609" s="33" t="s">
        <v>1152</v>
      </c>
      <c r="D609" s="33">
        <v>823996.8</v>
      </c>
    </row>
    <row r="610" spans="1:4">
      <c r="A610" s="33" t="s">
        <v>561</v>
      </c>
      <c r="B610" s="33">
        <f t="shared" si="10"/>
        <v>1020000</v>
      </c>
      <c r="C610" s="33">
        <f>SUM(C611:C612)</f>
        <v>0</v>
      </c>
      <c r="D610" s="33">
        <f>SUM(D611:D612)</f>
        <v>1020000</v>
      </c>
    </row>
    <row r="611" spans="1:4">
      <c r="A611" s="33" t="s">
        <v>562</v>
      </c>
      <c r="B611" s="33">
        <v>1020000</v>
      </c>
      <c r="C611" s="33" t="s">
        <v>1152</v>
      </c>
      <c r="D611" s="33">
        <v>1020000</v>
      </c>
    </row>
    <row r="612" ht="12" customHeight="1" spans="1:4">
      <c r="A612" s="33" t="s">
        <v>563</v>
      </c>
      <c r="B612" s="33">
        <f t="shared" si="10"/>
        <v>0</v>
      </c>
      <c r="C612" s="33"/>
      <c r="D612" s="33"/>
    </row>
    <row r="613" spans="1:4">
      <c r="A613" s="33" t="s">
        <v>564</v>
      </c>
      <c r="B613" s="33">
        <f t="shared" si="10"/>
        <v>800000</v>
      </c>
      <c r="C613" s="33">
        <f>SUM(C614:C615)</f>
        <v>0</v>
      </c>
      <c r="D613" s="33">
        <f>SUM(D614:D615)</f>
        <v>800000</v>
      </c>
    </row>
    <row r="614" spans="1:4">
      <c r="A614" s="33" t="s">
        <v>565</v>
      </c>
      <c r="B614" s="33"/>
      <c r="C614" s="33"/>
      <c r="D614" s="33"/>
    </row>
    <row r="615" spans="1:4">
      <c r="A615" s="33" t="s">
        <v>566</v>
      </c>
      <c r="B615" s="33">
        <v>800000</v>
      </c>
      <c r="C615" s="33" t="s">
        <v>1152</v>
      </c>
      <c r="D615" s="33">
        <v>800000</v>
      </c>
    </row>
    <row r="616" ht="12" customHeight="1" spans="1:4">
      <c r="A616" s="33" t="s">
        <v>567</v>
      </c>
      <c r="B616" s="33">
        <f t="shared" si="10"/>
        <v>0</v>
      </c>
      <c r="C616" s="33"/>
      <c r="D616" s="33"/>
    </row>
    <row r="617" ht="12" customHeight="1" spans="1:4">
      <c r="A617" s="33" t="s">
        <v>568</v>
      </c>
      <c r="B617" s="33">
        <f t="shared" si="10"/>
        <v>0</v>
      </c>
      <c r="C617" s="33"/>
      <c r="D617" s="33"/>
    </row>
    <row r="618" ht="12" customHeight="1" spans="1:4">
      <c r="A618" s="33" t="s">
        <v>569</v>
      </c>
      <c r="B618" s="33">
        <f t="shared" si="10"/>
        <v>0</v>
      </c>
      <c r="C618" s="33"/>
      <c r="D618" s="33"/>
    </row>
    <row r="619" ht="12" customHeight="1" spans="1:4">
      <c r="A619" s="33" t="s">
        <v>570</v>
      </c>
      <c r="B619" s="33">
        <f t="shared" si="10"/>
        <v>0</v>
      </c>
      <c r="C619" s="33">
        <f>SUM(C620:C621)</f>
        <v>0</v>
      </c>
      <c r="D619" s="33">
        <f>SUM(D620:D621)</f>
        <v>0</v>
      </c>
    </row>
    <row r="620" ht="12" customHeight="1" spans="1:4">
      <c r="A620" s="33" t="s">
        <v>571</v>
      </c>
      <c r="B620" s="33">
        <f t="shared" si="10"/>
        <v>0</v>
      </c>
      <c r="C620" s="33"/>
      <c r="D620" s="33"/>
    </row>
    <row r="621" ht="12" customHeight="1" spans="1:4">
      <c r="A621" s="33" t="s">
        <v>572</v>
      </c>
      <c r="B621" s="33">
        <f t="shared" si="10"/>
        <v>0</v>
      </c>
      <c r="C621" s="33"/>
      <c r="D621" s="33"/>
    </row>
    <row r="622" ht="12" customHeight="1" spans="1:4">
      <c r="A622" s="33" t="s">
        <v>573</v>
      </c>
      <c r="B622" s="33">
        <f t="shared" si="10"/>
        <v>0</v>
      </c>
      <c r="C622" s="33"/>
      <c r="D622" s="33"/>
    </row>
    <row r="623" ht="12" customHeight="1" spans="1:4">
      <c r="A623" s="33" t="s">
        <v>574</v>
      </c>
      <c r="B623" s="33">
        <f t="shared" si="10"/>
        <v>0</v>
      </c>
      <c r="C623" s="33"/>
      <c r="D623" s="33"/>
    </row>
    <row r="624" ht="12" customHeight="1" spans="1:4">
      <c r="A624" s="33" t="s">
        <v>575</v>
      </c>
      <c r="B624" s="33">
        <f t="shared" si="10"/>
        <v>0</v>
      </c>
      <c r="C624" s="33"/>
      <c r="D624" s="33"/>
    </row>
    <row r="625" ht="12" customHeight="1" spans="1:4">
      <c r="A625" s="33" t="s">
        <v>576</v>
      </c>
      <c r="B625" s="33">
        <f t="shared" si="10"/>
        <v>0</v>
      </c>
      <c r="C625" s="33"/>
      <c r="D625" s="33"/>
    </row>
    <row r="626" ht="12" customHeight="1" spans="1:4">
      <c r="A626" s="33" t="s">
        <v>577</v>
      </c>
      <c r="B626" s="33">
        <f t="shared" si="10"/>
        <v>0</v>
      </c>
      <c r="C626" s="33"/>
      <c r="D626" s="33"/>
    </row>
    <row r="627" ht="12" customHeight="1" spans="1:4">
      <c r="A627" s="33" t="s">
        <v>578</v>
      </c>
      <c r="B627" s="33">
        <f t="shared" si="10"/>
        <v>0</v>
      </c>
      <c r="C627" s="33"/>
      <c r="D627" s="33"/>
    </row>
    <row r="628" ht="12" customHeight="1" spans="1:4">
      <c r="A628" s="33" t="s">
        <v>579</v>
      </c>
      <c r="B628" s="33">
        <f t="shared" si="10"/>
        <v>0</v>
      </c>
      <c r="C628" s="33"/>
      <c r="D628" s="33"/>
    </row>
    <row r="629" ht="12" customHeight="1" spans="1:4">
      <c r="A629" s="33" t="s">
        <v>580</v>
      </c>
      <c r="B629" s="33">
        <f t="shared" si="10"/>
        <v>0</v>
      </c>
      <c r="C629" s="33"/>
      <c r="D629" s="33"/>
    </row>
    <row r="630" ht="12" customHeight="1" spans="1:4">
      <c r="A630" s="33" t="s">
        <v>581</v>
      </c>
      <c r="B630" s="33">
        <f t="shared" si="10"/>
        <v>0</v>
      </c>
      <c r="C630" s="33"/>
      <c r="D630" s="33"/>
    </row>
    <row r="631" spans="1:4">
      <c r="A631" s="33" t="s">
        <v>582</v>
      </c>
      <c r="B631" s="33">
        <f t="shared" si="10"/>
        <v>708947.1</v>
      </c>
      <c r="C631" s="33">
        <f>SUM(C632:C638)</f>
        <v>678947.1</v>
      </c>
      <c r="D631" s="33">
        <f>SUM(D632:D638)</f>
        <v>30000</v>
      </c>
    </row>
    <row r="632" ht="12" customHeight="1" spans="1:4">
      <c r="A632" s="33" t="s">
        <v>138</v>
      </c>
      <c r="B632" s="33">
        <f t="shared" si="10"/>
        <v>0</v>
      </c>
      <c r="C632" s="33"/>
      <c r="D632" s="33"/>
    </row>
    <row r="633" ht="12" customHeight="1" spans="1:4">
      <c r="A633" s="33" t="s">
        <v>139</v>
      </c>
      <c r="B633" s="33">
        <f t="shared" si="10"/>
        <v>0</v>
      </c>
      <c r="C633" s="33"/>
      <c r="D633" s="33"/>
    </row>
    <row r="634" ht="12" customHeight="1" spans="1:4">
      <c r="A634" s="33" t="s">
        <v>140</v>
      </c>
      <c r="B634" s="33">
        <f t="shared" si="10"/>
        <v>0</v>
      </c>
      <c r="C634" s="33"/>
      <c r="D634" s="33"/>
    </row>
    <row r="635" spans="1:4">
      <c r="A635" s="33" t="s">
        <v>583</v>
      </c>
      <c r="B635" s="33">
        <v>30000</v>
      </c>
      <c r="C635" s="33" t="s">
        <v>1152</v>
      </c>
      <c r="D635" s="33">
        <v>30000</v>
      </c>
    </row>
    <row r="636" ht="12" customHeight="1" spans="1:4">
      <c r="A636" s="33" t="s">
        <v>584</v>
      </c>
      <c r="B636" s="33">
        <f t="shared" si="10"/>
        <v>0</v>
      </c>
      <c r="C636" s="33"/>
      <c r="D636" s="33"/>
    </row>
    <row r="637" spans="1:4">
      <c r="A637" s="33" t="s">
        <v>147</v>
      </c>
      <c r="B637" s="33">
        <v>678947.1</v>
      </c>
      <c r="C637" s="33">
        <v>678947.1</v>
      </c>
      <c r="D637" s="33"/>
    </row>
    <row r="638" ht="12" customHeight="1" spans="1:4">
      <c r="A638" s="33" t="s">
        <v>585</v>
      </c>
      <c r="B638" s="33">
        <f t="shared" si="10"/>
        <v>0</v>
      </c>
      <c r="C638" s="33"/>
      <c r="D638" s="33"/>
    </row>
    <row r="639" ht="12" customHeight="1" spans="1:4">
      <c r="A639" s="33" t="s">
        <v>586</v>
      </c>
      <c r="B639" s="33">
        <f t="shared" si="10"/>
        <v>0</v>
      </c>
      <c r="C639" s="33"/>
      <c r="D639" s="33"/>
    </row>
    <row r="640" spans="1:4">
      <c r="A640" s="33" t="s">
        <v>587</v>
      </c>
      <c r="B640" s="33">
        <f t="shared" si="10"/>
        <v>3051216.31</v>
      </c>
      <c r="C640" s="33">
        <f>SUM(C641,C646,C659,C663,C675,C678,C682,C687,C691,C695,C698,C707,C709)</f>
        <v>1704616.31</v>
      </c>
      <c r="D640" s="33">
        <f>SUM(D641,D646,D659,D663,D675,D678,D682,D687,D691,D695,D698,D707,D709)</f>
        <v>1346600</v>
      </c>
    </row>
    <row r="641" ht="12" customHeight="1" spans="1:4">
      <c r="A641" s="33" t="s">
        <v>588</v>
      </c>
      <c r="B641" s="33">
        <f t="shared" si="10"/>
        <v>0</v>
      </c>
      <c r="C641" s="33">
        <f>SUM(C642:C645)</f>
        <v>0</v>
      </c>
      <c r="D641" s="33">
        <f>SUM(D642:D645)</f>
        <v>0</v>
      </c>
    </row>
    <row r="642" ht="12" customHeight="1" spans="1:4">
      <c r="A642" s="33" t="s">
        <v>138</v>
      </c>
      <c r="B642" s="33">
        <f t="shared" si="10"/>
        <v>0</v>
      </c>
      <c r="C642" s="33"/>
      <c r="D642" s="33"/>
    </row>
    <row r="643" ht="12" customHeight="1" spans="1:4">
      <c r="A643" s="33" t="s">
        <v>139</v>
      </c>
      <c r="B643" s="33">
        <f t="shared" si="10"/>
        <v>0</v>
      </c>
      <c r="C643" s="33"/>
      <c r="D643" s="33"/>
    </row>
    <row r="644" ht="12" customHeight="1" spans="1:4">
      <c r="A644" s="33" t="s">
        <v>140</v>
      </c>
      <c r="B644" s="33">
        <f t="shared" si="10"/>
        <v>0</v>
      </c>
      <c r="C644" s="33"/>
      <c r="D644" s="33"/>
    </row>
    <row r="645" ht="12" customHeight="1" spans="1:4">
      <c r="A645" s="33" t="s">
        <v>589</v>
      </c>
      <c r="B645" s="33">
        <f t="shared" si="10"/>
        <v>0</v>
      </c>
      <c r="C645" s="33"/>
      <c r="D645" s="33"/>
    </row>
    <row r="646" ht="12" customHeight="1" spans="1:4">
      <c r="A646" s="33" t="s">
        <v>590</v>
      </c>
      <c r="B646" s="33">
        <f t="shared" si="10"/>
        <v>0</v>
      </c>
      <c r="C646" s="33">
        <f>SUM(C647:C658)</f>
        <v>0</v>
      </c>
      <c r="D646" s="33">
        <f>SUM(D647:D658)</f>
        <v>0</v>
      </c>
    </row>
    <row r="647" ht="12" customHeight="1" spans="1:4">
      <c r="A647" s="33" t="s">
        <v>591</v>
      </c>
      <c r="B647" s="33">
        <f t="shared" si="10"/>
        <v>0</v>
      </c>
      <c r="C647" s="33"/>
      <c r="D647" s="33"/>
    </row>
    <row r="648" ht="12" customHeight="1" spans="1:4">
      <c r="A648" s="33" t="s">
        <v>592</v>
      </c>
      <c r="B648" s="33">
        <f t="shared" si="10"/>
        <v>0</v>
      </c>
      <c r="C648" s="33"/>
      <c r="D648" s="33"/>
    </row>
    <row r="649" ht="12" customHeight="1" spans="1:4">
      <c r="A649" s="33" t="s">
        <v>593</v>
      </c>
      <c r="B649" s="33">
        <f t="shared" si="10"/>
        <v>0</v>
      </c>
      <c r="C649" s="33"/>
      <c r="D649" s="33"/>
    </row>
    <row r="650" ht="12" customHeight="1" spans="1:4">
      <c r="A650" s="33" t="s">
        <v>594</v>
      </c>
      <c r="B650" s="33">
        <f t="shared" si="10"/>
        <v>0</v>
      </c>
      <c r="C650" s="33"/>
      <c r="D650" s="33"/>
    </row>
    <row r="651" ht="12" customHeight="1" spans="1:4">
      <c r="A651" s="33" t="s">
        <v>595</v>
      </c>
      <c r="B651" s="33">
        <f t="shared" si="10"/>
        <v>0</v>
      </c>
      <c r="C651" s="33"/>
      <c r="D651" s="33"/>
    </row>
    <row r="652" ht="12" customHeight="1" spans="1:4">
      <c r="A652" s="33" t="s">
        <v>596</v>
      </c>
      <c r="B652" s="33">
        <f t="shared" si="10"/>
        <v>0</v>
      </c>
      <c r="C652" s="33"/>
      <c r="D652" s="33"/>
    </row>
    <row r="653" ht="12" customHeight="1" spans="1:4">
      <c r="A653" s="33" t="s">
        <v>597</v>
      </c>
      <c r="B653" s="33">
        <f t="shared" si="10"/>
        <v>0</v>
      </c>
      <c r="C653" s="33"/>
      <c r="D653" s="33"/>
    </row>
    <row r="654" ht="12" customHeight="1" spans="1:4">
      <c r="A654" s="33" t="s">
        <v>598</v>
      </c>
      <c r="B654" s="33">
        <f t="shared" si="10"/>
        <v>0</v>
      </c>
      <c r="C654" s="33"/>
      <c r="D654" s="33"/>
    </row>
    <row r="655" ht="12" customHeight="1" spans="1:4">
      <c r="A655" s="33" t="s">
        <v>599</v>
      </c>
      <c r="B655" s="33">
        <f t="shared" ref="B655:B706" si="11">C655+D655</f>
        <v>0</v>
      </c>
      <c r="C655" s="33"/>
      <c r="D655" s="33"/>
    </row>
    <row r="656" ht="12" customHeight="1" spans="1:4">
      <c r="A656" s="33" t="s">
        <v>600</v>
      </c>
      <c r="B656" s="33">
        <f t="shared" si="11"/>
        <v>0</v>
      </c>
      <c r="C656" s="33"/>
      <c r="D656" s="33"/>
    </row>
    <row r="657" ht="12" customHeight="1" spans="1:4">
      <c r="A657" s="33" t="s">
        <v>601</v>
      </c>
      <c r="B657" s="33">
        <f t="shared" si="11"/>
        <v>0</v>
      </c>
      <c r="C657" s="33"/>
      <c r="D657" s="33"/>
    </row>
    <row r="658" ht="12" customHeight="1" spans="1:4">
      <c r="A658" s="33" t="s">
        <v>602</v>
      </c>
      <c r="B658" s="33">
        <f t="shared" si="11"/>
        <v>0</v>
      </c>
      <c r="C658" s="33"/>
      <c r="D658" s="33"/>
    </row>
    <row r="659" ht="12" customHeight="1" spans="1:4">
      <c r="A659" s="33" t="s">
        <v>603</v>
      </c>
      <c r="B659" s="33">
        <f t="shared" si="11"/>
        <v>0</v>
      </c>
      <c r="C659" s="33">
        <f>SUM(C660:C662)</f>
        <v>0</v>
      </c>
      <c r="D659" s="33">
        <f>SUM(D660:D662)</f>
        <v>0</v>
      </c>
    </row>
    <row r="660" ht="12" customHeight="1" spans="1:4">
      <c r="A660" s="33" t="s">
        <v>604</v>
      </c>
      <c r="B660" s="33">
        <f t="shared" si="11"/>
        <v>0</v>
      </c>
      <c r="C660" s="33"/>
      <c r="D660" s="33"/>
    </row>
    <row r="661" ht="12" customHeight="1" spans="1:4">
      <c r="A661" s="33" t="s">
        <v>605</v>
      </c>
      <c r="B661" s="33">
        <f t="shared" si="11"/>
        <v>0</v>
      </c>
      <c r="C661" s="33"/>
      <c r="D661" s="33"/>
    </row>
    <row r="662" ht="12" customHeight="1" spans="1:4">
      <c r="A662" s="33" t="s">
        <v>606</v>
      </c>
      <c r="B662" s="33">
        <f t="shared" si="11"/>
        <v>0</v>
      </c>
      <c r="C662" s="33"/>
      <c r="D662" s="33"/>
    </row>
    <row r="663" spans="1:4">
      <c r="A663" s="33" t="s">
        <v>607</v>
      </c>
      <c r="B663" s="33">
        <f t="shared" si="11"/>
        <v>20000</v>
      </c>
      <c r="C663" s="33">
        <f>SUM(C664:C674)</f>
        <v>0</v>
      </c>
      <c r="D663" s="33">
        <f>SUM(D664:D674)</f>
        <v>20000</v>
      </c>
    </row>
    <row r="664" ht="12" customHeight="1" spans="1:4">
      <c r="A664" s="33" t="s">
        <v>608</v>
      </c>
      <c r="B664" s="33">
        <f t="shared" si="11"/>
        <v>0</v>
      </c>
      <c r="C664" s="33"/>
      <c r="D664" s="33"/>
    </row>
    <row r="665" ht="12" customHeight="1" spans="1:4">
      <c r="A665" s="33" t="s">
        <v>609</v>
      </c>
      <c r="B665" s="33">
        <f t="shared" si="11"/>
        <v>0</v>
      </c>
      <c r="C665" s="33"/>
      <c r="D665" s="33"/>
    </row>
    <row r="666" ht="12" customHeight="1" spans="1:4">
      <c r="A666" s="33" t="s">
        <v>610</v>
      </c>
      <c r="B666" s="33">
        <f t="shared" si="11"/>
        <v>0</v>
      </c>
      <c r="C666" s="33"/>
      <c r="D666" s="33"/>
    </row>
    <row r="667" ht="12" customHeight="1" spans="1:4">
      <c r="A667" s="33" t="s">
        <v>611</v>
      </c>
      <c r="B667" s="33">
        <f t="shared" si="11"/>
        <v>0</v>
      </c>
      <c r="C667" s="33"/>
      <c r="D667" s="33"/>
    </row>
    <row r="668" ht="12" customHeight="1" spans="1:4">
      <c r="A668" s="33" t="s">
        <v>612</v>
      </c>
      <c r="B668" s="33">
        <f t="shared" si="11"/>
        <v>0</v>
      </c>
      <c r="C668" s="33"/>
      <c r="D668" s="33"/>
    </row>
    <row r="669" ht="12" customHeight="1" spans="1:4">
      <c r="A669" s="33" t="s">
        <v>613</v>
      </c>
      <c r="B669" s="33">
        <f t="shared" si="11"/>
        <v>0</v>
      </c>
      <c r="C669" s="33"/>
      <c r="D669" s="33"/>
    </row>
    <row r="670" ht="12" customHeight="1" spans="1:4">
      <c r="A670" s="33" t="s">
        <v>614</v>
      </c>
      <c r="B670" s="33">
        <f t="shared" si="11"/>
        <v>0</v>
      </c>
      <c r="C670" s="33"/>
      <c r="D670" s="33"/>
    </row>
    <row r="671" ht="12" customHeight="1" spans="1:4">
      <c r="A671" s="33" t="s">
        <v>615</v>
      </c>
      <c r="B671" s="33">
        <f t="shared" si="11"/>
        <v>0</v>
      </c>
      <c r="C671" s="33"/>
      <c r="D671" s="33"/>
    </row>
    <row r="672" ht="12" customHeight="1" spans="1:4">
      <c r="A672" s="33" t="s">
        <v>616</v>
      </c>
      <c r="B672" s="33">
        <f t="shared" si="11"/>
        <v>0</v>
      </c>
      <c r="C672" s="33"/>
      <c r="D672" s="33"/>
    </row>
    <row r="673" spans="1:4">
      <c r="A673" s="33" t="s">
        <v>617</v>
      </c>
      <c r="B673" s="33"/>
      <c r="C673" s="33"/>
      <c r="D673" s="33"/>
    </row>
    <row r="674" spans="1:4">
      <c r="A674" s="33" t="s">
        <v>618</v>
      </c>
      <c r="B674" s="33">
        <v>20000</v>
      </c>
      <c r="C674" s="33" t="s">
        <v>1152</v>
      </c>
      <c r="D674" s="33">
        <v>20000</v>
      </c>
    </row>
    <row r="675" ht="12" customHeight="1" spans="1:4">
      <c r="A675" s="33" t="s">
        <v>619</v>
      </c>
      <c r="B675" s="33">
        <f t="shared" si="11"/>
        <v>0</v>
      </c>
      <c r="C675" s="33"/>
      <c r="D675" s="33"/>
    </row>
    <row r="676" ht="12" customHeight="1" spans="1:4">
      <c r="A676" s="33" t="s">
        <v>620</v>
      </c>
      <c r="B676" s="33">
        <f t="shared" si="11"/>
        <v>0</v>
      </c>
      <c r="C676" s="33"/>
      <c r="D676" s="33"/>
    </row>
    <row r="677" ht="12" customHeight="1" spans="1:4">
      <c r="A677" s="33" t="s">
        <v>621</v>
      </c>
      <c r="B677" s="33">
        <f t="shared" si="11"/>
        <v>0</v>
      </c>
      <c r="C677" s="33"/>
      <c r="D677" s="33"/>
    </row>
    <row r="678" spans="1:4">
      <c r="A678" s="33" t="s">
        <v>622</v>
      </c>
      <c r="B678" s="33">
        <f t="shared" si="11"/>
        <v>750000</v>
      </c>
      <c r="C678" s="33">
        <f>SUM(C679:C681)</f>
        <v>0</v>
      </c>
      <c r="D678" s="33">
        <f>SUM(D679:D681)</f>
        <v>750000</v>
      </c>
    </row>
    <row r="679" ht="12" customHeight="1" spans="1:4">
      <c r="A679" s="33" t="s">
        <v>623</v>
      </c>
      <c r="B679" s="33">
        <f t="shared" si="11"/>
        <v>0</v>
      </c>
      <c r="C679" s="33"/>
      <c r="D679" s="33"/>
    </row>
    <row r="680" spans="1:4">
      <c r="A680" s="33" t="s">
        <v>624</v>
      </c>
      <c r="B680" s="33">
        <v>750000</v>
      </c>
      <c r="C680" s="33" t="s">
        <v>1152</v>
      </c>
      <c r="D680" s="33">
        <v>750000</v>
      </c>
    </row>
    <row r="681" ht="12" customHeight="1" spans="1:4">
      <c r="A681" s="33" t="s">
        <v>625</v>
      </c>
      <c r="B681" s="33">
        <f t="shared" si="11"/>
        <v>0</v>
      </c>
      <c r="C681" s="33"/>
      <c r="D681" s="33"/>
    </row>
    <row r="682" spans="1:4">
      <c r="A682" s="33" t="s">
        <v>626</v>
      </c>
      <c r="B682" s="33">
        <f t="shared" si="11"/>
        <v>1704616.31</v>
      </c>
      <c r="C682" s="33">
        <f>SUM(C683:C686)</f>
        <v>1704616.31</v>
      </c>
      <c r="D682" s="33">
        <f>SUM(D683:D685)</f>
        <v>0</v>
      </c>
    </row>
    <row r="683" spans="1:4">
      <c r="A683" s="33" t="s">
        <v>627</v>
      </c>
      <c r="B683" s="33">
        <v>1145929.91</v>
      </c>
      <c r="C683" s="33">
        <v>1145929.91</v>
      </c>
      <c r="D683" s="33"/>
    </row>
    <row r="684" spans="1:4">
      <c r="A684" s="33" t="s">
        <v>628</v>
      </c>
      <c r="B684" s="33">
        <v>558686.4</v>
      </c>
      <c r="C684" s="33">
        <v>558686.4</v>
      </c>
      <c r="D684" s="33"/>
    </row>
    <row r="685" ht="12" customHeight="1" spans="1:4">
      <c r="A685" s="33" t="s">
        <v>629</v>
      </c>
      <c r="B685" s="33">
        <f t="shared" si="11"/>
        <v>0</v>
      </c>
      <c r="C685" s="33"/>
      <c r="D685" s="33"/>
    </row>
    <row r="686" ht="12" customHeight="1" spans="1:4">
      <c r="A686" s="33" t="s">
        <v>630</v>
      </c>
      <c r="B686" s="33">
        <f t="shared" si="11"/>
        <v>0</v>
      </c>
      <c r="C686" s="33"/>
      <c r="D686" s="33"/>
    </row>
    <row r="687" ht="12" customHeight="1" spans="1:4">
      <c r="A687" s="33" t="s">
        <v>631</v>
      </c>
      <c r="B687" s="33">
        <f t="shared" si="11"/>
        <v>0</v>
      </c>
      <c r="C687" s="33"/>
      <c r="D687" s="33"/>
    </row>
    <row r="688" ht="12" customHeight="1" spans="1:4">
      <c r="A688" s="33" t="s">
        <v>632</v>
      </c>
      <c r="B688" s="33">
        <f t="shared" si="11"/>
        <v>0</v>
      </c>
      <c r="C688" s="33"/>
      <c r="D688" s="33"/>
    </row>
    <row r="689" ht="12" customHeight="1" spans="1:4">
      <c r="A689" s="33" t="s">
        <v>633</v>
      </c>
      <c r="B689" s="33">
        <f t="shared" si="11"/>
        <v>0</v>
      </c>
      <c r="C689" s="33"/>
      <c r="D689" s="33"/>
    </row>
    <row r="690" ht="12" customHeight="1" spans="1:4">
      <c r="A690" s="33" t="s">
        <v>634</v>
      </c>
      <c r="B690" s="33">
        <f t="shared" si="11"/>
        <v>0</v>
      </c>
      <c r="C690" s="33"/>
      <c r="D690" s="33"/>
    </row>
    <row r="691" ht="12" customHeight="1" spans="1:4">
      <c r="A691" s="33" t="s">
        <v>635</v>
      </c>
      <c r="B691" s="33">
        <f t="shared" si="11"/>
        <v>0</v>
      </c>
      <c r="C691" s="33"/>
      <c r="D691" s="33"/>
    </row>
    <row r="692" ht="12" customHeight="1" spans="1:4">
      <c r="A692" s="33" t="s">
        <v>636</v>
      </c>
      <c r="B692" s="33">
        <f t="shared" si="11"/>
        <v>0</v>
      </c>
      <c r="C692" s="33"/>
      <c r="D692" s="33"/>
    </row>
    <row r="693" ht="12" customHeight="1" spans="1:4">
      <c r="A693" s="33" t="s">
        <v>637</v>
      </c>
      <c r="B693" s="33">
        <f t="shared" si="11"/>
        <v>0</v>
      </c>
      <c r="C693" s="33"/>
      <c r="D693" s="33"/>
    </row>
    <row r="694" ht="12" customHeight="1" spans="1:4">
      <c r="A694" s="33" t="s">
        <v>638</v>
      </c>
      <c r="B694" s="33">
        <f t="shared" si="11"/>
        <v>0</v>
      </c>
      <c r="C694" s="33"/>
      <c r="D694" s="33"/>
    </row>
    <row r="695" spans="1:4">
      <c r="A695" s="33" t="s">
        <v>639</v>
      </c>
      <c r="B695" s="33">
        <f t="shared" si="11"/>
        <v>576600</v>
      </c>
      <c r="C695" s="33">
        <f>SUM(C696:C697)</f>
        <v>0</v>
      </c>
      <c r="D695" s="33">
        <f>SUM(D696:D697)</f>
        <v>576600</v>
      </c>
    </row>
    <row r="696" spans="1:4">
      <c r="A696" s="33" t="s">
        <v>640</v>
      </c>
      <c r="B696" s="33">
        <v>576600</v>
      </c>
      <c r="C696" s="33" t="s">
        <v>1152</v>
      </c>
      <c r="D696" s="33">
        <v>576600</v>
      </c>
    </row>
    <row r="697" ht="12" customHeight="1" spans="1:4">
      <c r="A697" s="33" t="s">
        <v>641</v>
      </c>
      <c r="B697" s="33">
        <f t="shared" si="11"/>
        <v>0</v>
      </c>
      <c r="C697" s="33"/>
      <c r="D697" s="33"/>
    </row>
    <row r="698" ht="12" customHeight="1" spans="1:4">
      <c r="A698" s="33" t="s">
        <v>642</v>
      </c>
      <c r="B698" s="33">
        <f t="shared" si="11"/>
        <v>0</v>
      </c>
      <c r="C698" s="33"/>
      <c r="D698" s="33"/>
    </row>
    <row r="699" ht="12" customHeight="1" spans="1:4">
      <c r="A699" s="33" t="s">
        <v>138</v>
      </c>
      <c r="B699" s="33">
        <f t="shared" si="11"/>
        <v>0</v>
      </c>
      <c r="C699" s="33"/>
      <c r="D699" s="33"/>
    </row>
    <row r="700" ht="12" customHeight="1" spans="1:4">
      <c r="A700" s="33" t="s">
        <v>139</v>
      </c>
      <c r="B700" s="33">
        <f t="shared" si="11"/>
        <v>0</v>
      </c>
      <c r="C700" s="33"/>
      <c r="D700" s="33"/>
    </row>
    <row r="701" ht="12" customHeight="1" spans="1:4">
      <c r="A701" s="33" t="s">
        <v>140</v>
      </c>
      <c r="B701" s="33">
        <f t="shared" si="11"/>
        <v>0</v>
      </c>
      <c r="C701" s="33"/>
      <c r="D701" s="33"/>
    </row>
    <row r="702" ht="12" customHeight="1" spans="1:4">
      <c r="A702" s="33" t="s">
        <v>180</v>
      </c>
      <c r="B702" s="33">
        <f t="shared" si="11"/>
        <v>0</v>
      </c>
      <c r="C702" s="33"/>
      <c r="D702" s="33"/>
    </row>
    <row r="703" ht="12" customHeight="1" spans="1:4">
      <c r="A703" s="33" t="s">
        <v>643</v>
      </c>
      <c r="B703" s="33">
        <f t="shared" si="11"/>
        <v>0</v>
      </c>
      <c r="C703" s="33"/>
      <c r="D703" s="33"/>
    </row>
    <row r="704" ht="12" customHeight="1" spans="1:4">
      <c r="A704" s="33" t="s">
        <v>644</v>
      </c>
      <c r="B704" s="33">
        <f t="shared" si="11"/>
        <v>0</v>
      </c>
      <c r="C704" s="33"/>
      <c r="D704" s="33"/>
    </row>
    <row r="705" ht="12" customHeight="1" spans="1:4">
      <c r="A705" s="33" t="s">
        <v>147</v>
      </c>
      <c r="B705" s="33">
        <f t="shared" si="11"/>
        <v>0</v>
      </c>
      <c r="C705" s="33"/>
      <c r="D705" s="33"/>
    </row>
    <row r="706" ht="12" customHeight="1" spans="1:4">
      <c r="A706" s="33" t="s">
        <v>645</v>
      </c>
      <c r="B706" s="33">
        <f t="shared" si="11"/>
        <v>0</v>
      </c>
      <c r="C706" s="33"/>
      <c r="D706" s="33"/>
    </row>
    <row r="707" ht="12" customHeight="1" spans="1:4">
      <c r="A707" s="33" t="s">
        <v>646</v>
      </c>
      <c r="B707" s="33">
        <f t="shared" ref="B707:B770" si="12">C707+D707</f>
        <v>0</v>
      </c>
      <c r="C707" s="33"/>
      <c r="D707" s="33"/>
    </row>
    <row r="708" ht="12" customHeight="1" spans="1:4">
      <c r="A708" s="33" t="s">
        <v>647</v>
      </c>
      <c r="B708" s="33">
        <f t="shared" si="12"/>
        <v>0</v>
      </c>
      <c r="C708" s="33"/>
      <c r="D708" s="33"/>
    </row>
    <row r="709" ht="12" customHeight="1" spans="1:4">
      <c r="A709" s="33" t="s">
        <v>648</v>
      </c>
      <c r="B709" s="33">
        <f t="shared" si="12"/>
        <v>0</v>
      </c>
      <c r="C709" s="33"/>
      <c r="D709" s="33"/>
    </row>
    <row r="710" ht="12" customHeight="1" spans="1:4">
      <c r="A710" s="33" t="s">
        <v>649</v>
      </c>
      <c r="B710" s="33">
        <f t="shared" si="12"/>
        <v>0</v>
      </c>
      <c r="C710" s="33"/>
      <c r="D710" s="33"/>
    </row>
    <row r="711" spans="1:4">
      <c r="A711" s="33" t="s">
        <v>650</v>
      </c>
      <c r="B711" s="33">
        <f t="shared" si="12"/>
        <v>700000</v>
      </c>
      <c r="C711" s="33">
        <f>SUM(C712,C721,C725,C733,C739,C746,C752,C755,C758:C760,C766:C768,C783)</f>
        <v>0</v>
      </c>
      <c r="D711" s="33">
        <f>SUM(D712,D721,D725,D733,D739,D746,D752,D755,D758:D760,D766:D768,D783)</f>
        <v>700000</v>
      </c>
    </row>
    <row r="712" ht="12" customHeight="1" spans="1:4">
      <c r="A712" s="33" t="s">
        <v>651</v>
      </c>
      <c r="B712" s="33">
        <f t="shared" si="12"/>
        <v>0</v>
      </c>
      <c r="C712" s="33"/>
      <c r="D712" s="33"/>
    </row>
    <row r="713" ht="12" customHeight="1" spans="1:4">
      <c r="A713" s="33" t="s">
        <v>138</v>
      </c>
      <c r="B713" s="33">
        <f t="shared" si="12"/>
        <v>0</v>
      </c>
      <c r="C713" s="33"/>
      <c r="D713" s="33"/>
    </row>
    <row r="714" ht="12" customHeight="1" spans="1:4">
      <c r="A714" s="33" t="s">
        <v>139</v>
      </c>
      <c r="B714" s="33">
        <f t="shared" si="12"/>
        <v>0</v>
      </c>
      <c r="C714" s="33"/>
      <c r="D714" s="33"/>
    </row>
    <row r="715" ht="12" customHeight="1" spans="1:4">
      <c r="A715" s="33" t="s">
        <v>140</v>
      </c>
      <c r="B715" s="33">
        <f t="shared" si="12"/>
        <v>0</v>
      </c>
      <c r="C715" s="33"/>
      <c r="D715" s="33"/>
    </row>
    <row r="716" ht="12" customHeight="1" spans="1:4">
      <c r="A716" s="33" t="s">
        <v>652</v>
      </c>
      <c r="B716" s="33">
        <f t="shared" si="12"/>
        <v>0</v>
      </c>
      <c r="C716" s="33"/>
      <c r="D716" s="33"/>
    </row>
    <row r="717" ht="12" customHeight="1" spans="1:4">
      <c r="A717" s="33" t="s">
        <v>653</v>
      </c>
      <c r="B717" s="33">
        <f t="shared" si="12"/>
        <v>0</v>
      </c>
      <c r="C717" s="33"/>
      <c r="D717" s="33"/>
    </row>
    <row r="718" ht="12" customHeight="1" spans="1:4">
      <c r="A718" s="33" t="s">
        <v>654</v>
      </c>
      <c r="B718" s="33">
        <f t="shared" si="12"/>
        <v>0</v>
      </c>
      <c r="C718" s="33"/>
      <c r="D718" s="33"/>
    </row>
    <row r="719" ht="12" customHeight="1" spans="1:4">
      <c r="A719" s="33" t="s">
        <v>655</v>
      </c>
      <c r="B719" s="33">
        <f t="shared" si="12"/>
        <v>0</v>
      </c>
      <c r="C719" s="33"/>
      <c r="D719" s="33"/>
    </row>
    <row r="720" ht="12" customHeight="1" spans="1:4">
      <c r="A720" s="33" t="s">
        <v>656</v>
      </c>
      <c r="B720" s="33">
        <f t="shared" si="12"/>
        <v>0</v>
      </c>
      <c r="C720" s="33"/>
      <c r="D720" s="33"/>
    </row>
    <row r="721" ht="12" customHeight="1" spans="1:4">
      <c r="A721" s="33" t="s">
        <v>657</v>
      </c>
      <c r="B721" s="33">
        <f t="shared" si="12"/>
        <v>0</v>
      </c>
      <c r="C721" s="33"/>
      <c r="D721" s="33"/>
    </row>
    <row r="722" ht="12" customHeight="1" spans="1:4">
      <c r="A722" s="33" t="s">
        <v>658</v>
      </c>
      <c r="B722" s="33">
        <f t="shared" si="12"/>
        <v>0</v>
      </c>
      <c r="C722" s="33"/>
      <c r="D722" s="33"/>
    </row>
    <row r="723" ht="12" customHeight="1" spans="1:4">
      <c r="A723" s="33" t="s">
        <v>659</v>
      </c>
      <c r="B723" s="33">
        <f t="shared" si="12"/>
        <v>0</v>
      </c>
      <c r="C723" s="33"/>
      <c r="D723" s="33"/>
    </row>
    <row r="724" ht="12" customHeight="1" spans="1:4">
      <c r="A724" s="33" t="s">
        <v>660</v>
      </c>
      <c r="B724" s="33">
        <f t="shared" si="12"/>
        <v>0</v>
      </c>
      <c r="C724" s="33"/>
      <c r="D724" s="33"/>
    </row>
    <row r="725" spans="1:4">
      <c r="A725" s="33" t="s">
        <v>661</v>
      </c>
      <c r="B725" s="33">
        <f t="shared" si="12"/>
        <v>0</v>
      </c>
      <c r="C725" s="33">
        <f>SUM(C726:C732)</f>
        <v>0</v>
      </c>
      <c r="D725" s="33">
        <f>SUM(D726:D732)</f>
        <v>0</v>
      </c>
    </row>
    <row r="726" ht="12" customHeight="1" spans="1:4">
      <c r="A726" s="33" t="s">
        <v>662</v>
      </c>
      <c r="B726" s="33">
        <f t="shared" si="12"/>
        <v>0</v>
      </c>
      <c r="C726" s="33"/>
      <c r="D726" s="33"/>
    </row>
    <row r="727" spans="1:4">
      <c r="A727" s="33" t="s">
        <v>663</v>
      </c>
      <c r="B727" s="33"/>
      <c r="C727" s="33"/>
      <c r="D727" s="33"/>
    </row>
    <row r="728" ht="12" customHeight="1" spans="1:4">
      <c r="A728" s="33" t="s">
        <v>664</v>
      </c>
      <c r="B728" s="33">
        <f t="shared" si="12"/>
        <v>0</v>
      </c>
      <c r="C728" s="33"/>
      <c r="D728" s="33"/>
    </row>
    <row r="729" ht="12" customHeight="1" spans="1:4">
      <c r="A729" s="33" t="s">
        <v>665</v>
      </c>
      <c r="B729" s="33">
        <f t="shared" si="12"/>
        <v>0</v>
      </c>
      <c r="C729" s="33"/>
      <c r="D729" s="33"/>
    </row>
    <row r="730" ht="12" customHeight="1" spans="1:4">
      <c r="A730" s="33" t="s">
        <v>666</v>
      </c>
      <c r="B730" s="33">
        <f t="shared" si="12"/>
        <v>0</v>
      </c>
      <c r="C730" s="33"/>
      <c r="D730" s="33"/>
    </row>
    <row r="731" ht="12" customHeight="1" spans="1:4">
      <c r="A731" s="33" t="s">
        <v>667</v>
      </c>
      <c r="B731" s="33">
        <f t="shared" si="12"/>
        <v>0</v>
      </c>
      <c r="C731" s="33"/>
      <c r="D731" s="33"/>
    </row>
    <row r="732" ht="12" customHeight="1" spans="1:4">
      <c r="A732" s="33" t="s">
        <v>668</v>
      </c>
      <c r="B732" s="33">
        <f t="shared" si="12"/>
        <v>0</v>
      </c>
      <c r="C732" s="33"/>
      <c r="D732" s="33"/>
    </row>
    <row r="733" spans="1:4">
      <c r="A733" s="33" t="s">
        <v>669</v>
      </c>
      <c r="B733" s="33">
        <f t="shared" si="12"/>
        <v>700000</v>
      </c>
      <c r="C733" s="33">
        <f>SUM(C734:C738)</f>
        <v>0</v>
      </c>
      <c r="D733" s="33">
        <f>SUM(D734:D738)</f>
        <v>700000</v>
      </c>
    </row>
    <row r="734" ht="12" customHeight="1" spans="1:4">
      <c r="A734" s="33" t="s">
        <v>670</v>
      </c>
      <c r="B734" s="33">
        <f t="shared" si="12"/>
        <v>0</v>
      </c>
      <c r="C734" s="33"/>
      <c r="D734" s="33"/>
    </row>
    <row r="735" spans="1:4">
      <c r="A735" s="33" t="s">
        <v>671</v>
      </c>
      <c r="B735" s="33">
        <v>700000</v>
      </c>
      <c r="C735" s="33" t="s">
        <v>1152</v>
      </c>
      <c r="D735" s="33">
        <v>700000</v>
      </c>
    </row>
    <row r="736" ht="12" customHeight="1" spans="1:4">
      <c r="A736" s="33" t="s">
        <v>672</v>
      </c>
      <c r="B736" s="33">
        <f t="shared" si="12"/>
        <v>0</v>
      </c>
      <c r="C736" s="33"/>
      <c r="D736" s="33"/>
    </row>
    <row r="737" ht="12" customHeight="1" spans="1:4">
      <c r="A737" s="33" t="s">
        <v>673</v>
      </c>
      <c r="B737" s="33">
        <f t="shared" si="12"/>
        <v>0</v>
      </c>
      <c r="C737" s="33"/>
      <c r="D737" s="33"/>
    </row>
    <row r="738" ht="12" customHeight="1" spans="1:4">
      <c r="A738" s="33" t="s">
        <v>674</v>
      </c>
      <c r="B738" s="33">
        <f t="shared" si="12"/>
        <v>0</v>
      </c>
      <c r="C738" s="33"/>
      <c r="D738" s="33"/>
    </row>
    <row r="739" ht="12" customHeight="1" spans="1:4">
      <c r="A739" s="33" t="s">
        <v>675</v>
      </c>
      <c r="B739" s="33">
        <f t="shared" si="12"/>
        <v>0</v>
      </c>
      <c r="C739" s="33"/>
      <c r="D739" s="33"/>
    </row>
    <row r="740" ht="12" customHeight="1" spans="1:4">
      <c r="A740" s="33" t="s">
        <v>676</v>
      </c>
      <c r="B740" s="33">
        <f t="shared" si="12"/>
        <v>0</v>
      </c>
      <c r="C740" s="33"/>
      <c r="D740" s="33"/>
    </row>
    <row r="741" ht="12" customHeight="1" spans="1:4">
      <c r="A741" s="33" t="s">
        <v>677</v>
      </c>
      <c r="B741" s="33">
        <f t="shared" si="12"/>
        <v>0</v>
      </c>
      <c r="C741" s="33"/>
      <c r="D741" s="33"/>
    </row>
    <row r="742" ht="12" customHeight="1" spans="1:4">
      <c r="A742" s="33" t="s">
        <v>678</v>
      </c>
      <c r="B742" s="33">
        <f t="shared" si="12"/>
        <v>0</v>
      </c>
      <c r="C742" s="33"/>
      <c r="D742" s="33"/>
    </row>
    <row r="743" ht="12" customHeight="1" spans="1:4">
      <c r="A743" s="33" t="s">
        <v>679</v>
      </c>
      <c r="B743" s="33">
        <f t="shared" si="12"/>
        <v>0</v>
      </c>
      <c r="C743" s="33"/>
      <c r="D743" s="33"/>
    </row>
    <row r="744" ht="12" customHeight="1" spans="1:4">
      <c r="A744" s="33" t="s">
        <v>680</v>
      </c>
      <c r="B744" s="33">
        <f t="shared" si="12"/>
        <v>0</v>
      </c>
      <c r="C744" s="33"/>
      <c r="D744" s="33"/>
    </row>
    <row r="745" ht="12" customHeight="1" spans="1:4">
      <c r="A745" s="33" t="s">
        <v>681</v>
      </c>
      <c r="B745" s="33">
        <f t="shared" si="12"/>
        <v>0</v>
      </c>
      <c r="C745" s="33"/>
      <c r="D745" s="33"/>
    </row>
    <row r="746" ht="12" customHeight="1" spans="1:4">
      <c r="A746" s="33" t="s">
        <v>682</v>
      </c>
      <c r="B746" s="33">
        <f t="shared" si="12"/>
        <v>0</v>
      </c>
      <c r="C746" s="33"/>
      <c r="D746" s="33"/>
    </row>
    <row r="747" ht="12" customHeight="1" spans="1:4">
      <c r="A747" s="33" t="s">
        <v>683</v>
      </c>
      <c r="B747" s="33">
        <f t="shared" si="12"/>
        <v>0</v>
      </c>
      <c r="C747" s="33"/>
      <c r="D747" s="33"/>
    </row>
    <row r="748" ht="12" customHeight="1" spans="1:4">
      <c r="A748" s="33" t="s">
        <v>684</v>
      </c>
      <c r="B748" s="33">
        <f t="shared" si="12"/>
        <v>0</v>
      </c>
      <c r="C748" s="33"/>
      <c r="D748" s="33"/>
    </row>
    <row r="749" ht="12" customHeight="1" spans="1:4">
      <c r="A749" s="33" t="s">
        <v>685</v>
      </c>
      <c r="B749" s="33">
        <f t="shared" si="12"/>
        <v>0</v>
      </c>
      <c r="C749" s="33"/>
      <c r="D749" s="33"/>
    </row>
    <row r="750" ht="12" customHeight="1" spans="1:4">
      <c r="A750" s="33" t="s">
        <v>686</v>
      </c>
      <c r="B750" s="33">
        <f t="shared" si="12"/>
        <v>0</v>
      </c>
      <c r="C750" s="33"/>
      <c r="D750" s="33"/>
    </row>
    <row r="751" ht="12" customHeight="1" spans="1:4">
      <c r="A751" s="33" t="s">
        <v>687</v>
      </c>
      <c r="B751" s="33">
        <f t="shared" si="12"/>
        <v>0</v>
      </c>
      <c r="C751" s="33"/>
      <c r="D751" s="33"/>
    </row>
    <row r="752" ht="12" customHeight="1" spans="1:4">
      <c r="A752" s="33" t="s">
        <v>688</v>
      </c>
      <c r="B752" s="33">
        <f t="shared" si="12"/>
        <v>0</v>
      </c>
      <c r="C752" s="33"/>
      <c r="D752" s="33"/>
    </row>
    <row r="753" ht="12" customHeight="1" spans="1:4">
      <c r="A753" s="33" t="s">
        <v>689</v>
      </c>
      <c r="B753" s="33">
        <f t="shared" si="12"/>
        <v>0</v>
      </c>
      <c r="C753" s="33"/>
      <c r="D753" s="33"/>
    </row>
    <row r="754" ht="12" customHeight="1" spans="1:4">
      <c r="A754" s="33" t="s">
        <v>690</v>
      </c>
      <c r="B754" s="33">
        <f t="shared" si="12"/>
        <v>0</v>
      </c>
      <c r="C754" s="33"/>
      <c r="D754" s="33"/>
    </row>
    <row r="755" ht="12" customHeight="1" spans="1:4">
      <c r="A755" s="33" t="s">
        <v>691</v>
      </c>
      <c r="B755" s="33">
        <f t="shared" si="12"/>
        <v>0</v>
      </c>
      <c r="C755" s="33"/>
      <c r="D755" s="33"/>
    </row>
    <row r="756" ht="12" customHeight="1" spans="1:4">
      <c r="A756" s="33" t="s">
        <v>692</v>
      </c>
      <c r="B756" s="33">
        <f t="shared" si="12"/>
        <v>0</v>
      </c>
      <c r="C756" s="33"/>
      <c r="D756" s="33"/>
    </row>
    <row r="757" ht="12" customHeight="1" spans="1:4">
      <c r="A757" s="33" t="s">
        <v>693</v>
      </c>
      <c r="B757" s="33">
        <f t="shared" si="12"/>
        <v>0</v>
      </c>
      <c r="C757" s="33"/>
      <c r="D757" s="33"/>
    </row>
    <row r="758" ht="12" customHeight="1" spans="1:4">
      <c r="A758" s="33" t="s">
        <v>694</v>
      </c>
      <c r="B758" s="33">
        <f t="shared" si="12"/>
        <v>0</v>
      </c>
      <c r="C758" s="33"/>
      <c r="D758" s="33"/>
    </row>
    <row r="759" ht="12" customHeight="1" spans="1:4">
      <c r="A759" s="33" t="s">
        <v>695</v>
      </c>
      <c r="B759" s="33">
        <f t="shared" si="12"/>
        <v>0</v>
      </c>
      <c r="C759" s="33"/>
      <c r="D759" s="33"/>
    </row>
    <row r="760" ht="12" customHeight="1" spans="1:4">
      <c r="A760" s="33" t="s">
        <v>696</v>
      </c>
      <c r="B760" s="33">
        <f t="shared" si="12"/>
        <v>0</v>
      </c>
      <c r="C760" s="33"/>
      <c r="D760" s="33"/>
    </row>
    <row r="761" ht="12" customHeight="1" spans="1:4">
      <c r="A761" s="33" t="s">
        <v>697</v>
      </c>
      <c r="B761" s="33">
        <f t="shared" si="12"/>
        <v>0</v>
      </c>
      <c r="C761" s="33"/>
      <c r="D761" s="33"/>
    </row>
    <row r="762" ht="12" customHeight="1" spans="1:4">
      <c r="A762" s="33" t="s">
        <v>698</v>
      </c>
      <c r="B762" s="33">
        <f t="shared" si="12"/>
        <v>0</v>
      </c>
      <c r="C762" s="33"/>
      <c r="D762" s="33"/>
    </row>
    <row r="763" ht="12" customHeight="1" spans="1:4">
      <c r="A763" s="33" t="s">
        <v>699</v>
      </c>
      <c r="B763" s="33">
        <f t="shared" si="12"/>
        <v>0</v>
      </c>
      <c r="C763" s="33"/>
      <c r="D763" s="33"/>
    </row>
    <row r="764" ht="12" customHeight="1" spans="1:4">
      <c r="A764" s="33" t="s">
        <v>700</v>
      </c>
      <c r="B764" s="33">
        <f t="shared" si="12"/>
        <v>0</v>
      </c>
      <c r="C764" s="33"/>
      <c r="D764" s="33"/>
    </row>
    <row r="765" ht="12" customHeight="1" spans="1:4">
      <c r="A765" s="33" t="s">
        <v>701</v>
      </c>
      <c r="B765" s="33">
        <f t="shared" si="12"/>
        <v>0</v>
      </c>
      <c r="C765" s="33"/>
      <c r="D765" s="33"/>
    </row>
    <row r="766" ht="12" customHeight="1" spans="1:4">
      <c r="A766" s="33" t="s">
        <v>702</v>
      </c>
      <c r="B766" s="33">
        <f t="shared" si="12"/>
        <v>0</v>
      </c>
      <c r="C766" s="33"/>
      <c r="D766" s="33"/>
    </row>
    <row r="767" ht="12" customHeight="1" spans="1:4">
      <c r="A767" s="33" t="s">
        <v>703</v>
      </c>
      <c r="B767" s="33">
        <f t="shared" si="12"/>
        <v>0</v>
      </c>
      <c r="C767" s="33"/>
      <c r="D767" s="33"/>
    </row>
    <row r="768" ht="12" customHeight="1" spans="1:4">
      <c r="A768" s="33" t="s">
        <v>704</v>
      </c>
      <c r="B768" s="33">
        <f t="shared" si="12"/>
        <v>0</v>
      </c>
      <c r="C768" s="33"/>
      <c r="D768" s="33"/>
    </row>
    <row r="769" ht="12" customHeight="1" spans="1:4">
      <c r="A769" s="33" t="s">
        <v>138</v>
      </c>
      <c r="B769" s="33">
        <f t="shared" si="12"/>
        <v>0</v>
      </c>
      <c r="C769" s="33"/>
      <c r="D769" s="33"/>
    </row>
    <row r="770" ht="12" customHeight="1" spans="1:4">
      <c r="A770" s="33" t="s">
        <v>139</v>
      </c>
      <c r="B770" s="33">
        <f t="shared" si="12"/>
        <v>0</v>
      </c>
      <c r="C770" s="33"/>
      <c r="D770" s="33"/>
    </row>
    <row r="771" ht="12" customHeight="1" spans="1:4">
      <c r="A771" s="33" t="s">
        <v>140</v>
      </c>
      <c r="B771" s="33">
        <f t="shared" ref="B771:B798" si="13">C771+D771</f>
        <v>0</v>
      </c>
      <c r="C771" s="33"/>
      <c r="D771" s="33"/>
    </row>
    <row r="772" ht="12" customHeight="1" spans="1:4">
      <c r="A772" s="33" t="s">
        <v>705</v>
      </c>
      <c r="B772" s="33">
        <f t="shared" si="13"/>
        <v>0</v>
      </c>
      <c r="C772" s="33"/>
      <c r="D772" s="33"/>
    </row>
    <row r="773" ht="12" customHeight="1" spans="1:4">
      <c r="A773" s="33" t="s">
        <v>706</v>
      </c>
      <c r="B773" s="33">
        <f t="shared" si="13"/>
        <v>0</v>
      </c>
      <c r="C773" s="33"/>
      <c r="D773" s="33"/>
    </row>
    <row r="774" ht="12" customHeight="1" spans="1:4">
      <c r="A774" s="33" t="s">
        <v>707</v>
      </c>
      <c r="B774" s="33">
        <f t="shared" si="13"/>
        <v>0</v>
      </c>
      <c r="C774" s="33"/>
      <c r="D774" s="33"/>
    </row>
    <row r="775" ht="12" customHeight="1" spans="1:4">
      <c r="A775" s="33" t="s">
        <v>708</v>
      </c>
      <c r="B775" s="33">
        <f t="shared" si="13"/>
        <v>0</v>
      </c>
      <c r="C775" s="33"/>
      <c r="D775" s="33"/>
    </row>
    <row r="776" ht="12" customHeight="1" spans="1:4">
      <c r="A776" s="33" t="s">
        <v>709</v>
      </c>
      <c r="B776" s="33">
        <f t="shared" si="13"/>
        <v>0</v>
      </c>
      <c r="C776" s="33"/>
      <c r="D776" s="33"/>
    </row>
    <row r="777" ht="12" customHeight="1" spans="1:4">
      <c r="A777" s="33" t="s">
        <v>710</v>
      </c>
      <c r="B777" s="33">
        <f t="shared" si="13"/>
        <v>0</v>
      </c>
      <c r="C777" s="33"/>
      <c r="D777" s="33"/>
    </row>
    <row r="778" ht="12" customHeight="1" spans="1:4">
      <c r="A778" s="33" t="s">
        <v>711</v>
      </c>
      <c r="B778" s="33">
        <f t="shared" si="13"/>
        <v>0</v>
      </c>
      <c r="C778" s="33"/>
      <c r="D778" s="33"/>
    </row>
    <row r="779" ht="12" customHeight="1" spans="1:4">
      <c r="A779" s="33" t="s">
        <v>180</v>
      </c>
      <c r="B779" s="33">
        <f t="shared" si="13"/>
        <v>0</v>
      </c>
      <c r="C779" s="33"/>
      <c r="D779" s="33"/>
    </row>
    <row r="780" ht="12" customHeight="1" spans="1:4">
      <c r="A780" s="33" t="s">
        <v>712</v>
      </c>
      <c r="B780" s="33">
        <f t="shared" si="13"/>
        <v>0</v>
      </c>
      <c r="C780" s="33"/>
      <c r="D780" s="33"/>
    </row>
    <row r="781" ht="12" customHeight="1" spans="1:4">
      <c r="A781" s="33" t="s">
        <v>147</v>
      </c>
      <c r="B781" s="33">
        <f t="shared" si="13"/>
        <v>0</v>
      </c>
      <c r="C781" s="33"/>
      <c r="D781" s="33"/>
    </row>
    <row r="782" ht="12" customHeight="1" spans="1:4">
      <c r="A782" s="33" t="s">
        <v>713</v>
      </c>
      <c r="B782" s="33">
        <f t="shared" si="13"/>
        <v>0</v>
      </c>
      <c r="C782" s="33"/>
      <c r="D782" s="33"/>
    </row>
    <row r="783" ht="12" customHeight="1" spans="1:4">
      <c r="A783" s="33" t="s">
        <v>714</v>
      </c>
      <c r="B783" s="33">
        <f t="shared" si="13"/>
        <v>0</v>
      </c>
      <c r="C783" s="33"/>
      <c r="D783" s="33"/>
    </row>
    <row r="784" spans="1:4">
      <c r="A784" s="33" t="s">
        <v>715</v>
      </c>
      <c r="B784" s="33">
        <v>9210834.93</v>
      </c>
      <c r="C784" s="33">
        <v>4183009.93</v>
      </c>
      <c r="D784" s="33">
        <v>5027825</v>
      </c>
    </row>
    <row r="785" spans="1:4">
      <c r="A785" s="33" t="s">
        <v>716</v>
      </c>
      <c r="B785" s="33">
        <f t="shared" si="13"/>
        <v>2744385.15</v>
      </c>
      <c r="C785" s="33">
        <f>SUM(C786:C795)</f>
        <v>2414385.15</v>
      </c>
      <c r="D785" s="33">
        <f>SUM(D786:D795)</f>
        <v>330000</v>
      </c>
    </row>
    <row r="786" spans="1:4">
      <c r="A786" s="33" t="s">
        <v>717</v>
      </c>
      <c r="B786" s="33">
        <v>1037844.27</v>
      </c>
      <c r="C786" s="33">
        <v>1037844.27</v>
      </c>
      <c r="D786" s="33"/>
    </row>
    <row r="787" spans="1:4">
      <c r="A787" s="33" t="s">
        <v>718</v>
      </c>
      <c r="B787" s="33"/>
      <c r="C787" s="33"/>
      <c r="D787" s="33"/>
    </row>
    <row r="788" ht="12" customHeight="1" spans="1:4">
      <c r="A788" s="33" t="s">
        <v>719</v>
      </c>
      <c r="B788" s="33">
        <f t="shared" si="13"/>
        <v>0</v>
      </c>
      <c r="C788" s="33"/>
      <c r="D788" s="33"/>
    </row>
    <row r="789" spans="1:4">
      <c r="A789" s="33" t="s">
        <v>720</v>
      </c>
      <c r="B789" s="33">
        <v>1376540.88</v>
      </c>
      <c r="C789" s="33">
        <v>1376540.88</v>
      </c>
      <c r="D789" s="33"/>
    </row>
    <row r="790" ht="12" customHeight="1" spans="1:4">
      <c r="A790" s="33" t="s">
        <v>721</v>
      </c>
      <c r="B790" s="33">
        <f t="shared" si="13"/>
        <v>0</v>
      </c>
      <c r="C790" s="33"/>
      <c r="D790" s="33"/>
    </row>
    <row r="791" ht="12" customHeight="1" spans="1:4">
      <c r="A791" s="33" t="s">
        <v>722</v>
      </c>
      <c r="B791" s="33">
        <f t="shared" si="13"/>
        <v>0</v>
      </c>
      <c r="C791" s="33"/>
      <c r="D791" s="33"/>
    </row>
    <row r="792" ht="12" customHeight="1" spans="1:4">
      <c r="A792" s="33" t="s">
        <v>723</v>
      </c>
      <c r="B792" s="33">
        <f t="shared" si="13"/>
        <v>0</v>
      </c>
      <c r="C792" s="33"/>
      <c r="D792" s="33"/>
    </row>
    <row r="793" ht="12" customHeight="1" spans="1:4">
      <c r="A793" s="33" t="s">
        <v>724</v>
      </c>
      <c r="B793" s="33">
        <f t="shared" si="13"/>
        <v>0</v>
      </c>
      <c r="C793" s="33"/>
      <c r="D793" s="33"/>
    </row>
    <row r="794" ht="12" customHeight="1" spans="1:4">
      <c r="A794" s="33" t="s">
        <v>725</v>
      </c>
      <c r="B794" s="33">
        <f t="shared" si="13"/>
        <v>0</v>
      </c>
      <c r="C794" s="33"/>
      <c r="D794" s="33"/>
    </row>
    <row r="795" spans="1:4">
      <c r="A795" s="33" t="s">
        <v>726</v>
      </c>
      <c r="B795" s="33">
        <v>330000</v>
      </c>
      <c r="C795" s="33" t="s">
        <v>1152</v>
      </c>
      <c r="D795" s="33">
        <v>330000</v>
      </c>
    </row>
    <row r="796" ht="12" customHeight="1" spans="1:4">
      <c r="A796" s="33" t="s">
        <v>727</v>
      </c>
      <c r="B796" s="33">
        <f t="shared" si="13"/>
        <v>0</v>
      </c>
      <c r="C796" s="33"/>
      <c r="D796" s="33"/>
    </row>
    <row r="797" spans="1:4">
      <c r="A797" s="33" t="s">
        <v>728</v>
      </c>
      <c r="B797" s="33">
        <f t="shared" si="13"/>
        <v>905600</v>
      </c>
      <c r="C797" s="33">
        <f>SUM(C798:C799)</f>
        <v>0</v>
      </c>
      <c r="D797" s="33">
        <f>SUM(D798:D799)</f>
        <v>905600</v>
      </c>
    </row>
    <row r="798" ht="12" customHeight="1" spans="1:4">
      <c r="A798" s="33" t="s">
        <v>729</v>
      </c>
      <c r="B798" s="33">
        <f t="shared" si="13"/>
        <v>0</v>
      </c>
      <c r="C798" s="33"/>
      <c r="D798" s="33"/>
    </row>
    <row r="799" spans="1:4">
      <c r="A799" s="33" t="s">
        <v>730</v>
      </c>
      <c r="B799" s="33">
        <v>905600</v>
      </c>
      <c r="C799" s="33" t="s">
        <v>1152</v>
      </c>
      <c r="D799" s="33">
        <v>905600</v>
      </c>
    </row>
    <row r="800" spans="1:4">
      <c r="A800" s="33" t="s">
        <v>731</v>
      </c>
      <c r="B800" s="33">
        <f>C800+D800</f>
        <v>3690000</v>
      </c>
      <c r="C800" s="33">
        <v>0</v>
      </c>
      <c r="D800" s="33">
        <v>3690000</v>
      </c>
    </row>
    <row r="801" spans="1:4">
      <c r="A801" s="33" t="s">
        <v>732</v>
      </c>
      <c r="B801" s="33">
        <v>1768624.78</v>
      </c>
      <c r="C801" s="33">
        <v>1768624.78</v>
      </c>
      <c r="D801" s="33">
        <v>141720</v>
      </c>
    </row>
    <row r="802" spans="1:4">
      <c r="A802" s="33" t="s">
        <v>733</v>
      </c>
      <c r="B802" s="33">
        <v>102225</v>
      </c>
      <c r="C802" s="33" t="s">
        <v>1152</v>
      </c>
      <c r="D802" s="33">
        <v>102225</v>
      </c>
    </row>
    <row r="803" spans="1:4">
      <c r="A803" s="33" t="s">
        <v>734</v>
      </c>
      <c r="B803" s="33">
        <f t="shared" ref="B803:B833" si="14">C803+D803</f>
        <v>9739951.95</v>
      </c>
      <c r="C803" s="33">
        <f>C804+C829+C854+C880+C891+C902+C908+C915+C922+C925</f>
        <v>5428034.36</v>
      </c>
      <c r="D803" s="33">
        <f>D804+D829+D854+D880+D891+D902+D908+D915+D922+D925</f>
        <v>4311917.59</v>
      </c>
    </row>
    <row r="804" spans="1:4">
      <c r="A804" s="33" t="s">
        <v>968</v>
      </c>
      <c r="B804" s="33">
        <f t="shared" si="14"/>
        <v>3587684.36</v>
      </c>
      <c r="C804" s="33">
        <f>SUM(C805:C828)</f>
        <v>3228034.36</v>
      </c>
      <c r="D804" s="33">
        <f>SUM(D805:D828)</f>
        <v>359650</v>
      </c>
    </row>
    <row r="805" spans="1:4">
      <c r="A805" s="33" t="s">
        <v>717</v>
      </c>
      <c r="B805" s="33">
        <v>798910.15</v>
      </c>
      <c r="C805" s="33">
        <v>798910.15</v>
      </c>
      <c r="D805" s="33"/>
    </row>
    <row r="806" spans="1:4">
      <c r="A806" s="33" t="s">
        <v>718</v>
      </c>
      <c r="B806" s="33">
        <v>80000</v>
      </c>
      <c r="C806" s="33" t="s">
        <v>1152</v>
      </c>
      <c r="D806" s="33">
        <v>80000</v>
      </c>
    </row>
    <row r="807" ht="12" customHeight="1" spans="1:4">
      <c r="A807" s="33" t="s">
        <v>719</v>
      </c>
      <c r="B807" s="33">
        <f t="shared" si="14"/>
        <v>0</v>
      </c>
      <c r="C807" s="33"/>
      <c r="D807" s="33"/>
    </row>
    <row r="808" spans="1:4">
      <c r="A808" s="33" t="s">
        <v>736</v>
      </c>
      <c r="B808" s="33">
        <v>2429124.21</v>
      </c>
      <c r="C808" s="33">
        <v>2429124.21</v>
      </c>
      <c r="D808" s="33"/>
    </row>
    <row r="809" ht="12" customHeight="1" spans="1:4">
      <c r="A809" s="33" t="s">
        <v>737</v>
      </c>
      <c r="B809" s="33">
        <f t="shared" si="14"/>
        <v>0</v>
      </c>
      <c r="C809" s="33"/>
      <c r="D809" s="33"/>
    </row>
    <row r="810" ht="12" customHeight="1" spans="1:4">
      <c r="A810" s="33" t="s">
        <v>738</v>
      </c>
      <c r="B810" s="33">
        <f t="shared" si="14"/>
        <v>0</v>
      </c>
      <c r="C810" s="33"/>
      <c r="D810" s="33"/>
    </row>
    <row r="811" spans="1:4">
      <c r="A811" s="33" t="s">
        <v>739</v>
      </c>
      <c r="B811" s="33">
        <v>193650</v>
      </c>
      <c r="C811" s="33" t="s">
        <v>1152</v>
      </c>
      <c r="D811" s="33">
        <v>193650</v>
      </c>
    </row>
    <row r="812" ht="12" customHeight="1" spans="1:4">
      <c r="A812" s="33" t="s">
        <v>740</v>
      </c>
      <c r="B812" s="33">
        <f t="shared" si="14"/>
        <v>0</v>
      </c>
      <c r="C812" s="33"/>
      <c r="D812" s="33"/>
    </row>
    <row r="813" ht="12" customHeight="1" spans="1:4">
      <c r="A813" s="33" t="s">
        <v>741</v>
      </c>
      <c r="B813" s="33">
        <f t="shared" si="14"/>
        <v>0</v>
      </c>
      <c r="C813" s="33"/>
      <c r="D813" s="33"/>
    </row>
    <row r="814" ht="12" customHeight="1" spans="1:4">
      <c r="A814" s="33" t="s">
        <v>742</v>
      </c>
      <c r="B814" s="33">
        <f t="shared" si="14"/>
        <v>0</v>
      </c>
      <c r="C814" s="33"/>
      <c r="D814" s="33"/>
    </row>
    <row r="815" ht="12" customHeight="1" spans="1:4">
      <c r="A815" s="33" t="s">
        <v>743</v>
      </c>
      <c r="B815" s="33">
        <f t="shared" si="14"/>
        <v>0</v>
      </c>
      <c r="C815" s="33"/>
      <c r="D815" s="33"/>
    </row>
    <row r="816" ht="12" customHeight="1" spans="1:4">
      <c r="A816" s="33" t="s">
        <v>744</v>
      </c>
      <c r="B816" s="33">
        <f t="shared" si="14"/>
        <v>0</v>
      </c>
      <c r="C816" s="33"/>
      <c r="D816" s="33"/>
    </row>
    <row r="817" ht="12" customHeight="1" spans="1:4">
      <c r="A817" s="33" t="s">
        <v>745</v>
      </c>
      <c r="B817" s="33">
        <f t="shared" si="14"/>
        <v>0</v>
      </c>
      <c r="C817" s="33"/>
      <c r="D817" s="33"/>
    </row>
    <row r="818" ht="12" customHeight="1" spans="1:4">
      <c r="A818" s="33" t="s">
        <v>746</v>
      </c>
      <c r="B818" s="33">
        <f t="shared" si="14"/>
        <v>0</v>
      </c>
      <c r="C818" s="33"/>
      <c r="D818" s="33"/>
    </row>
    <row r="819" ht="12" customHeight="1" spans="1:4">
      <c r="A819" s="33" t="s">
        <v>747</v>
      </c>
      <c r="B819" s="33">
        <f t="shared" si="14"/>
        <v>0</v>
      </c>
      <c r="C819" s="33"/>
      <c r="D819" s="33"/>
    </row>
    <row r="820" spans="1:4">
      <c r="A820" s="33" t="s">
        <v>1159</v>
      </c>
      <c r="B820" s="33">
        <v>60000</v>
      </c>
      <c r="C820" s="33" t="s">
        <v>1152</v>
      </c>
      <c r="D820" s="33">
        <v>60000</v>
      </c>
    </row>
    <row r="821" ht="12" customHeight="1" spans="1:4">
      <c r="A821" s="33" t="s">
        <v>1160</v>
      </c>
      <c r="B821" s="33">
        <f t="shared" si="14"/>
        <v>0</v>
      </c>
      <c r="C821" s="33"/>
      <c r="D821" s="33"/>
    </row>
    <row r="822" ht="12" customHeight="1" spans="1:4">
      <c r="A822" s="33" t="s">
        <v>750</v>
      </c>
      <c r="B822" s="33">
        <f t="shared" si="14"/>
        <v>0</v>
      </c>
      <c r="C822" s="33"/>
      <c r="D822" s="33"/>
    </row>
    <row r="823" spans="1:4">
      <c r="A823" s="33" t="s">
        <v>751</v>
      </c>
      <c r="B823" s="33">
        <v>26000</v>
      </c>
      <c r="C823" s="33" t="s">
        <v>1152</v>
      </c>
      <c r="D823" s="33">
        <v>26000</v>
      </c>
    </row>
    <row r="824" spans="1:4">
      <c r="A824" s="33" t="s">
        <v>752</v>
      </c>
      <c r="B824" s="33"/>
      <c r="C824" s="33"/>
      <c r="D824" s="33"/>
    </row>
    <row r="825" ht="12" customHeight="1" spans="1:4">
      <c r="A825" s="33" t="s">
        <v>753</v>
      </c>
      <c r="B825" s="33">
        <f t="shared" si="14"/>
        <v>0</v>
      </c>
      <c r="C825" s="33"/>
      <c r="D825" s="33"/>
    </row>
    <row r="826" ht="12" customHeight="1" spans="1:4">
      <c r="A826" s="33" t="s">
        <v>754</v>
      </c>
      <c r="B826" s="33">
        <f t="shared" si="14"/>
        <v>0</v>
      </c>
      <c r="C826" s="33"/>
      <c r="D826" s="33"/>
    </row>
    <row r="827" ht="12" customHeight="1" spans="1:4">
      <c r="A827" s="33" t="s">
        <v>755</v>
      </c>
      <c r="B827" s="33">
        <f t="shared" si="14"/>
        <v>0</v>
      </c>
      <c r="C827" s="33"/>
      <c r="D827" s="33"/>
    </row>
    <row r="828" spans="1:4">
      <c r="A828" s="33" t="s">
        <v>1161</v>
      </c>
      <c r="B828" s="33"/>
      <c r="C828" s="33"/>
      <c r="D828" s="33"/>
    </row>
    <row r="829" spans="1:4">
      <c r="A829" s="33" t="s">
        <v>757</v>
      </c>
      <c r="B829" s="33">
        <f t="shared" si="14"/>
        <v>519476</v>
      </c>
      <c r="C829" s="33">
        <f>SUM(C830:C853)</f>
        <v>0</v>
      </c>
      <c r="D829" s="33">
        <f>SUM(D830:D853)</f>
        <v>519476</v>
      </c>
    </row>
    <row r="830" ht="12" customHeight="1" spans="1:4">
      <c r="A830" s="33" t="s">
        <v>717</v>
      </c>
      <c r="B830" s="33">
        <f t="shared" si="14"/>
        <v>0</v>
      </c>
      <c r="C830" s="33"/>
      <c r="D830" s="33"/>
    </row>
    <row r="831" ht="12" customHeight="1" spans="1:4">
      <c r="A831" s="33" t="s">
        <v>718</v>
      </c>
      <c r="B831" s="33">
        <f t="shared" si="14"/>
        <v>0</v>
      </c>
      <c r="C831" s="33"/>
      <c r="D831" s="33"/>
    </row>
    <row r="832" ht="12" customHeight="1" spans="1:4">
      <c r="A832" s="33" t="s">
        <v>719</v>
      </c>
      <c r="B832" s="33">
        <f t="shared" si="14"/>
        <v>0</v>
      </c>
      <c r="C832" s="33"/>
      <c r="D832" s="33"/>
    </row>
    <row r="833" ht="12" customHeight="1" spans="1:4">
      <c r="A833" s="33" t="s">
        <v>758</v>
      </c>
      <c r="B833" s="33">
        <f t="shared" si="14"/>
        <v>0</v>
      </c>
      <c r="C833" s="33"/>
      <c r="D833" s="33"/>
    </row>
    <row r="834" spans="1:4">
      <c r="A834" s="33" t="s">
        <v>759</v>
      </c>
      <c r="B834" s="33">
        <v>285450</v>
      </c>
      <c r="C834" s="33" t="s">
        <v>1152</v>
      </c>
      <c r="D834" s="33">
        <v>285450</v>
      </c>
    </row>
    <row r="835" ht="12" customHeight="1" spans="1:4">
      <c r="A835" s="33" t="s">
        <v>760</v>
      </c>
      <c r="B835" s="33">
        <f t="shared" ref="B835:B897" si="15">C835+D835</f>
        <v>0</v>
      </c>
      <c r="C835" s="33"/>
      <c r="D835" s="33"/>
    </row>
    <row r="836" spans="1:4">
      <c r="A836" s="33" t="s">
        <v>761</v>
      </c>
      <c r="B836" s="33"/>
      <c r="C836" s="33"/>
      <c r="D836" s="33"/>
    </row>
    <row r="837" ht="12" customHeight="1" spans="1:4">
      <c r="A837" s="33" t="s">
        <v>762</v>
      </c>
      <c r="B837" s="33">
        <f t="shared" si="15"/>
        <v>0</v>
      </c>
      <c r="C837" s="33"/>
      <c r="D837" s="33"/>
    </row>
    <row r="838" ht="12" customHeight="1" spans="1:4">
      <c r="A838" s="33" t="s">
        <v>763</v>
      </c>
      <c r="B838" s="33">
        <f t="shared" si="15"/>
        <v>0</v>
      </c>
      <c r="C838" s="33"/>
      <c r="D838" s="33"/>
    </row>
    <row r="839" ht="12" customHeight="1" spans="1:4">
      <c r="A839" s="33" t="s">
        <v>764</v>
      </c>
      <c r="B839" s="33">
        <f t="shared" si="15"/>
        <v>0</v>
      </c>
      <c r="C839" s="33"/>
      <c r="D839" s="33"/>
    </row>
    <row r="840" ht="12" customHeight="1" spans="1:4">
      <c r="A840" s="33" t="s">
        <v>765</v>
      </c>
      <c r="B840" s="33">
        <f t="shared" si="15"/>
        <v>0</v>
      </c>
      <c r="C840" s="33"/>
      <c r="D840" s="33"/>
    </row>
    <row r="841" ht="12" customHeight="1" spans="1:4">
      <c r="A841" s="33" t="s">
        <v>766</v>
      </c>
      <c r="B841" s="33">
        <f t="shared" si="15"/>
        <v>0</v>
      </c>
      <c r="C841" s="33"/>
      <c r="D841" s="33"/>
    </row>
    <row r="842" ht="12" customHeight="1" spans="1:4">
      <c r="A842" s="33" t="s">
        <v>767</v>
      </c>
      <c r="B842" s="33">
        <f t="shared" si="15"/>
        <v>0</v>
      </c>
      <c r="C842" s="33"/>
      <c r="D842" s="33"/>
    </row>
    <row r="843" ht="12" customHeight="1" spans="1:4">
      <c r="A843" s="33" t="s">
        <v>768</v>
      </c>
      <c r="B843" s="33">
        <f t="shared" si="15"/>
        <v>0</v>
      </c>
      <c r="C843" s="33"/>
      <c r="D843" s="33"/>
    </row>
    <row r="844" ht="12" customHeight="1" spans="1:4">
      <c r="A844" s="33" t="s">
        <v>769</v>
      </c>
      <c r="B844" s="33">
        <f t="shared" si="15"/>
        <v>0</v>
      </c>
      <c r="C844" s="33"/>
      <c r="D844" s="33"/>
    </row>
    <row r="845" ht="12" customHeight="1" spans="1:4">
      <c r="A845" s="33" t="s">
        <v>770</v>
      </c>
      <c r="B845" s="33">
        <f t="shared" si="15"/>
        <v>0</v>
      </c>
      <c r="C845" s="33"/>
      <c r="D845" s="33"/>
    </row>
    <row r="846" ht="12" customHeight="1" spans="1:4">
      <c r="A846" s="33" t="s">
        <v>771</v>
      </c>
      <c r="B846" s="33">
        <f t="shared" si="15"/>
        <v>0</v>
      </c>
      <c r="C846" s="33"/>
      <c r="D846" s="33"/>
    </row>
    <row r="847" ht="12" customHeight="1" spans="1:4">
      <c r="A847" s="33" t="s">
        <v>772</v>
      </c>
      <c r="B847" s="33">
        <f t="shared" si="15"/>
        <v>0</v>
      </c>
      <c r="C847" s="33"/>
      <c r="D847" s="33"/>
    </row>
    <row r="848" ht="12" customHeight="1" spans="1:4">
      <c r="A848" s="33" t="s">
        <v>773</v>
      </c>
      <c r="B848" s="33">
        <f t="shared" si="15"/>
        <v>0</v>
      </c>
      <c r="C848" s="33"/>
      <c r="D848" s="33"/>
    </row>
    <row r="849" ht="12" customHeight="1" spans="1:4">
      <c r="A849" s="33" t="s">
        <v>1162</v>
      </c>
      <c r="B849" s="33">
        <v>234026</v>
      </c>
      <c r="C849" s="33" t="s">
        <v>1152</v>
      </c>
      <c r="D849" s="33">
        <v>234026</v>
      </c>
    </row>
    <row r="850" ht="12" customHeight="1" spans="1:4">
      <c r="A850" s="33" t="s">
        <v>775</v>
      </c>
      <c r="B850" s="33">
        <f t="shared" si="15"/>
        <v>0</v>
      </c>
      <c r="C850" s="33"/>
      <c r="D850" s="33"/>
    </row>
    <row r="851" ht="12" customHeight="1" spans="1:4">
      <c r="A851" s="33" t="s">
        <v>776</v>
      </c>
      <c r="B851" s="33">
        <f t="shared" si="15"/>
        <v>0</v>
      </c>
      <c r="C851" s="33"/>
      <c r="D851" s="33"/>
    </row>
    <row r="852" ht="12" customHeight="1" spans="1:4">
      <c r="A852" s="33" t="s">
        <v>777</v>
      </c>
      <c r="B852" s="33">
        <f t="shared" si="15"/>
        <v>0</v>
      </c>
      <c r="C852" s="33"/>
      <c r="D852" s="33"/>
    </row>
    <row r="853" ht="12" customHeight="1" spans="1:4">
      <c r="A853" s="33" t="s">
        <v>778</v>
      </c>
      <c r="B853" s="33">
        <f t="shared" si="15"/>
        <v>0</v>
      </c>
      <c r="C853" s="33"/>
      <c r="D853" s="33"/>
    </row>
    <row r="854" spans="1:4">
      <c r="A854" s="33" t="s">
        <v>779</v>
      </c>
      <c r="B854" s="33">
        <f t="shared" si="15"/>
        <v>3416791.59</v>
      </c>
      <c r="C854" s="33"/>
      <c r="D854" s="33">
        <f>SUM(D855:D879)</f>
        <v>3416791.59</v>
      </c>
    </row>
    <row r="855" ht="12" customHeight="1" spans="1:4">
      <c r="A855" s="33" t="s">
        <v>717</v>
      </c>
      <c r="B855" s="33">
        <f t="shared" si="15"/>
        <v>0</v>
      </c>
      <c r="C855" s="33"/>
      <c r="D855" s="33"/>
    </row>
    <row r="856" ht="12" customHeight="1" spans="1:4">
      <c r="A856" s="33" t="s">
        <v>718</v>
      </c>
      <c r="B856" s="33">
        <f t="shared" si="15"/>
        <v>0</v>
      </c>
      <c r="C856" s="33"/>
      <c r="D856" s="33"/>
    </row>
    <row r="857" ht="12" customHeight="1" spans="1:4">
      <c r="A857" s="33" t="s">
        <v>719</v>
      </c>
      <c r="B857" s="33">
        <f t="shared" si="15"/>
        <v>0</v>
      </c>
      <c r="C857" s="33"/>
      <c r="D857" s="33"/>
    </row>
    <row r="858" ht="12" customHeight="1" spans="1:4">
      <c r="A858" s="33" t="s">
        <v>780</v>
      </c>
      <c r="B858" s="33">
        <f t="shared" si="15"/>
        <v>0</v>
      </c>
      <c r="C858" s="33"/>
      <c r="D858" s="33"/>
    </row>
    <row r="859" spans="1:4">
      <c r="A859" s="33" t="s">
        <v>781</v>
      </c>
      <c r="B859" s="33">
        <v>2806891.59</v>
      </c>
      <c r="C859" s="33" t="s">
        <v>1152</v>
      </c>
      <c r="D859" s="33">
        <v>2806891.59</v>
      </c>
    </row>
    <row r="860" spans="1:4">
      <c r="A860" s="33" t="s">
        <v>782</v>
      </c>
      <c r="B860" s="33">
        <v>220000</v>
      </c>
      <c r="C860" s="33" t="s">
        <v>1152</v>
      </c>
      <c r="D860" s="33">
        <v>220000</v>
      </c>
    </row>
    <row r="861" ht="12" customHeight="1" spans="1:4">
      <c r="A861" s="33" t="s">
        <v>783</v>
      </c>
      <c r="B861" s="33">
        <f t="shared" si="15"/>
        <v>0</v>
      </c>
      <c r="C861" s="33"/>
      <c r="D861" s="33"/>
    </row>
    <row r="862" ht="12" customHeight="1" spans="1:4">
      <c r="A862" s="33" t="s">
        <v>784</v>
      </c>
      <c r="B862" s="33">
        <f t="shared" si="15"/>
        <v>0</v>
      </c>
      <c r="C862" s="33"/>
      <c r="D862" s="33"/>
    </row>
    <row r="863" ht="12" customHeight="1" spans="1:4">
      <c r="A863" s="33" t="s">
        <v>1163</v>
      </c>
      <c r="B863" s="33">
        <f t="shared" si="15"/>
        <v>0</v>
      </c>
      <c r="C863" s="33"/>
      <c r="D863" s="33"/>
    </row>
    <row r="864" ht="12" customHeight="1" spans="1:4">
      <c r="A864" s="33" t="s">
        <v>786</v>
      </c>
      <c r="B864" s="33">
        <f t="shared" si="15"/>
        <v>0</v>
      </c>
      <c r="C864" s="33"/>
      <c r="D864" s="33"/>
    </row>
    <row r="865" spans="1:4">
      <c r="A865" s="33" t="s">
        <v>787</v>
      </c>
      <c r="B865" s="33">
        <v>149900</v>
      </c>
      <c r="C865" s="33" t="s">
        <v>1152</v>
      </c>
      <c r="D865" s="33">
        <v>149900</v>
      </c>
    </row>
    <row r="866" ht="12" customHeight="1" spans="1:4">
      <c r="A866" s="33" t="s">
        <v>788</v>
      </c>
      <c r="B866" s="33">
        <f t="shared" si="15"/>
        <v>0</v>
      </c>
      <c r="C866" s="33"/>
      <c r="D866" s="33"/>
    </row>
    <row r="867" ht="12" customHeight="1" spans="1:4">
      <c r="A867" s="33" t="s">
        <v>789</v>
      </c>
      <c r="B867" s="33">
        <f t="shared" si="15"/>
        <v>0</v>
      </c>
      <c r="C867" s="33"/>
      <c r="D867" s="33"/>
    </row>
    <row r="868" ht="12" customHeight="1" spans="1:4">
      <c r="A868" s="33" t="s">
        <v>790</v>
      </c>
      <c r="B868" s="33">
        <f t="shared" si="15"/>
        <v>0</v>
      </c>
      <c r="C868" s="33"/>
      <c r="D868" s="33"/>
    </row>
    <row r="869" spans="1:4">
      <c r="A869" s="33" t="s">
        <v>791</v>
      </c>
      <c r="B869" s="33"/>
      <c r="C869" s="33"/>
      <c r="D869" s="33"/>
    </row>
    <row r="870" ht="12" customHeight="1" spans="1:4">
      <c r="A870" s="33" t="s">
        <v>792</v>
      </c>
      <c r="B870" s="33">
        <f t="shared" si="15"/>
        <v>0</v>
      </c>
      <c r="C870" s="33"/>
      <c r="D870" s="33"/>
    </row>
    <row r="871" ht="12" customHeight="1" spans="1:4">
      <c r="A871" s="33" t="s">
        <v>793</v>
      </c>
      <c r="B871" s="33">
        <f t="shared" si="15"/>
        <v>0</v>
      </c>
      <c r="C871" s="33"/>
      <c r="D871" s="33"/>
    </row>
    <row r="872" ht="12" customHeight="1" spans="1:4">
      <c r="A872" s="33" t="s">
        <v>794</v>
      </c>
      <c r="B872" s="33">
        <f t="shared" si="15"/>
        <v>0</v>
      </c>
      <c r="C872" s="33"/>
      <c r="D872" s="33"/>
    </row>
    <row r="873" ht="12" customHeight="1" spans="1:4">
      <c r="A873" s="33" t="s">
        <v>795</v>
      </c>
      <c r="B873" s="33">
        <f t="shared" si="15"/>
        <v>0</v>
      </c>
      <c r="C873" s="33"/>
      <c r="D873" s="33"/>
    </row>
    <row r="874" ht="12" customHeight="1" spans="1:4">
      <c r="A874" s="33" t="s">
        <v>796</v>
      </c>
      <c r="B874" s="33">
        <f t="shared" si="15"/>
        <v>0</v>
      </c>
      <c r="C874" s="33"/>
      <c r="D874" s="33"/>
    </row>
    <row r="875" ht="12" customHeight="1" spans="1:4">
      <c r="A875" s="33" t="s">
        <v>797</v>
      </c>
      <c r="B875" s="33">
        <f t="shared" si="15"/>
        <v>0</v>
      </c>
      <c r="C875" s="33"/>
      <c r="D875" s="33"/>
    </row>
    <row r="876" ht="12" customHeight="1" spans="1:4">
      <c r="A876" s="33" t="s">
        <v>770</v>
      </c>
      <c r="B876" s="33">
        <f t="shared" si="15"/>
        <v>0</v>
      </c>
      <c r="C876" s="33"/>
      <c r="D876" s="33"/>
    </row>
    <row r="877" ht="12" customHeight="1" spans="1:4">
      <c r="A877" s="33" t="s">
        <v>798</v>
      </c>
      <c r="B877" s="33">
        <f t="shared" si="15"/>
        <v>0</v>
      </c>
      <c r="C877" s="33"/>
      <c r="D877" s="33"/>
    </row>
    <row r="878" ht="12" customHeight="1" spans="1:4">
      <c r="A878" s="33" t="s">
        <v>799</v>
      </c>
      <c r="B878" s="33">
        <f t="shared" si="15"/>
        <v>0</v>
      </c>
      <c r="C878" s="33"/>
      <c r="D878" s="33"/>
    </row>
    <row r="879" spans="1:4">
      <c r="A879" s="33" t="s">
        <v>800</v>
      </c>
      <c r="B879" s="33">
        <v>240000</v>
      </c>
      <c r="C879" s="33" t="s">
        <v>1152</v>
      </c>
      <c r="D879" s="33">
        <v>240000</v>
      </c>
    </row>
    <row r="880" ht="12" customHeight="1" spans="1:4">
      <c r="A880" s="33" t="s">
        <v>801</v>
      </c>
      <c r="B880" s="33">
        <f t="shared" si="15"/>
        <v>0</v>
      </c>
      <c r="C880" s="33">
        <f>SUM(C881:C890)</f>
        <v>0</v>
      </c>
      <c r="D880" s="33">
        <f>SUM(D881:D890)</f>
        <v>0</v>
      </c>
    </row>
    <row r="881" ht="12" customHeight="1" spans="1:4">
      <c r="A881" s="33" t="s">
        <v>717</v>
      </c>
      <c r="B881" s="33">
        <f t="shared" si="15"/>
        <v>0</v>
      </c>
      <c r="C881" s="33"/>
      <c r="D881" s="33"/>
    </row>
    <row r="882" ht="12" customHeight="1" spans="1:4">
      <c r="A882" s="33" t="s">
        <v>718</v>
      </c>
      <c r="B882" s="33">
        <f t="shared" si="15"/>
        <v>0</v>
      </c>
      <c r="C882" s="33"/>
      <c r="D882" s="33"/>
    </row>
    <row r="883" ht="12" customHeight="1" spans="1:4">
      <c r="A883" s="33" t="s">
        <v>719</v>
      </c>
      <c r="B883" s="33">
        <f t="shared" si="15"/>
        <v>0</v>
      </c>
      <c r="C883" s="33"/>
      <c r="D883" s="33"/>
    </row>
    <row r="884" ht="12" customHeight="1" spans="1:4">
      <c r="A884" s="33" t="s">
        <v>802</v>
      </c>
      <c r="B884" s="33">
        <f t="shared" si="15"/>
        <v>0</v>
      </c>
      <c r="C884" s="33"/>
      <c r="D884" s="33"/>
    </row>
    <row r="885" ht="12" customHeight="1" spans="1:4">
      <c r="A885" s="33" t="s">
        <v>803</v>
      </c>
      <c r="B885" s="33">
        <f t="shared" si="15"/>
        <v>0</v>
      </c>
      <c r="C885" s="33"/>
      <c r="D885" s="33"/>
    </row>
    <row r="886" ht="12" customHeight="1" spans="1:4">
      <c r="A886" s="33" t="s">
        <v>804</v>
      </c>
      <c r="B886" s="33">
        <f t="shared" si="15"/>
        <v>0</v>
      </c>
      <c r="C886" s="33"/>
      <c r="D886" s="33"/>
    </row>
    <row r="887" ht="12" customHeight="1" spans="1:4">
      <c r="A887" s="33" t="s">
        <v>805</v>
      </c>
      <c r="B887" s="33">
        <f t="shared" si="15"/>
        <v>0</v>
      </c>
      <c r="C887" s="33"/>
      <c r="D887" s="33"/>
    </row>
    <row r="888" ht="12" customHeight="1" spans="1:4">
      <c r="A888" s="33" t="s">
        <v>806</v>
      </c>
      <c r="B888" s="33">
        <f t="shared" si="15"/>
        <v>0</v>
      </c>
      <c r="C888" s="33"/>
      <c r="D888" s="33"/>
    </row>
    <row r="889" ht="12" customHeight="1" spans="1:4">
      <c r="A889" s="33" t="s">
        <v>807</v>
      </c>
      <c r="B889" s="33">
        <f t="shared" si="15"/>
        <v>0</v>
      </c>
      <c r="C889" s="33"/>
      <c r="D889" s="33"/>
    </row>
    <row r="890" ht="12" customHeight="1" spans="1:4">
      <c r="A890" s="33" t="s">
        <v>808</v>
      </c>
      <c r="B890" s="33">
        <f t="shared" si="15"/>
        <v>0</v>
      </c>
      <c r="C890" s="33">
        <f>SUM(C891:C900)</f>
        <v>0</v>
      </c>
      <c r="D890" s="33"/>
    </row>
    <row r="891" spans="1:4">
      <c r="A891" s="33" t="s">
        <v>809</v>
      </c>
      <c r="B891" s="33">
        <f t="shared" si="15"/>
        <v>16000</v>
      </c>
      <c r="C891" s="33">
        <f>SUM(C892:C901)</f>
        <v>0</v>
      </c>
      <c r="D891" s="33">
        <f>SUM(D892:D901)</f>
        <v>16000</v>
      </c>
    </row>
    <row r="892" ht="12" customHeight="1" spans="1:4">
      <c r="A892" s="33" t="s">
        <v>717</v>
      </c>
      <c r="B892" s="33">
        <f t="shared" si="15"/>
        <v>0</v>
      </c>
      <c r="C892" s="33"/>
      <c r="D892" s="33"/>
    </row>
    <row r="893" ht="12" customHeight="1" spans="1:4">
      <c r="A893" s="33" t="s">
        <v>718</v>
      </c>
      <c r="B893" s="33">
        <f t="shared" si="15"/>
        <v>0</v>
      </c>
      <c r="C893" s="33"/>
      <c r="D893" s="33"/>
    </row>
    <row r="894" ht="12" customHeight="1" spans="1:4">
      <c r="A894" s="33" t="s">
        <v>719</v>
      </c>
      <c r="B894" s="33">
        <f t="shared" si="15"/>
        <v>0</v>
      </c>
      <c r="C894" s="33"/>
      <c r="D894" s="33"/>
    </row>
    <row r="895" ht="12" customHeight="1" spans="1:4">
      <c r="A895" s="33" t="s">
        <v>810</v>
      </c>
      <c r="B895" s="33">
        <f t="shared" si="15"/>
        <v>0</v>
      </c>
      <c r="C895" s="33"/>
      <c r="D895" s="33"/>
    </row>
    <row r="896" spans="1:4">
      <c r="A896" s="33" t="s">
        <v>811</v>
      </c>
      <c r="B896" s="33">
        <f t="shared" si="15"/>
        <v>6000</v>
      </c>
      <c r="C896" s="33"/>
      <c r="D896" s="33">
        <v>6000</v>
      </c>
    </row>
    <row r="897" ht="12" customHeight="1" spans="1:4">
      <c r="A897" s="33" t="s">
        <v>812</v>
      </c>
      <c r="B897" s="33">
        <f t="shared" si="15"/>
        <v>0</v>
      </c>
      <c r="C897" s="33"/>
      <c r="D897" s="33"/>
    </row>
    <row r="898" ht="12" customHeight="1" spans="1:4">
      <c r="A898" s="33" t="s">
        <v>813</v>
      </c>
      <c r="B898" s="33">
        <f t="shared" ref="B898:B925" si="16">C898+D898</f>
        <v>0</v>
      </c>
      <c r="C898" s="33"/>
      <c r="D898" s="33"/>
    </row>
    <row r="899" ht="12" customHeight="1" spans="1:4">
      <c r="A899" s="33" t="s">
        <v>814</v>
      </c>
      <c r="B899" s="33">
        <f t="shared" si="16"/>
        <v>0</v>
      </c>
      <c r="C899" s="33"/>
      <c r="D899" s="33"/>
    </row>
    <row r="900" ht="12" customHeight="1" spans="1:4">
      <c r="A900" s="33" t="s">
        <v>815</v>
      </c>
      <c r="B900" s="33">
        <f t="shared" si="16"/>
        <v>0</v>
      </c>
      <c r="C900" s="33"/>
      <c r="D900" s="33"/>
    </row>
    <row r="901" spans="1:4">
      <c r="A901" s="33" t="s">
        <v>816</v>
      </c>
      <c r="B901" s="33">
        <f t="shared" si="16"/>
        <v>10000</v>
      </c>
      <c r="C901" s="33"/>
      <c r="D901" s="33">
        <v>10000</v>
      </c>
    </row>
    <row r="902" ht="12" customHeight="1" spans="1:4">
      <c r="A902" s="33" t="s">
        <v>817</v>
      </c>
      <c r="B902" s="33">
        <f t="shared" si="16"/>
        <v>0</v>
      </c>
      <c r="C902" s="33">
        <f>SUM(C903:C907)</f>
        <v>0</v>
      </c>
      <c r="D902" s="33">
        <f>SUM(D903:D907)</f>
        <v>0</v>
      </c>
    </row>
    <row r="903" ht="12" customHeight="1" spans="1:4">
      <c r="A903" s="33" t="s">
        <v>818</v>
      </c>
      <c r="B903" s="33">
        <f t="shared" si="16"/>
        <v>0</v>
      </c>
      <c r="C903" s="33"/>
      <c r="D903" s="33"/>
    </row>
    <row r="904" ht="12" customHeight="1" spans="1:4">
      <c r="A904" s="33" t="s">
        <v>819</v>
      </c>
      <c r="B904" s="33">
        <f t="shared" si="16"/>
        <v>0</v>
      </c>
      <c r="C904" s="33"/>
      <c r="D904" s="33"/>
    </row>
    <row r="905" ht="12" customHeight="1" spans="1:4">
      <c r="A905" s="33" t="s">
        <v>820</v>
      </c>
      <c r="B905" s="33">
        <f t="shared" si="16"/>
        <v>0</v>
      </c>
      <c r="C905" s="33"/>
      <c r="D905" s="33"/>
    </row>
    <row r="906" ht="12" customHeight="1" spans="1:4">
      <c r="A906" s="33" t="s">
        <v>821</v>
      </c>
      <c r="B906" s="33">
        <f t="shared" si="16"/>
        <v>0</v>
      </c>
      <c r="C906" s="33"/>
      <c r="D906" s="33"/>
    </row>
    <row r="907" ht="12" customHeight="1" spans="1:4">
      <c r="A907" s="33" t="s">
        <v>822</v>
      </c>
      <c r="B907" s="33">
        <f t="shared" si="16"/>
        <v>0</v>
      </c>
      <c r="C907" s="33"/>
      <c r="D907" s="33"/>
    </row>
    <row r="908" spans="1:4">
      <c r="A908" s="33" t="s">
        <v>823</v>
      </c>
      <c r="B908" s="33">
        <f t="shared" si="16"/>
        <v>2200000</v>
      </c>
      <c r="C908" s="33">
        <f>SUM(C909:C914)</f>
        <v>2200000</v>
      </c>
      <c r="D908" s="33">
        <f>SUM(D909:D914)</f>
        <v>0</v>
      </c>
    </row>
    <row r="909" spans="1:4">
      <c r="A909" s="33" t="s">
        <v>824</v>
      </c>
      <c r="B909" s="33">
        <f t="shared" si="16"/>
        <v>0</v>
      </c>
      <c r="C909" s="33"/>
      <c r="D909" s="33"/>
    </row>
    <row r="910" ht="12" customHeight="1" spans="1:4">
      <c r="A910" s="33" t="s">
        <v>825</v>
      </c>
      <c r="B910" s="33">
        <f t="shared" si="16"/>
        <v>0</v>
      </c>
      <c r="C910" s="33"/>
      <c r="D910" s="33"/>
    </row>
    <row r="911" spans="1:4">
      <c r="A911" s="33" t="s">
        <v>826</v>
      </c>
      <c r="B911" s="33">
        <v>2200000</v>
      </c>
      <c r="C911" s="33">
        <v>2200000</v>
      </c>
      <c r="D911" s="33"/>
    </row>
    <row r="912" ht="12" customHeight="1" spans="1:4">
      <c r="A912" s="33" t="s">
        <v>827</v>
      </c>
      <c r="B912" s="33">
        <f t="shared" si="16"/>
        <v>0</v>
      </c>
      <c r="C912" s="33"/>
      <c r="D912" s="33"/>
    </row>
    <row r="913" ht="12" customHeight="1" spans="1:4">
      <c r="A913" s="33" t="s">
        <v>828</v>
      </c>
      <c r="B913" s="33">
        <f t="shared" si="16"/>
        <v>0</v>
      </c>
      <c r="C913" s="33"/>
      <c r="D913" s="33"/>
    </row>
    <row r="914" ht="12" customHeight="1" spans="1:4">
      <c r="A914" s="33" t="s">
        <v>829</v>
      </c>
      <c r="B914" s="33">
        <f t="shared" si="16"/>
        <v>0</v>
      </c>
      <c r="C914" s="33"/>
      <c r="D914" s="33"/>
    </row>
    <row r="915" ht="12" customHeight="1" spans="1:4">
      <c r="A915" s="33" t="s">
        <v>830</v>
      </c>
      <c r="B915" s="33">
        <f t="shared" si="16"/>
        <v>0</v>
      </c>
      <c r="C915" s="33">
        <f>SUM(C916:C921)</f>
        <v>0</v>
      </c>
      <c r="D915" s="33">
        <f>SUM(D916:D921)</f>
        <v>0</v>
      </c>
    </row>
    <row r="916" ht="12" customHeight="1" spans="1:4">
      <c r="A916" s="33" t="s">
        <v>831</v>
      </c>
      <c r="B916" s="33">
        <f t="shared" si="16"/>
        <v>0</v>
      </c>
      <c r="C916" s="33"/>
      <c r="D916" s="33"/>
    </row>
    <row r="917" ht="12" customHeight="1" spans="1:4">
      <c r="A917" s="33" t="s">
        <v>832</v>
      </c>
      <c r="B917" s="33">
        <f t="shared" si="16"/>
        <v>0</v>
      </c>
      <c r="C917" s="33"/>
      <c r="D917" s="33"/>
    </row>
    <row r="918" ht="12" customHeight="1" spans="1:4">
      <c r="A918" s="33" t="s">
        <v>833</v>
      </c>
      <c r="B918" s="33">
        <f t="shared" si="16"/>
        <v>0</v>
      </c>
      <c r="C918" s="33"/>
      <c r="D918" s="33"/>
    </row>
    <row r="919" ht="12" customHeight="1" spans="1:4">
      <c r="A919" s="33" t="s">
        <v>834</v>
      </c>
      <c r="B919" s="33">
        <f t="shared" si="16"/>
        <v>0</v>
      </c>
      <c r="C919" s="33"/>
      <c r="D919" s="33"/>
    </row>
    <row r="920" ht="12" customHeight="1" spans="1:4">
      <c r="A920" s="33" t="s">
        <v>835</v>
      </c>
      <c r="B920" s="33">
        <f t="shared" si="16"/>
        <v>0</v>
      </c>
      <c r="C920" s="33"/>
      <c r="D920" s="33"/>
    </row>
    <row r="921" ht="12" customHeight="1" spans="1:4">
      <c r="A921" s="33" t="s">
        <v>836</v>
      </c>
      <c r="B921" s="33">
        <f t="shared" si="16"/>
        <v>0</v>
      </c>
      <c r="C921" s="33"/>
      <c r="D921" s="33"/>
    </row>
    <row r="922" ht="12" customHeight="1" spans="1:4">
      <c r="A922" s="33" t="s">
        <v>837</v>
      </c>
      <c r="B922" s="33">
        <f t="shared" si="16"/>
        <v>0</v>
      </c>
      <c r="C922" s="33">
        <f>SUM(C923:C924)</f>
        <v>0</v>
      </c>
      <c r="D922" s="33">
        <f>SUM(D923:D924)</f>
        <v>0</v>
      </c>
    </row>
    <row r="923" ht="12" customHeight="1" spans="1:4">
      <c r="A923" s="33" t="s">
        <v>838</v>
      </c>
      <c r="B923" s="33">
        <f t="shared" si="16"/>
        <v>0</v>
      </c>
      <c r="C923" s="33"/>
      <c r="D923" s="33"/>
    </row>
    <row r="924" ht="12" customHeight="1" spans="1:4">
      <c r="A924" s="33" t="s">
        <v>839</v>
      </c>
      <c r="B924" s="33">
        <f t="shared" si="16"/>
        <v>0</v>
      </c>
      <c r="C924" s="33"/>
      <c r="D924" s="33"/>
    </row>
    <row r="925" ht="12" customHeight="1" spans="1:4">
      <c r="A925" s="33" t="s">
        <v>840</v>
      </c>
      <c r="B925" s="33">
        <f t="shared" si="16"/>
        <v>0</v>
      </c>
      <c r="C925" s="33">
        <f>SUM(C926:C927)</f>
        <v>0</v>
      </c>
      <c r="D925" s="33">
        <f>SUM(D926:D927)</f>
        <v>0</v>
      </c>
    </row>
    <row r="926" ht="12" customHeight="1" spans="1:4">
      <c r="A926" s="33" t="s">
        <v>841</v>
      </c>
      <c r="B926" s="33">
        <f t="shared" ref="B926:B938" si="17">C926+D926</f>
        <v>0</v>
      </c>
      <c r="C926" s="33"/>
      <c r="D926" s="33"/>
    </row>
    <row r="927" ht="12" customHeight="1" spans="1:4">
      <c r="A927" s="33" t="s">
        <v>842</v>
      </c>
      <c r="B927" s="33">
        <f t="shared" si="17"/>
        <v>0</v>
      </c>
      <c r="C927" s="33"/>
      <c r="D927" s="33"/>
    </row>
    <row r="928" spans="1:4">
      <c r="A928" s="33" t="s">
        <v>843</v>
      </c>
      <c r="B928" s="33">
        <f t="shared" si="17"/>
        <v>863426.5</v>
      </c>
      <c r="C928" s="33"/>
      <c r="D928" s="33">
        <f>SUM(D929+D952+D962+D972+D977+D984+D989)</f>
        <v>863426.5</v>
      </c>
    </row>
    <row r="929" spans="1:4">
      <c r="A929" s="33" t="s">
        <v>844</v>
      </c>
      <c r="B929" s="33">
        <f t="shared" si="17"/>
        <v>863426.5</v>
      </c>
      <c r="C929" s="33"/>
      <c r="D929" s="33">
        <f>SUM(D930:D951)</f>
        <v>863426.5</v>
      </c>
    </row>
    <row r="930" ht="12" customHeight="1" spans="1:4">
      <c r="A930" s="33" t="s">
        <v>717</v>
      </c>
      <c r="B930" s="33">
        <f t="shared" si="17"/>
        <v>0</v>
      </c>
      <c r="C930" s="33"/>
      <c r="D930" s="33"/>
    </row>
    <row r="931" ht="12" customHeight="1" spans="1:4">
      <c r="A931" s="33" t="s">
        <v>718</v>
      </c>
      <c r="B931" s="33">
        <f t="shared" si="17"/>
        <v>0</v>
      </c>
      <c r="C931" s="33"/>
      <c r="D931" s="33"/>
    </row>
    <row r="932" ht="12" customHeight="1" spans="1:4">
      <c r="A932" s="33" t="s">
        <v>719</v>
      </c>
      <c r="B932" s="33">
        <f t="shared" si="17"/>
        <v>0</v>
      </c>
      <c r="C932" s="33"/>
      <c r="D932" s="33"/>
    </row>
    <row r="933" ht="12" customHeight="1" spans="1:4">
      <c r="A933" s="33" t="s">
        <v>845</v>
      </c>
      <c r="B933" s="33">
        <v>387342.81</v>
      </c>
      <c r="C933" s="33" t="s">
        <v>1152</v>
      </c>
      <c r="D933" s="33">
        <v>387342.81</v>
      </c>
    </row>
    <row r="934" spans="1:4">
      <c r="A934" s="33" t="s">
        <v>846</v>
      </c>
      <c r="B934" s="33">
        <v>476083.69</v>
      </c>
      <c r="C934" s="33" t="s">
        <v>1152</v>
      </c>
      <c r="D934" s="33">
        <v>476083.69</v>
      </c>
    </row>
    <row r="935" ht="12" customHeight="1" spans="1:4">
      <c r="A935" s="33" t="s">
        <v>847</v>
      </c>
      <c r="B935" s="33">
        <f t="shared" si="17"/>
        <v>0</v>
      </c>
      <c r="C935" s="33"/>
      <c r="D935" s="33"/>
    </row>
    <row r="936" ht="12" customHeight="1" spans="1:4">
      <c r="A936" s="33" t="s">
        <v>848</v>
      </c>
      <c r="B936" s="33">
        <f t="shared" si="17"/>
        <v>0</v>
      </c>
      <c r="C936" s="33"/>
      <c r="D936" s="33"/>
    </row>
    <row r="937" ht="12" customHeight="1" spans="1:4">
      <c r="A937" s="33" t="s">
        <v>849</v>
      </c>
      <c r="B937" s="33">
        <f t="shared" si="17"/>
        <v>0</v>
      </c>
      <c r="C937" s="33"/>
      <c r="D937" s="33"/>
    </row>
    <row r="938" ht="12" customHeight="1" spans="1:4">
      <c r="A938" s="33" t="s">
        <v>850</v>
      </c>
      <c r="B938" s="33">
        <f t="shared" si="17"/>
        <v>0</v>
      </c>
      <c r="C938" s="33"/>
      <c r="D938" s="33"/>
    </row>
    <row r="939" ht="12" customHeight="1" spans="1:4">
      <c r="A939" s="33" t="s">
        <v>851</v>
      </c>
      <c r="B939" s="33">
        <f t="shared" ref="B939:B1002" si="18">C939+D939</f>
        <v>0</v>
      </c>
      <c r="C939" s="33"/>
      <c r="D939" s="33"/>
    </row>
    <row r="940" ht="12" customHeight="1" spans="1:4">
      <c r="A940" s="33" t="s">
        <v>852</v>
      </c>
      <c r="B940" s="33">
        <f t="shared" si="18"/>
        <v>0</v>
      </c>
      <c r="C940" s="33"/>
      <c r="D940" s="33"/>
    </row>
    <row r="941" ht="12" customHeight="1" spans="1:4">
      <c r="A941" s="33" t="s">
        <v>853</v>
      </c>
      <c r="B941" s="33">
        <f t="shared" si="18"/>
        <v>0</v>
      </c>
      <c r="C941" s="33"/>
      <c r="D941" s="33"/>
    </row>
    <row r="942" ht="12" customHeight="1" spans="1:4">
      <c r="A942" s="33" t="s">
        <v>854</v>
      </c>
      <c r="B942" s="33">
        <f t="shared" si="18"/>
        <v>0</v>
      </c>
      <c r="C942" s="33"/>
      <c r="D942" s="33"/>
    </row>
    <row r="943" ht="12" customHeight="1" spans="1:4">
      <c r="A943" s="33" t="s">
        <v>855</v>
      </c>
      <c r="B943" s="33">
        <f t="shared" si="18"/>
        <v>0</v>
      </c>
      <c r="C943" s="33"/>
      <c r="D943" s="33"/>
    </row>
    <row r="944" ht="12" customHeight="1" spans="1:4">
      <c r="A944" s="33" t="s">
        <v>856</v>
      </c>
      <c r="B944" s="33">
        <f t="shared" si="18"/>
        <v>0</v>
      </c>
      <c r="C944" s="33"/>
      <c r="D944" s="33"/>
    </row>
    <row r="945" ht="12" customHeight="1" spans="1:4">
      <c r="A945" s="33" t="s">
        <v>857</v>
      </c>
      <c r="B945" s="33">
        <f t="shared" si="18"/>
        <v>0</v>
      </c>
      <c r="C945" s="33"/>
      <c r="D945" s="33"/>
    </row>
    <row r="946" ht="12" customHeight="1" spans="1:4">
      <c r="A946" s="33" t="s">
        <v>858</v>
      </c>
      <c r="B946" s="33">
        <f t="shared" si="18"/>
        <v>0</v>
      </c>
      <c r="C946" s="33"/>
      <c r="D946" s="33"/>
    </row>
    <row r="947" ht="12" customHeight="1" spans="1:4">
      <c r="A947" s="33" t="s">
        <v>859</v>
      </c>
      <c r="B947" s="33">
        <f t="shared" si="18"/>
        <v>0</v>
      </c>
      <c r="C947" s="33"/>
      <c r="D947" s="33"/>
    </row>
    <row r="948" ht="12" customHeight="1" spans="1:4">
      <c r="A948" s="33" t="s">
        <v>860</v>
      </c>
      <c r="B948" s="33">
        <f t="shared" si="18"/>
        <v>0</v>
      </c>
      <c r="C948" s="33"/>
      <c r="D948" s="33"/>
    </row>
    <row r="949" ht="12" customHeight="1" spans="1:4">
      <c r="A949" s="33" t="s">
        <v>861</v>
      </c>
      <c r="B949" s="33">
        <f t="shared" si="18"/>
        <v>0</v>
      </c>
      <c r="C949" s="33"/>
      <c r="D949" s="33"/>
    </row>
    <row r="950" ht="12" customHeight="1" spans="1:4">
      <c r="A950" s="33" t="s">
        <v>862</v>
      </c>
      <c r="B950" s="33">
        <f t="shared" si="18"/>
        <v>0</v>
      </c>
      <c r="C950" s="33"/>
      <c r="D950" s="33"/>
    </row>
    <row r="951" ht="12" customHeight="1" spans="1:4">
      <c r="A951" s="33" t="s">
        <v>863</v>
      </c>
      <c r="B951" s="33">
        <f t="shared" si="18"/>
        <v>0</v>
      </c>
      <c r="C951" s="33"/>
      <c r="D951" s="33"/>
    </row>
    <row r="952" ht="12" customHeight="1" spans="1:4">
      <c r="A952" s="33" t="s">
        <v>864</v>
      </c>
      <c r="B952" s="33">
        <f t="shared" si="18"/>
        <v>0</v>
      </c>
      <c r="C952" s="33"/>
      <c r="D952" s="33"/>
    </row>
    <row r="953" ht="12" customHeight="1" spans="1:4">
      <c r="A953" s="33" t="s">
        <v>717</v>
      </c>
      <c r="B953" s="33">
        <f t="shared" si="18"/>
        <v>0</v>
      </c>
      <c r="C953" s="33"/>
      <c r="D953" s="33"/>
    </row>
    <row r="954" ht="12" customHeight="1" spans="1:4">
      <c r="A954" s="33" t="s">
        <v>718</v>
      </c>
      <c r="B954" s="33">
        <f t="shared" si="18"/>
        <v>0</v>
      </c>
      <c r="C954" s="33"/>
      <c r="D954" s="33"/>
    </row>
    <row r="955" ht="12" customHeight="1" spans="1:4">
      <c r="A955" s="33" t="s">
        <v>719</v>
      </c>
      <c r="B955" s="33">
        <f t="shared" si="18"/>
        <v>0</v>
      </c>
      <c r="C955" s="33"/>
      <c r="D955" s="33"/>
    </row>
    <row r="956" ht="12" customHeight="1" spans="1:4">
      <c r="A956" s="33" t="s">
        <v>865</v>
      </c>
      <c r="B956" s="33">
        <f t="shared" si="18"/>
        <v>0</v>
      </c>
      <c r="C956" s="33"/>
      <c r="D956" s="33"/>
    </row>
    <row r="957" ht="12" customHeight="1" spans="1:4">
      <c r="A957" s="33" t="s">
        <v>866</v>
      </c>
      <c r="B957" s="33">
        <f t="shared" si="18"/>
        <v>0</v>
      </c>
      <c r="C957" s="33"/>
      <c r="D957" s="33"/>
    </row>
    <row r="958" ht="12" customHeight="1" spans="1:4">
      <c r="A958" s="33" t="s">
        <v>867</v>
      </c>
      <c r="B958" s="33">
        <f t="shared" si="18"/>
        <v>0</v>
      </c>
      <c r="C958" s="33"/>
      <c r="D958" s="33"/>
    </row>
    <row r="959" ht="12" customHeight="1" spans="1:4">
      <c r="A959" s="33" t="s">
        <v>868</v>
      </c>
      <c r="B959" s="33">
        <f t="shared" si="18"/>
        <v>0</v>
      </c>
      <c r="C959" s="33"/>
      <c r="D959" s="33"/>
    </row>
    <row r="960" ht="12" customHeight="1" spans="1:4">
      <c r="A960" s="33" t="s">
        <v>869</v>
      </c>
      <c r="B960" s="33">
        <f t="shared" si="18"/>
        <v>0</v>
      </c>
      <c r="C960" s="33"/>
      <c r="D960" s="33"/>
    </row>
    <row r="961" ht="12" customHeight="1" spans="1:4">
      <c r="A961" s="33" t="s">
        <v>870</v>
      </c>
      <c r="B961" s="33">
        <f t="shared" si="18"/>
        <v>0</v>
      </c>
      <c r="C961" s="33"/>
      <c r="D961" s="33"/>
    </row>
    <row r="962" ht="12" customHeight="1" spans="1:4">
      <c r="A962" s="33" t="s">
        <v>871</v>
      </c>
      <c r="B962" s="33">
        <f t="shared" si="18"/>
        <v>0</v>
      </c>
      <c r="C962" s="33"/>
      <c r="D962" s="33"/>
    </row>
    <row r="963" ht="12" customHeight="1" spans="1:4">
      <c r="A963" s="33" t="s">
        <v>717</v>
      </c>
      <c r="B963" s="33">
        <f t="shared" si="18"/>
        <v>0</v>
      </c>
      <c r="C963" s="33"/>
      <c r="D963" s="33"/>
    </row>
    <row r="964" ht="12" customHeight="1" spans="1:4">
      <c r="A964" s="33" t="s">
        <v>718</v>
      </c>
      <c r="B964" s="33">
        <f t="shared" si="18"/>
        <v>0</v>
      </c>
      <c r="C964" s="33"/>
      <c r="D964" s="33"/>
    </row>
    <row r="965" ht="12" customHeight="1" spans="1:4">
      <c r="A965" s="33" t="s">
        <v>719</v>
      </c>
      <c r="B965" s="33">
        <f t="shared" si="18"/>
        <v>0</v>
      </c>
      <c r="C965" s="33"/>
      <c r="D965" s="33"/>
    </row>
    <row r="966" ht="12" customHeight="1" spans="1:4">
      <c r="A966" s="33" t="s">
        <v>872</v>
      </c>
      <c r="B966" s="33">
        <f t="shared" si="18"/>
        <v>0</v>
      </c>
      <c r="C966" s="33"/>
      <c r="D966" s="33"/>
    </row>
    <row r="967" ht="12" customHeight="1" spans="1:4">
      <c r="A967" s="33" t="s">
        <v>873</v>
      </c>
      <c r="B967" s="33">
        <f t="shared" si="18"/>
        <v>0</v>
      </c>
      <c r="C967" s="33"/>
      <c r="D967" s="33"/>
    </row>
    <row r="968" ht="12" customHeight="1" spans="1:4">
      <c r="A968" s="33" t="s">
        <v>874</v>
      </c>
      <c r="B968" s="33">
        <f t="shared" si="18"/>
        <v>0</v>
      </c>
      <c r="C968" s="33"/>
      <c r="D968" s="33"/>
    </row>
    <row r="969" ht="12" customHeight="1" spans="1:4">
      <c r="A969" s="33" t="s">
        <v>875</v>
      </c>
      <c r="B969" s="33">
        <f t="shared" si="18"/>
        <v>0</v>
      </c>
      <c r="C969" s="33"/>
      <c r="D969" s="33"/>
    </row>
    <row r="970" ht="12" customHeight="1" spans="1:4">
      <c r="A970" s="33" t="s">
        <v>876</v>
      </c>
      <c r="B970" s="33">
        <f t="shared" si="18"/>
        <v>0</v>
      </c>
      <c r="C970" s="33"/>
      <c r="D970" s="33"/>
    </row>
    <row r="971" ht="12" customHeight="1" spans="1:4">
      <c r="A971" s="33" t="s">
        <v>877</v>
      </c>
      <c r="B971" s="33">
        <f t="shared" si="18"/>
        <v>0</v>
      </c>
      <c r="C971" s="33"/>
      <c r="D971" s="33"/>
    </row>
    <row r="972" ht="12" customHeight="1" spans="1:4">
      <c r="A972" s="33" t="s">
        <v>878</v>
      </c>
      <c r="B972" s="33">
        <f t="shared" si="18"/>
        <v>0</v>
      </c>
      <c r="C972" s="33"/>
      <c r="D972" s="33"/>
    </row>
    <row r="973" ht="12" customHeight="1" spans="1:4">
      <c r="A973" s="33" t="s">
        <v>879</v>
      </c>
      <c r="B973" s="33">
        <f t="shared" si="18"/>
        <v>0</v>
      </c>
      <c r="C973" s="33"/>
      <c r="D973" s="33"/>
    </row>
    <row r="974" ht="12" customHeight="1" spans="1:4">
      <c r="A974" s="33" t="s">
        <v>880</v>
      </c>
      <c r="B974" s="33">
        <f t="shared" si="18"/>
        <v>0</v>
      </c>
      <c r="C974" s="33"/>
      <c r="D974" s="33"/>
    </row>
    <row r="975" ht="12" customHeight="1" spans="1:4">
      <c r="A975" s="33" t="s">
        <v>881</v>
      </c>
      <c r="B975" s="33">
        <f t="shared" si="18"/>
        <v>0</v>
      </c>
      <c r="C975" s="33"/>
      <c r="D975" s="33"/>
    </row>
    <row r="976" ht="12" customHeight="1" spans="1:4">
      <c r="A976" s="33" t="s">
        <v>882</v>
      </c>
      <c r="B976" s="33">
        <f t="shared" si="18"/>
        <v>0</v>
      </c>
      <c r="C976" s="33"/>
      <c r="D976" s="33"/>
    </row>
    <row r="977" ht="12" customHeight="1" spans="1:4">
      <c r="A977" s="33" t="s">
        <v>883</v>
      </c>
      <c r="B977" s="33">
        <f t="shared" si="18"/>
        <v>0</v>
      </c>
      <c r="C977" s="33"/>
      <c r="D977" s="33"/>
    </row>
    <row r="978" ht="12" customHeight="1" spans="1:4">
      <c r="A978" s="33" t="s">
        <v>717</v>
      </c>
      <c r="B978" s="33">
        <f t="shared" si="18"/>
        <v>0</v>
      </c>
      <c r="C978" s="33"/>
      <c r="D978" s="33"/>
    </row>
    <row r="979" ht="12" customHeight="1" spans="1:4">
      <c r="A979" s="33" t="s">
        <v>718</v>
      </c>
      <c r="B979" s="33">
        <f t="shared" si="18"/>
        <v>0</v>
      </c>
      <c r="C979" s="33"/>
      <c r="D979" s="33"/>
    </row>
    <row r="980" ht="12" customHeight="1" spans="1:4">
      <c r="A980" s="33" t="s">
        <v>719</v>
      </c>
      <c r="B980" s="33">
        <f t="shared" si="18"/>
        <v>0</v>
      </c>
      <c r="C980" s="33"/>
      <c r="D980" s="33"/>
    </row>
    <row r="981" ht="12" customHeight="1" spans="1:4">
      <c r="A981" s="33" t="s">
        <v>869</v>
      </c>
      <c r="B981" s="33">
        <f t="shared" si="18"/>
        <v>0</v>
      </c>
      <c r="C981" s="33"/>
      <c r="D981" s="33"/>
    </row>
    <row r="982" ht="12" customHeight="1" spans="1:4">
      <c r="A982" s="33" t="s">
        <v>884</v>
      </c>
      <c r="B982" s="33">
        <f t="shared" si="18"/>
        <v>0</v>
      </c>
      <c r="C982" s="33"/>
      <c r="D982" s="33"/>
    </row>
    <row r="983" ht="12" customHeight="1" spans="1:4">
      <c r="A983" s="33" t="s">
        <v>885</v>
      </c>
      <c r="B983" s="33">
        <f t="shared" si="18"/>
        <v>0</v>
      </c>
      <c r="C983" s="33"/>
      <c r="D983" s="33"/>
    </row>
    <row r="984" ht="12" customHeight="1" spans="1:4">
      <c r="A984" s="33" t="s">
        <v>886</v>
      </c>
      <c r="B984" s="33">
        <f t="shared" si="18"/>
        <v>0</v>
      </c>
      <c r="C984" s="33"/>
      <c r="D984" s="33"/>
    </row>
    <row r="985" ht="12" customHeight="1" spans="1:4">
      <c r="A985" s="33" t="s">
        <v>887</v>
      </c>
      <c r="B985" s="33">
        <f t="shared" si="18"/>
        <v>0</v>
      </c>
      <c r="C985" s="33"/>
      <c r="D985" s="33"/>
    </row>
    <row r="986" ht="12" customHeight="1" spans="1:4">
      <c r="A986" s="33" t="s">
        <v>888</v>
      </c>
      <c r="B986" s="33">
        <f t="shared" si="18"/>
        <v>0</v>
      </c>
      <c r="C986" s="33"/>
      <c r="D986" s="33"/>
    </row>
    <row r="987" ht="12" customHeight="1" spans="1:4">
      <c r="A987" s="33" t="s">
        <v>889</v>
      </c>
      <c r="B987" s="33">
        <f t="shared" si="18"/>
        <v>0</v>
      </c>
      <c r="C987" s="33"/>
      <c r="D987" s="33"/>
    </row>
    <row r="988" ht="12" customHeight="1" spans="1:4">
      <c r="A988" s="33" t="s">
        <v>890</v>
      </c>
      <c r="B988" s="33">
        <f t="shared" si="18"/>
        <v>0</v>
      </c>
      <c r="C988" s="33"/>
      <c r="D988" s="33"/>
    </row>
    <row r="989" ht="12" customHeight="1" spans="1:4">
      <c r="A989" s="33" t="s">
        <v>891</v>
      </c>
      <c r="B989" s="33">
        <f t="shared" si="18"/>
        <v>0</v>
      </c>
      <c r="C989" s="33"/>
      <c r="D989" s="33"/>
    </row>
    <row r="990" ht="12" customHeight="1" spans="1:4">
      <c r="A990" s="33" t="s">
        <v>892</v>
      </c>
      <c r="B990" s="33">
        <f t="shared" si="18"/>
        <v>0</v>
      </c>
      <c r="C990" s="33"/>
      <c r="D990" s="33"/>
    </row>
    <row r="991" ht="12" customHeight="1" spans="1:4">
      <c r="A991" s="33" t="s">
        <v>893</v>
      </c>
      <c r="B991" s="33">
        <f t="shared" si="18"/>
        <v>0</v>
      </c>
      <c r="C991" s="33"/>
      <c r="D991" s="33"/>
    </row>
    <row r="992" ht="12" customHeight="1" spans="1:4">
      <c r="A992" s="33" t="s">
        <v>894</v>
      </c>
      <c r="B992" s="33">
        <f t="shared" si="18"/>
        <v>0</v>
      </c>
      <c r="C992" s="33"/>
      <c r="D992" s="33"/>
    </row>
    <row r="993" ht="12" customHeight="1" spans="1:4">
      <c r="A993" s="33" t="s">
        <v>895</v>
      </c>
      <c r="B993" s="33">
        <f t="shared" si="18"/>
        <v>0</v>
      </c>
      <c r="C993" s="33"/>
      <c r="D993" s="33"/>
    </row>
    <row r="994" ht="12" customHeight="1" spans="1:4">
      <c r="A994" s="33" t="s">
        <v>717</v>
      </c>
      <c r="B994" s="33">
        <f t="shared" si="18"/>
        <v>0</v>
      </c>
      <c r="C994" s="33"/>
      <c r="D994" s="33"/>
    </row>
    <row r="995" ht="12" customHeight="1" spans="1:4">
      <c r="A995" s="33" t="s">
        <v>718</v>
      </c>
      <c r="B995" s="33">
        <f t="shared" si="18"/>
        <v>0</v>
      </c>
      <c r="C995" s="33"/>
      <c r="D995" s="33"/>
    </row>
    <row r="996" ht="12" customHeight="1" spans="1:4">
      <c r="A996" s="33" t="s">
        <v>719</v>
      </c>
      <c r="B996" s="33">
        <f t="shared" si="18"/>
        <v>0</v>
      </c>
      <c r="C996" s="33"/>
      <c r="D996" s="33"/>
    </row>
    <row r="997" ht="12" customHeight="1" spans="1:4">
      <c r="A997" s="33" t="s">
        <v>896</v>
      </c>
      <c r="B997" s="33">
        <f t="shared" si="18"/>
        <v>0</v>
      </c>
      <c r="C997" s="33"/>
      <c r="D997" s="33"/>
    </row>
    <row r="998" ht="12" customHeight="1" spans="1:4">
      <c r="A998" s="33" t="s">
        <v>897</v>
      </c>
      <c r="B998" s="33">
        <f t="shared" si="18"/>
        <v>0</v>
      </c>
      <c r="C998" s="33"/>
      <c r="D998" s="33"/>
    </row>
    <row r="999" ht="12" customHeight="1" spans="1:4">
      <c r="A999" s="33" t="s">
        <v>898</v>
      </c>
      <c r="B999" s="33">
        <f t="shared" si="18"/>
        <v>0</v>
      </c>
      <c r="C999" s="33"/>
      <c r="D999" s="33"/>
    </row>
    <row r="1000" ht="12" customHeight="1" spans="1:4">
      <c r="A1000" s="33" t="s">
        <v>899</v>
      </c>
      <c r="B1000" s="33">
        <f t="shared" si="18"/>
        <v>0</v>
      </c>
      <c r="C1000" s="33"/>
      <c r="D1000" s="33"/>
    </row>
    <row r="1001" ht="12" customHeight="1" spans="1:4">
      <c r="A1001" s="33" t="s">
        <v>900</v>
      </c>
      <c r="B1001" s="33">
        <f t="shared" si="18"/>
        <v>0</v>
      </c>
      <c r="C1001" s="33"/>
      <c r="D1001" s="33"/>
    </row>
    <row r="1002" ht="12" customHeight="1" spans="1:4">
      <c r="A1002" s="33" t="s">
        <v>901</v>
      </c>
      <c r="B1002" s="33">
        <f t="shared" si="18"/>
        <v>0</v>
      </c>
      <c r="C1002" s="33"/>
      <c r="D1002" s="33"/>
    </row>
    <row r="1003" ht="12" customHeight="1" spans="1:4">
      <c r="A1003" s="33" t="s">
        <v>902</v>
      </c>
      <c r="B1003" s="33">
        <f t="shared" ref="B1003:B1066" si="19">C1003+D1003</f>
        <v>0</v>
      </c>
      <c r="C1003" s="33"/>
      <c r="D1003" s="33"/>
    </row>
    <row r="1004" ht="12" customHeight="1" spans="1:4">
      <c r="A1004" s="33" t="s">
        <v>717</v>
      </c>
      <c r="B1004" s="33">
        <f t="shared" si="19"/>
        <v>0</v>
      </c>
      <c r="C1004" s="33"/>
      <c r="D1004" s="33"/>
    </row>
    <row r="1005" ht="12" customHeight="1" spans="1:4">
      <c r="A1005" s="33" t="s">
        <v>718</v>
      </c>
      <c r="B1005" s="33">
        <f t="shared" si="19"/>
        <v>0</v>
      </c>
      <c r="C1005" s="33"/>
      <c r="D1005" s="33"/>
    </row>
    <row r="1006" ht="12" customHeight="1" spans="1:4">
      <c r="A1006" s="33" t="s">
        <v>719</v>
      </c>
      <c r="B1006" s="33">
        <f t="shared" si="19"/>
        <v>0</v>
      </c>
      <c r="C1006" s="33"/>
      <c r="D1006" s="33"/>
    </row>
    <row r="1007" ht="12" customHeight="1" spans="1:4">
      <c r="A1007" s="33" t="s">
        <v>903</v>
      </c>
      <c r="B1007" s="33">
        <f t="shared" si="19"/>
        <v>0</v>
      </c>
      <c r="C1007" s="33"/>
      <c r="D1007" s="33"/>
    </row>
    <row r="1008" ht="12" customHeight="1" spans="1:4">
      <c r="A1008" s="33" t="s">
        <v>904</v>
      </c>
      <c r="B1008" s="33">
        <f t="shared" si="19"/>
        <v>0</v>
      </c>
      <c r="C1008" s="33"/>
      <c r="D1008" s="33"/>
    </row>
    <row r="1009" ht="12" customHeight="1" spans="1:4">
      <c r="A1009" s="33" t="s">
        <v>905</v>
      </c>
      <c r="B1009" s="33">
        <f t="shared" si="19"/>
        <v>0</v>
      </c>
      <c r="C1009" s="33"/>
      <c r="D1009" s="33"/>
    </row>
    <row r="1010" ht="12" customHeight="1" spans="1:4">
      <c r="A1010" s="33" t="s">
        <v>906</v>
      </c>
      <c r="B1010" s="33">
        <f t="shared" si="19"/>
        <v>0</v>
      </c>
      <c r="C1010" s="33"/>
      <c r="D1010" s="33"/>
    </row>
    <row r="1011" ht="12" customHeight="1" spans="1:4">
      <c r="A1011" s="33" t="s">
        <v>907</v>
      </c>
      <c r="B1011" s="33">
        <f t="shared" si="19"/>
        <v>0</v>
      </c>
      <c r="C1011" s="33"/>
      <c r="D1011" s="33"/>
    </row>
    <row r="1012" ht="12" customHeight="1" spans="1:4">
      <c r="A1012" s="33" t="s">
        <v>908</v>
      </c>
      <c r="B1012" s="33">
        <f t="shared" si="19"/>
        <v>0</v>
      </c>
      <c r="C1012" s="33"/>
      <c r="D1012" s="33"/>
    </row>
    <row r="1013" ht="12" customHeight="1" spans="1:4">
      <c r="A1013" s="33" t="s">
        <v>909</v>
      </c>
      <c r="B1013" s="33">
        <f t="shared" si="19"/>
        <v>0</v>
      </c>
      <c r="C1013" s="33"/>
      <c r="D1013" s="33"/>
    </row>
    <row r="1014" ht="12" customHeight="1" spans="1:4">
      <c r="A1014" s="33" t="s">
        <v>910</v>
      </c>
      <c r="B1014" s="33">
        <f t="shared" si="19"/>
        <v>0</v>
      </c>
      <c r="C1014" s="33"/>
      <c r="D1014" s="33"/>
    </row>
    <row r="1015" ht="12" customHeight="1" spans="1:4">
      <c r="A1015" s="33" t="s">
        <v>911</v>
      </c>
      <c r="B1015" s="33">
        <f t="shared" si="19"/>
        <v>0</v>
      </c>
      <c r="C1015" s="33"/>
      <c r="D1015" s="33"/>
    </row>
    <row r="1016" ht="12" customHeight="1" spans="1:4">
      <c r="A1016" s="33" t="s">
        <v>912</v>
      </c>
      <c r="B1016" s="33">
        <f t="shared" si="19"/>
        <v>0</v>
      </c>
      <c r="C1016" s="33"/>
      <c r="D1016" s="33"/>
    </row>
    <row r="1017" ht="12" customHeight="1" spans="1:4">
      <c r="A1017" s="33" t="s">
        <v>913</v>
      </c>
      <c r="B1017" s="33">
        <f t="shared" si="19"/>
        <v>0</v>
      </c>
      <c r="C1017" s="33"/>
      <c r="D1017" s="33"/>
    </row>
    <row r="1018" ht="12" customHeight="1" spans="1:4">
      <c r="A1018" s="33" t="s">
        <v>914</v>
      </c>
      <c r="B1018" s="33">
        <f t="shared" si="19"/>
        <v>0</v>
      </c>
      <c r="C1018" s="33"/>
      <c r="D1018" s="33"/>
    </row>
    <row r="1019" ht="12" customHeight="1" spans="1:4">
      <c r="A1019" s="33" t="s">
        <v>915</v>
      </c>
      <c r="B1019" s="33">
        <f t="shared" si="19"/>
        <v>0</v>
      </c>
      <c r="C1019" s="33"/>
      <c r="D1019" s="33"/>
    </row>
    <row r="1020" ht="12" customHeight="1" spans="1:4">
      <c r="A1020" s="33" t="s">
        <v>717</v>
      </c>
      <c r="B1020" s="33">
        <f t="shared" si="19"/>
        <v>0</v>
      </c>
      <c r="C1020" s="33"/>
      <c r="D1020" s="33"/>
    </row>
    <row r="1021" ht="12" customHeight="1" spans="1:4">
      <c r="A1021" s="33" t="s">
        <v>718</v>
      </c>
      <c r="B1021" s="33">
        <f t="shared" si="19"/>
        <v>0</v>
      </c>
      <c r="C1021" s="33"/>
      <c r="D1021" s="33"/>
    </row>
    <row r="1022" ht="12" customHeight="1" spans="1:4">
      <c r="A1022" s="33" t="s">
        <v>719</v>
      </c>
      <c r="B1022" s="33">
        <f t="shared" si="19"/>
        <v>0</v>
      </c>
      <c r="C1022" s="33"/>
      <c r="D1022" s="33"/>
    </row>
    <row r="1023" ht="12" customHeight="1" spans="1:4">
      <c r="A1023" s="33" t="s">
        <v>916</v>
      </c>
      <c r="B1023" s="33">
        <f t="shared" si="19"/>
        <v>0</v>
      </c>
      <c r="C1023" s="33"/>
      <c r="D1023" s="33"/>
    </row>
    <row r="1024" ht="12" customHeight="1" spans="1:4">
      <c r="A1024" s="33" t="s">
        <v>917</v>
      </c>
      <c r="B1024" s="33">
        <f t="shared" si="19"/>
        <v>0</v>
      </c>
      <c r="C1024" s="33"/>
      <c r="D1024" s="33"/>
    </row>
    <row r="1025" ht="12" customHeight="1" spans="1:4">
      <c r="A1025" s="33" t="s">
        <v>717</v>
      </c>
      <c r="B1025" s="33">
        <f t="shared" si="19"/>
        <v>0</v>
      </c>
      <c r="C1025" s="33"/>
      <c r="D1025" s="33"/>
    </row>
    <row r="1026" ht="12" customHeight="1" spans="1:4">
      <c r="A1026" s="33" t="s">
        <v>718</v>
      </c>
      <c r="B1026" s="33">
        <f t="shared" si="19"/>
        <v>0</v>
      </c>
      <c r="C1026" s="33"/>
      <c r="D1026" s="33"/>
    </row>
    <row r="1027" ht="12" customHeight="1" spans="1:4">
      <c r="A1027" s="33" t="s">
        <v>719</v>
      </c>
      <c r="B1027" s="33">
        <f t="shared" si="19"/>
        <v>0</v>
      </c>
      <c r="C1027" s="33"/>
      <c r="D1027" s="33"/>
    </row>
    <row r="1028" ht="12" customHeight="1" spans="1:4">
      <c r="A1028" s="33" t="s">
        <v>918</v>
      </c>
      <c r="B1028" s="33">
        <f t="shared" si="19"/>
        <v>0</v>
      </c>
      <c r="C1028" s="33"/>
      <c r="D1028" s="33"/>
    </row>
    <row r="1029" ht="12" customHeight="1" spans="1:4">
      <c r="A1029" s="33" t="s">
        <v>919</v>
      </c>
      <c r="B1029" s="33">
        <f t="shared" si="19"/>
        <v>0</v>
      </c>
      <c r="C1029" s="33"/>
      <c r="D1029" s="33"/>
    </row>
    <row r="1030" ht="12" customHeight="1" spans="1:4">
      <c r="A1030" s="33" t="s">
        <v>920</v>
      </c>
      <c r="B1030" s="33">
        <f t="shared" si="19"/>
        <v>0</v>
      </c>
      <c r="C1030" s="33"/>
      <c r="D1030" s="33"/>
    </row>
    <row r="1031" ht="12" customHeight="1" spans="1:4">
      <c r="A1031" s="33" t="s">
        <v>921</v>
      </c>
      <c r="B1031" s="33">
        <f t="shared" si="19"/>
        <v>0</v>
      </c>
      <c r="C1031" s="33"/>
      <c r="D1031" s="33"/>
    </row>
    <row r="1032" ht="12" customHeight="1" spans="1:4">
      <c r="A1032" s="33" t="s">
        <v>922</v>
      </c>
      <c r="B1032" s="33">
        <f t="shared" si="19"/>
        <v>0</v>
      </c>
      <c r="C1032" s="33"/>
      <c r="D1032" s="33"/>
    </row>
    <row r="1033" ht="12" customHeight="1" spans="1:4">
      <c r="A1033" s="33" t="s">
        <v>923</v>
      </c>
      <c r="B1033" s="33">
        <f t="shared" si="19"/>
        <v>0</v>
      </c>
      <c r="C1033" s="33"/>
      <c r="D1033" s="33"/>
    </row>
    <row r="1034" ht="12" customHeight="1" spans="1:4">
      <c r="A1034" s="33" t="s">
        <v>924</v>
      </c>
      <c r="B1034" s="33">
        <f t="shared" si="19"/>
        <v>0</v>
      </c>
      <c r="C1034" s="33"/>
      <c r="D1034" s="33"/>
    </row>
    <row r="1035" ht="12" customHeight="1" spans="1:4">
      <c r="A1035" s="33" t="s">
        <v>869</v>
      </c>
      <c r="B1035" s="33">
        <f t="shared" si="19"/>
        <v>0</v>
      </c>
      <c r="C1035" s="33"/>
      <c r="D1035" s="33"/>
    </row>
    <row r="1036" ht="12" customHeight="1" spans="1:4">
      <c r="A1036" s="33" t="s">
        <v>925</v>
      </c>
      <c r="B1036" s="33">
        <f t="shared" si="19"/>
        <v>0</v>
      </c>
      <c r="C1036" s="33"/>
      <c r="D1036" s="33"/>
    </row>
    <row r="1037" ht="12" customHeight="1" spans="1:4">
      <c r="A1037" s="33" t="s">
        <v>926</v>
      </c>
      <c r="B1037" s="33">
        <f t="shared" si="19"/>
        <v>0</v>
      </c>
      <c r="C1037" s="33"/>
      <c r="D1037" s="33"/>
    </row>
    <row r="1038" ht="12" customHeight="1" spans="1:4">
      <c r="A1038" s="33" t="s">
        <v>927</v>
      </c>
      <c r="B1038" s="33">
        <f t="shared" si="19"/>
        <v>0</v>
      </c>
      <c r="C1038" s="33"/>
      <c r="D1038" s="33"/>
    </row>
    <row r="1039" ht="12" customHeight="1" spans="1:4">
      <c r="A1039" s="33" t="s">
        <v>717</v>
      </c>
      <c r="B1039" s="33">
        <f t="shared" si="19"/>
        <v>0</v>
      </c>
      <c r="C1039" s="33"/>
      <c r="D1039" s="33"/>
    </row>
    <row r="1040" ht="12" customHeight="1" spans="1:4">
      <c r="A1040" s="33" t="s">
        <v>718</v>
      </c>
      <c r="B1040" s="33">
        <f t="shared" si="19"/>
        <v>0</v>
      </c>
      <c r="C1040" s="33"/>
      <c r="D1040" s="33"/>
    </row>
    <row r="1041" ht="12" customHeight="1" spans="1:4">
      <c r="A1041" s="33" t="s">
        <v>719</v>
      </c>
      <c r="B1041" s="33">
        <f t="shared" si="19"/>
        <v>0</v>
      </c>
      <c r="C1041" s="33"/>
      <c r="D1041" s="33"/>
    </row>
    <row r="1042" ht="12" customHeight="1" spans="1:4">
      <c r="A1042" s="33" t="s">
        <v>928</v>
      </c>
      <c r="B1042" s="33">
        <f t="shared" si="19"/>
        <v>0</v>
      </c>
      <c r="C1042" s="33"/>
      <c r="D1042" s="33"/>
    </row>
    <row r="1043" ht="12" customHeight="1" spans="1:4">
      <c r="A1043" s="33" t="s">
        <v>929</v>
      </c>
      <c r="B1043" s="33">
        <f t="shared" si="19"/>
        <v>0</v>
      </c>
      <c r="C1043" s="33"/>
      <c r="D1043" s="33"/>
    </row>
    <row r="1044" ht="12" customHeight="1" spans="1:4">
      <c r="A1044" s="33" t="s">
        <v>930</v>
      </c>
      <c r="B1044" s="33">
        <f t="shared" si="19"/>
        <v>0</v>
      </c>
      <c r="C1044" s="33"/>
      <c r="D1044" s="33"/>
    </row>
    <row r="1045" ht="12" customHeight="1" spans="1:4">
      <c r="A1045" s="33" t="s">
        <v>931</v>
      </c>
      <c r="B1045" s="33">
        <f t="shared" si="19"/>
        <v>0</v>
      </c>
      <c r="C1045" s="33"/>
      <c r="D1045" s="33"/>
    </row>
    <row r="1046" ht="12" customHeight="1" spans="1:4">
      <c r="A1046" s="33" t="s">
        <v>717</v>
      </c>
      <c r="B1046" s="33">
        <f t="shared" si="19"/>
        <v>0</v>
      </c>
      <c r="C1046" s="33"/>
      <c r="D1046" s="33"/>
    </row>
    <row r="1047" ht="12" customHeight="1" spans="1:4">
      <c r="A1047" s="33" t="s">
        <v>718</v>
      </c>
      <c r="B1047" s="33">
        <f t="shared" si="19"/>
        <v>0</v>
      </c>
      <c r="C1047" s="33"/>
      <c r="D1047" s="33"/>
    </row>
    <row r="1048" ht="12" customHeight="1" spans="1:4">
      <c r="A1048" s="33" t="s">
        <v>719</v>
      </c>
      <c r="B1048" s="33">
        <f t="shared" si="19"/>
        <v>0</v>
      </c>
      <c r="C1048" s="33"/>
      <c r="D1048" s="33"/>
    </row>
    <row r="1049" ht="12" customHeight="1" spans="1:4">
      <c r="A1049" s="33" t="s">
        <v>932</v>
      </c>
      <c r="B1049" s="33">
        <f t="shared" si="19"/>
        <v>0</v>
      </c>
      <c r="C1049" s="33"/>
      <c r="D1049" s="33"/>
    </row>
    <row r="1050" ht="12" customHeight="1" spans="1:4">
      <c r="A1050" s="33" t="s">
        <v>933</v>
      </c>
      <c r="B1050" s="33">
        <f t="shared" si="19"/>
        <v>0</v>
      </c>
      <c r="C1050" s="33"/>
      <c r="D1050" s="33"/>
    </row>
    <row r="1051" ht="12" customHeight="1" spans="1:4">
      <c r="A1051" s="33" t="s">
        <v>934</v>
      </c>
      <c r="B1051" s="33">
        <f t="shared" si="19"/>
        <v>0</v>
      </c>
      <c r="C1051" s="33"/>
      <c r="D1051" s="33"/>
    </row>
    <row r="1052" ht="12" customHeight="1" spans="1:4">
      <c r="A1052" s="33" t="s">
        <v>935</v>
      </c>
      <c r="B1052" s="33">
        <f t="shared" si="19"/>
        <v>0</v>
      </c>
      <c r="C1052" s="33"/>
      <c r="D1052" s="33"/>
    </row>
    <row r="1053" ht="12" customHeight="1" spans="1:4">
      <c r="A1053" s="33" t="s">
        <v>936</v>
      </c>
      <c r="B1053" s="33">
        <f t="shared" si="19"/>
        <v>0</v>
      </c>
      <c r="C1053" s="33"/>
      <c r="D1053" s="33"/>
    </row>
    <row r="1054" ht="12" customHeight="1" spans="1:4">
      <c r="A1054" s="33" t="s">
        <v>937</v>
      </c>
      <c r="B1054" s="33">
        <f t="shared" si="19"/>
        <v>0</v>
      </c>
      <c r="C1054" s="33"/>
      <c r="D1054" s="33"/>
    </row>
    <row r="1055" ht="12" customHeight="1" spans="1:4">
      <c r="A1055" s="33" t="s">
        <v>938</v>
      </c>
      <c r="B1055" s="33">
        <f t="shared" si="19"/>
        <v>0</v>
      </c>
      <c r="C1055" s="33"/>
      <c r="D1055" s="33"/>
    </row>
    <row r="1056" ht="12" customHeight="1" spans="1:4">
      <c r="A1056" s="33" t="s">
        <v>939</v>
      </c>
      <c r="B1056" s="33">
        <f t="shared" si="19"/>
        <v>0</v>
      </c>
      <c r="C1056" s="33"/>
      <c r="D1056" s="33"/>
    </row>
    <row r="1057" ht="12" customHeight="1" spans="1:4">
      <c r="A1057" s="33" t="s">
        <v>940</v>
      </c>
      <c r="B1057" s="33">
        <f t="shared" si="19"/>
        <v>0</v>
      </c>
      <c r="C1057" s="33"/>
      <c r="D1057" s="33"/>
    </row>
    <row r="1058" ht="12" customHeight="1" spans="1:4">
      <c r="A1058" s="33" t="s">
        <v>941</v>
      </c>
      <c r="B1058" s="33">
        <f t="shared" si="19"/>
        <v>0</v>
      </c>
      <c r="C1058" s="33"/>
      <c r="D1058" s="33">
        <f>SUM(D1059+D1069+D1075)</f>
        <v>0</v>
      </c>
    </row>
    <row r="1059" ht="12" customHeight="1" spans="1:4">
      <c r="A1059" s="33" t="s">
        <v>942</v>
      </c>
      <c r="B1059" s="33">
        <f t="shared" si="19"/>
        <v>0</v>
      </c>
      <c r="C1059" s="33"/>
      <c r="D1059" s="33">
        <f>SUM(D1060:D1068)</f>
        <v>0</v>
      </c>
    </row>
    <row r="1060" ht="12" customHeight="1" spans="1:4">
      <c r="A1060" s="33" t="s">
        <v>717</v>
      </c>
      <c r="B1060" s="33">
        <f t="shared" si="19"/>
        <v>0</v>
      </c>
      <c r="C1060" s="33"/>
      <c r="D1060" s="33"/>
    </row>
    <row r="1061" ht="12" customHeight="1" spans="1:4">
      <c r="A1061" s="33" t="s">
        <v>718</v>
      </c>
      <c r="B1061" s="33">
        <f t="shared" si="19"/>
        <v>0</v>
      </c>
      <c r="C1061" s="33"/>
      <c r="D1061" s="33"/>
    </row>
    <row r="1062" ht="12" customHeight="1" spans="1:4">
      <c r="A1062" s="33" t="s">
        <v>719</v>
      </c>
      <c r="B1062" s="33">
        <f t="shared" si="19"/>
        <v>0</v>
      </c>
      <c r="C1062" s="33"/>
      <c r="D1062" s="33"/>
    </row>
    <row r="1063" ht="12" customHeight="1" spans="1:4">
      <c r="A1063" s="33" t="s">
        <v>943</v>
      </c>
      <c r="B1063" s="33">
        <f t="shared" si="19"/>
        <v>0</v>
      </c>
      <c r="C1063" s="33"/>
      <c r="D1063" s="33"/>
    </row>
    <row r="1064" ht="12" customHeight="1" spans="1:4">
      <c r="A1064" s="33" t="s">
        <v>944</v>
      </c>
      <c r="B1064" s="33">
        <f t="shared" si="19"/>
        <v>0</v>
      </c>
      <c r="C1064" s="33"/>
      <c r="D1064" s="33"/>
    </row>
    <row r="1065" ht="12" customHeight="1" spans="1:4">
      <c r="A1065" s="33" t="s">
        <v>945</v>
      </c>
      <c r="B1065" s="33">
        <f t="shared" si="19"/>
        <v>0</v>
      </c>
      <c r="C1065" s="33"/>
      <c r="D1065" s="33"/>
    </row>
    <row r="1066" ht="12" customHeight="1" spans="1:4">
      <c r="A1066" s="33" t="s">
        <v>946</v>
      </c>
      <c r="B1066" s="33">
        <f t="shared" si="19"/>
        <v>0</v>
      </c>
      <c r="C1066" s="33"/>
      <c r="D1066" s="33"/>
    </row>
    <row r="1067" ht="12" customHeight="1" spans="1:4">
      <c r="A1067" s="33" t="s">
        <v>736</v>
      </c>
      <c r="B1067" s="33">
        <f t="shared" ref="B1067:B1130" si="20">C1067+D1067</f>
        <v>0</v>
      </c>
      <c r="C1067" s="33"/>
      <c r="D1067" s="33"/>
    </row>
    <row r="1068" ht="12" customHeight="1" spans="1:4">
      <c r="A1068" s="33" t="s">
        <v>947</v>
      </c>
      <c r="B1068" s="33">
        <f t="shared" si="20"/>
        <v>0</v>
      </c>
      <c r="C1068" s="33"/>
      <c r="D1068" s="33"/>
    </row>
    <row r="1069" ht="12" customHeight="1" spans="1:4">
      <c r="A1069" s="33" t="s">
        <v>948</v>
      </c>
      <c r="B1069" s="33">
        <f t="shared" si="20"/>
        <v>0</v>
      </c>
      <c r="C1069" s="33"/>
      <c r="D1069" s="33"/>
    </row>
    <row r="1070" ht="12" customHeight="1" spans="1:4">
      <c r="A1070" s="33" t="s">
        <v>717</v>
      </c>
      <c r="B1070" s="33">
        <f t="shared" si="20"/>
        <v>0</v>
      </c>
      <c r="C1070" s="33"/>
      <c r="D1070" s="33"/>
    </row>
    <row r="1071" ht="12" customHeight="1" spans="1:4">
      <c r="A1071" s="33" t="s">
        <v>718</v>
      </c>
      <c r="B1071" s="33">
        <f t="shared" si="20"/>
        <v>0</v>
      </c>
      <c r="C1071" s="33"/>
      <c r="D1071" s="33"/>
    </row>
    <row r="1072" ht="12" customHeight="1" spans="1:4">
      <c r="A1072" s="33" t="s">
        <v>719</v>
      </c>
      <c r="B1072" s="33">
        <f t="shared" si="20"/>
        <v>0</v>
      </c>
      <c r="C1072" s="33"/>
      <c r="D1072" s="33"/>
    </row>
    <row r="1073" ht="12" customHeight="1" spans="1:4">
      <c r="A1073" s="33" t="s">
        <v>949</v>
      </c>
      <c r="B1073" s="33">
        <f t="shared" si="20"/>
        <v>0</v>
      </c>
      <c r="C1073" s="33"/>
      <c r="D1073" s="33"/>
    </row>
    <row r="1074" ht="12" customHeight="1" spans="1:4">
      <c r="A1074" s="33" t="s">
        <v>950</v>
      </c>
      <c r="B1074" s="33">
        <f t="shared" si="20"/>
        <v>0</v>
      </c>
      <c r="C1074" s="33"/>
      <c r="D1074" s="33"/>
    </row>
    <row r="1075" ht="12" customHeight="1" spans="1:4">
      <c r="A1075" s="33" t="s">
        <v>951</v>
      </c>
      <c r="B1075" s="33">
        <f t="shared" si="20"/>
        <v>0</v>
      </c>
      <c r="C1075" s="33"/>
      <c r="D1075" s="33"/>
    </row>
    <row r="1076" ht="12" customHeight="1" spans="1:4">
      <c r="A1076" s="33" t="s">
        <v>952</v>
      </c>
      <c r="B1076" s="33">
        <f t="shared" si="20"/>
        <v>0</v>
      </c>
      <c r="C1076" s="33"/>
      <c r="D1076" s="33"/>
    </row>
    <row r="1077" ht="12" customHeight="1" spans="1:4">
      <c r="A1077" s="33" t="s">
        <v>953</v>
      </c>
      <c r="B1077" s="33">
        <f t="shared" si="20"/>
        <v>0</v>
      </c>
      <c r="C1077" s="33"/>
      <c r="D1077" s="33"/>
    </row>
    <row r="1078" ht="12" customHeight="1" spans="1:4">
      <c r="A1078" s="33" t="s">
        <v>954</v>
      </c>
      <c r="B1078" s="33">
        <f t="shared" si="20"/>
        <v>0</v>
      </c>
      <c r="C1078" s="33"/>
      <c r="D1078" s="33"/>
    </row>
    <row r="1079" ht="12" customHeight="1" spans="1:4">
      <c r="A1079" s="33" t="s">
        <v>955</v>
      </c>
      <c r="B1079" s="33">
        <f t="shared" si="20"/>
        <v>0</v>
      </c>
      <c r="C1079" s="33"/>
      <c r="D1079" s="33"/>
    </row>
    <row r="1080" ht="12" customHeight="1" spans="1:4">
      <c r="A1080" s="33" t="s">
        <v>717</v>
      </c>
      <c r="B1080" s="33">
        <f t="shared" si="20"/>
        <v>0</v>
      </c>
      <c r="C1080" s="33"/>
      <c r="D1080" s="33"/>
    </row>
    <row r="1081" ht="12" customHeight="1" spans="1:4">
      <c r="A1081" s="33" t="s">
        <v>718</v>
      </c>
      <c r="B1081" s="33">
        <f t="shared" si="20"/>
        <v>0</v>
      </c>
      <c r="C1081" s="33"/>
      <c r="D1081" s="33"/>
    </row>
    <row r="1082" ht="12" customHeight="1" spans="1:4">
      <c r="A1082" s="33" t="s">
        <v>719</v>
      </c>
      <c r="B1082" s="33">
        <f t="shared" si="20"/>
        <v>0</v>
      </c>
      <c r="C1082" s="33"/>
      <c r="D1082" s="33"/>
    </row>
    <row r="1083" ht="12" customHeight="1" spans="1:4">
      <c r="A1083" s="33" t="s">
        <v>956</v>
      </c>
      <c r="B1083" s="33">
        <f t="shared" si="20"/>
        <v>0</v>
      </c>
      <c r="C1083" s="33"/>
      <c r="D1083" s="33"/>
    </row>
    <row r="1084" ht="12" customHeight="1" spans="1:4">
      <c r="A1084" s="33" t="s">
        <v>736</v>
      </c>
      <c r="B1084" s="33">
        <f t="shared" si="20"/>
        <v>0</v>
      </c>
      <c r="C1084" s="33"/>
      <c r="D1084" s="33"/>
    </row>
    <row r="1085" ht="12" customHeight="1" spans="1:4">
      <c r="A1085" s="33" t="s">
        <v>957</v>
      </c>
      <c r="B1085" s="33">
        <f t="shared" si="20"/>
        <v>0</v>
      </c>
      <c r="C1085" s="33"/>
      <c r="D1085" s="33"/>
    </row>
    <row r="1086" ht="12" customHeight="1" spans="1:4">
      <c r="A1086" s="33" t="s">
        <v>958</v>
      </c>
      <c r="B1086" s="33">
        <f t="shared" si="20"/>
        <v>0</v>
      </c>
      <c r="C1086" s="33"/>
      <c r="D1086" s="33"/>
    </row>
    <row r="1087" ht="12" customHeight="1" spans="1:4">
      <c r="A1087" s="33" t="s">
        <v>959</v>
      </c>
      <c r="B1087" s="33">
        <f t="shared" si="20"/>
        <v>0</v>
      </c>
      <c r="C1087" s="33"/>
      <c r="D1087" s="33"/>
    </row>
    <row r="1088" ht="12" customHeight="1" spans="1:4">
      <c r="A1088" s="33" t="s">
        <v>960</v>
      </c>
      <c r="B1088" s="33">
        <f t="shared" si="20"/>
        <v>0</v>
      </c>
      <c r="C1088" s="33"/>
      <c r="D1088" s="33"/>
    </row>
    <row r="1089" ht="12" customHeight="1" spans="1:4">
      <c r="A1089" s="33" t="s">
        <v>961</v>
      </c>
      <c r="B1089" s="33">
        <f t="shared" si="20"/>
        <v>0</v>
      </c>
      <c r="C1089" s="33"/>
      <c r="D1089" s="33"/>
    </row>
    <row r="1090" ht="12" customHeight="1" spans="1:4">
      <c r="A1090" s="33" t="s">
        <v>962</v>
      </c>
      <c r="B1090" s="33">
        <f t="shared" si="20"/>
        <v>0</v>
      </c>
      <c r="C1090" s="33"/>
      <c r="D1090" s="33"/>
    </row>
    <row r="1091" ht="12" customHeight="1" spans="1:4">
      <c r="A1091" s="33" t="s">
        <v>963</v>
      </c>
      <c r="B1091" s="33">
        <f t="shared" si="20"/>
        <v>0</v>
      </c>
      <c r="C1091" s="33"/>
      <c r="D1091" s="33"/>
    </row>
    <row r="1092" ht="12" customHeight="1" spans="1:4">
      <c r="A1092" s="33" t="s">
        <v>964</v>
      </c>
      <c r="B1092" s="33">
        <f t="shared" si="20"/>
        <v>0</v>
      </c>
      <c r="C1092" s="33"/>
      <c r="D1092" s="33"/>
    </row>
    <row r="1093" ht="12" customHeight="1" spans="1:4">
      <c r="A1093" s="33" t="s">
        <v>965</v>
      </c>
      <c r="B1093" s="33">
        <f t="shared" si="20"/>
        <v>0</v>
      </c>
      <c r="C1093" s="33"/>
      <c r="D1093" s="33"/>
    </row>
    <row r="1094" ht="12" customHeight="1" spans="1:4">
      <c r="A1094" s="33" t="s">
        <v>104</v>
      </c>
      <c r="B1094" s="33">
        <f t="shared" si="20"/>
        <v>0</v>
      </c>
      <c r="C1094" s="33"/>
      <c r="D1094" s="33"/>
    </row>
    <row r="1095" ht="12" customHeight="1" spans="1:4">
      <c r="A1095" s="33" t="s">
        <v>108</v>
      </c>
      <c r="B1095" s="33">
        <f t="shared" si="20"/>
        <v>0</v>
      </c>
      <c r="C1095" s="33"/>
      <c r="D1095" s="33"/>
    </row>
    <row r="1096" ht="12" customHeight="1" spans="1:4">
      <c r="A1096" s="33" t="s">
        <v>966</v>
      </c>
      <c r="B1096" s="33">
        <f t="shared" si="20"/>
        <v>0</v>
      </c>
      <c r="C1096" s="33"/>
      <c r="D1096" s="33"/>
    </row>
    <row r="1097" ht="12" customHeight="1" spans="1:4">
      <c r="A1097" s="33" t="s">
        <v>967</v>
      </c>
      <c r="B1097" s="33">
        <f t="shared" si="20"/>
        <v>0</v>
      </c>
      <c r="C1097" s="33"/>
      <c r="D1097" s="33"/>
    </row>
    <row r="1098" ht="12" customHeight="1" spans="1:4">
      <c r="A1098" s="33" t="s">
        <v>113</v>
      </c>
      <c r="B1098" s="33">
        <f t="shared" si="20"/>
        <v>0</v>
      </c>
      <c r="C1098" s="33"/>
      <c r="D1098" s="33"/>
    </row>
    <row r="1099" ht="12" customHeight="1" spans="1:4">
      <c r="A1099" s="33" t="s">
        <v>968</v>
      </c>
      <c r="B1099" s="33">
        <f t="shared" si="20"/>
        <v>0</v>
      </c>
      <c r="C1099" s="33"/>
      <c r="D1099" s="33"/>
    </row>
    <row r="1100" ht="12" customHeight="1" spans="1:4">
      <c r="A1100" s="33" t="s">
        <v>116</v>
      </c>
      <c r="B1100" s="33">
        <f t="shared" si="20"/>
        <v>0</v>
      </c>
      <c r="C1100" s="33"/>
      <c r="D1100" s="33"/>
    </row>
    <row r="1101" ht="12" customHeight="1" spans="1:4">
      <c r="A1101" s="33" t="s">
        <v>121</v>
      </c>
      <c r="B1101" s="33">
        <f t="shared" si="20"/>
        <v>0</v>
      </c>
      <c r="C1101" s="33"/>
      <c r="D1101" s="33"/>
    </row>
    <row r="1102" ht="12" customHeight="1" spans="1:4">
      <c r="A1102" s="33" t="s">
        <v>969</v>
      </c>
      <c r="B1102" s="33">
        <f t="shared" si="20"/>
        <v>0</v>
      </c>
      <c r="C1102" s="33"/>
      <c r="D1102" s="33"/>
    </row>
    <row r="1103" ht="12" customHeight="1" spans="1:4">
      <c r="A1103" s="33" t="s">
        <v>970</v>
      </c>
      <c r="B1103" s="33">
        <f t="shared" si="20"/>
        <v>0</v>
      </c>
      <c r="C1103" s="33">
        <f>C1104+C1123+C1142+C1151+C1166</f>
        <v>0</v>
      </c>
      <c r="D1103" s="33">
        <f>D1104+D1123+D1142+D1151+D1166</f>
        <v>0</v>
      </c>
    </row>
    <row r="1104" ht="12" customHeight="1" spans="1:4">
      <c r="A1104" s="33" t="s">
        <v>971</v>
      </c>
      <c r="B1104" s="33">
        <f t="shared" si="20"/>
        <v>0</v>
      </c>
      <c r="C1104" s="33">
        <f>SUM(C1105:C1122)</f>
        <v>0</v>
      </c>
      <c r="D1104" s="33">
        <f>SUM(D1105:D1122)</f>
        <v>0</v>
      </c>
    </row>
    <row r="1105" ht="12" customHeight="1" spans="1:4">
      <c r="A1105" s="33" t="s">
        <v>717</v>
      </c>
      <c r="B1105" s="33">
        <f t="shared" si="20"/>
        <v>0</v>
      </c>
      <c r="C1105" s="33"/>
      <c r="D1105" s="33"/>
    </row>
    <row r="1106" ht="12" customHeight="1" spans="1:4">
      <c r="A1106" s="33" t="s">
        <v>718</v>
      </c>
      <c r="B1106" s="33">
        <f t="shared" si="20"/>
        <v>0</v>
      </c>
      <c r="C1106" s="33"/>
      <c r="D1106" s="33"/>
    </row>
    <row r="1107" ht="12" customHeight="1" spans="1:4">
      <c r="A1107" s="33" t="s">
        <v>719</v>
      </c>
      <c r="B1107" s="33">
        <f t="shared" si="20"/>
        <v>0</v>
      </c>
      <c r="C1107" s="33"/>
      <c r="D1107" s="33"/>
    </row>
    <row r="1108" ht="12" customHeight="1" spans="1:4">
      <c r="A1108" s="33" t="s">
        <v>972</v>
      </c>
      <c r="B1108" s="33">
        <f t="shared" si="20"/>
        <v>0</v>
      </c>
      <c r="C1108" s="33"/>
      <c r="D1108" s="33"/>
    </row>
    <row r="1109" ht="12" customHeight="1" spans="1:4">
      <c r="A1109" s="33" t="s">
        <v>973</v>
      </c>
      <c r="B1109" s="33">
        <f t="shared" si="20"/>
        <v>0</v>
      </c>
      <c r="C1109" s="33"/>
      <c r="D1109" s="33"/>
    </row>
    <row r="1110" ht="12" customHeight="1" spans="1:4">
      <c r="A1110" s="33" t="s">
        <v>974</v>
      </c>
      <c r="B1110" s="33">
        <f t="shared" si="20"/>
        <v>0</v>
      </c>
      <c r="C1110" s="33"/>
      <c r="D1110" s="33"/>
    </row>
    <row r="1111" ht="12" customHeight="1" spans="1:4">
      <c r="A1111" s="33" t="s">
        <v>975</v>
      </c>
      <c r="B1111" s="33">
        <f t="shared" si="20"/>
        <v>0</v>
      </c>
      <c r="C1111" s="33"/>
      <c r="D1111" s="33"/>
    </row>
    <row r="1112" ht="12" customHeight="1" spans="1:4">
      <c r="A1112" s="33" t="s">
        <v>976</v>
      </c>
      <c r="B1112" s="33">
        <f t="shared" si="20"/>
        <v>0</v>
      </c>
      <c r="C1112" s="33"/>
      <c r="D1112" s="33"/>
    </row>
    <row r="1113" ht="12" customHeight="1" spans="1:4">
      <c r="A1113" s="33" t="s">
        <v>977</v>
      </c>
      <c r="B1113" s="33">
        <f t="shared" si="20"/>
        <v>0</v>
      </c>
      <c r="C1113" s="33"/>
      <c r="D1113" s="33"/>
    </row>
    <row r="1114" ht="12" customHeight="1" spans="1:4">
      <c r="A1114" s="33" t="s">
        <v>978</v>
      </c>
      <c r="B1114" s="33">
        <f t="shared" si="20"/>
        <v>0</v>
      </c>
      <c r="C1114" s="33"/>
      <c r="D1114" s="33"/>
    </row>
    <row r="1115" ht="12" customHeight="1" spans="1:4">
      <c r="A1115" s="33" t="s">
        <v>979</v>
      </c>
      <c r="B1115" s="33">
        <f t="shared" si="20"/>
        <v>0</v>
      </c>
      <c r="C1115" s="33"/>
      <c r="D1115" s="33"/>
    </row>
    <row r="1116" ht="12" customHeight="1" spans="1:4">
      <c r="A1116" s="33" t="s">
        <v>980</v>
      </c>
      <c r="B1116" s="33">
        <f t="shared" si="20"/>
        <v>0</v>
      </c>
      <c r="C1116" s="33"/>
      <c r="D1116" s="33"/>
    </row>
    <row r="1117" ht="12" customHeight="1" spans="1:4">
      <c r="A1117" s="33" t="s">
        <v>981</v>
      </c>
      <c r="B1117" s="33">
        <f t="shared" si="20"/>
        <v>0</v>
      </c>
      <c r="C1117" s="33"/>
      <c r="D1117" s="33"/>
    </row>
    <row r="1118" ht="12" customHeight="1" spans="1:4">
      <c r="A1118" s="33" t="s">
        <v>982</v>
      </c>
      <c r="B1118" s="33">
        <f t="shared" si="20"/>
        <v>0</v>
      </c>
      <c r="C1118" s="33"/>
      <c r="D1118" s="33"/>
    </row>
    <row r="1119" ht="12" customHeight="1" spans="1:4">
      <c r="A1119" s="33" t="s">
        <v>983</v>
      </c>
      <c r="B1119" s="33">
        <f t="shared" si="20"/>
        <v>0</v>
      </c>
      <c r="C1119" s="33"/>
      <c r="D1119" s="33"/>
    </row>
    <row r="1120" ht="12" customHeight="1" spans="1:4">
      <c r="A1120" s="33" t="s">
        <v>984</v>
      </c>
      <c r="B1120" s="33">
        <f t="shared" si="20"/>
        <v>0</v>
      </c>
      <c r="C1120" s="33"/>
      <c r="D1120" s="33"/>
    </row>
    <row r="1121" ht="12" customHeight="1" spans="1:4">
      <c r="A1121" s="33" t="s">
        <v>736</v>
      </c>
      <c r="B1121" s="33">
        <f t="shared" si="20"/>
        <v>0</v>
      </c>
      <c r="C1121" s="33"/>
      <c r="D1121" s="33"/>
    </row>
    <row r="1122" ht="12" customHeight="1" spans="1:4">
      <c r="A1122" s="33" t="s">
        <v>985</v>
      </c>
      <c r="B1122" s="33">
        <f t="shared" si="20"/>
        <v>0</v>
      </c>
      <c r="C1122" s="33"/>
      <c r="D1122" s="33"/>
    </row>
    <row r="1123" ht="12" customHeight="1" spans="1:4">
      <c r="A1123" s="33" t="s">
        <v>986</v>
      </c>
      <c r="B1123" s="33">
        <f t="shared" si="20"/>
        <v>0</v>
      </c>
      <c r="C1123" s="33">
        <f>SUM(C1124:C1141)</f>
        <v>0</v>
      </c>
      <c r="D1123" s="33">
        <f>SUM(D1124:D1141)</f>
        <v>0</v>
      </c>
    </row>
    <row r="1124" ht="12" customHeight="1" spans="1:4">
      <c r="A1124" s="33" t="s">
        <v>717</v>
      </c>
      <c r="B1124" s="33">
        <f t="shared" si="20"/>
        <v>0</v>
      </c>
      <c r="C1124" s="33"/>
      <c r="D1124" s="33"/>
    </row>
    <row r="1125" ht="12" customHeight="1" spans="1:4">
      <c r="A1125" s="33" t="s">
        <v>718</v>
      </c>
      <c r="B1125" s="33">
        <f t="shared" si="20"/>
        <v>0</v>
      </c>
      <c r="C1125" s="33"/>
      <c r="D1125" s="33"/>
    </row>
    <row r="1126" ht="12" customHeight="1" spans="1:4">
      <c r="A1126" s="33" t="s">
        <v>719</v>
      </c>
      <c r="B1126" s="33">
        <f t="shared" si="20"/>
        <v>0</v>
      </c>
      <c r="C1126" s="33"/>
      <c r="D1126" s="33"/>
    </row>
    <row r="1127" ht="12" customHeight="1" spans="1:4">
      <c r="A1127" s="33" t="s">
        <v>987</v>
      </c>
      <c r="B1127" s="33">
        <f t="shared" si="20"/>
        <v>0</v>
      </c>
      <c r="C1127" s="33"/>
      <c r="D1127" s="33"/>
    </row>
    <row r="1128" ht="12" customHeight="1" spans="1:4">
      <c r="A1128" s="33" t="s">
        <v>988</v>
      </c>
      <c r="B1128" s="33">
        <f t="shared" si="20"/>
        <v>0</v>
      </c>
      <c r="C1128" s="33"/>
      <c r="D1128" s="33"/>
    </row>
    <row r="1129" ht="12" customHeight="1" spans="1:4">
      <c r="A1129" s="33" t="s">
        <v>989</v>
      </c>
      <c r="B1129" s="33">
        <f t="shared" si="20"/>
        <v>0</v>
      </c>
      <c r="C1129" s="33"/>
      <c r="D1129" s="33"/>
    </row>
    <row r="1130" ht="12" customHeight="1" spans="1:4">
      <c r="A1130" s="33" t="s">
        <v>990</v>
      </c>
      <c r="B1130" s="33">
        <f t="shared" si="20"/>
        <v>0</v>
      </c>
      <c r="C1130" s="33"/>
      <c r="D1130" s="33"/>
    </row>
    <row r="1131" ht="12" customHeight="1" spans="1:4">
      <c r="A1131" s="33" t="s">
        <v>991</v>
      </c>
      <c r="B1131" s="33">
        <f t="shared" ref="B1131:B1166" si="21">C1131+D1131</f>
        <v>0</v>
      </c>
      <c r="C1131" s="33"/>
      <c r="D1131" s="33"/>
    </row>
    <row r="1132" ht="12" customHeight="1" spans="1:4">
      <c r="A1132" s="33" t="s">
        <v>992</v>
      </c>
      <c r="B1132" s="33">
        <f t="shared" si="21"/>
        <v>0</v>
      </c>
      <c r="C1132" s="33"/>
      <c r="D1132" s="33"/>
    </row>
    <row r="1133" ht="12" customHeight="1" spans="1:4">
      <c r="A1133" s="33" t="s">
        <v>993</v>
      </c>
      <c r="B1133" s="33">
        <f t="shared" si="21"/>
        <v>0</v>
      </c>
      <c r="C1133" s="33"/>
      <c r="D1133" s="33"/>
    </row>
    <row r="1134" ht="12" customHeight="1" spans="1:4">
      <c r="A1134" s="33" t="s">
        <v>994</v>
      </c>
      <c r="B1134" s="33">
        <f t="shared" si="21"/>
        <v>0</v>
      </c>
      <c r="C1134" s="33"/>
      <c r="D1134" s="33"/>
    </row>
    <row r="1135" ht="12" customHeight="1" spans="1:4">
      <c r="A1135" s="33" t="s">
        <v>995</v>
      </c>
      <c r="B1135" s="33">
        <f t="shared" si="21"/>
        <v>0</v>
      </c>
      <c r="C1135" s="33"/>
      <c r="D1135" s="33"/>
    </row>
    <row r="1136" ht="12" customHeight="1" spans="1:4">
      <c r="A1136" s="33" t="s">
        <v>996</v>
      </c>
      <c r="B1136" s="33">
        <f t="shared" si="21"/>
        <v>0</v>
      </c>
      <c r="C1136" s="33"/>
      <c r="D1136" s="33"/>
    </row>
    <row r="1137" ht="12" customHeight="1" spans="1:4">
      <c r="A1137" s="33" t="s">
        <v>997</v>
      </c>
      <c r="B1137" s="33">
        <f t="shared" si="21"/>
        <v>0</v>
      </c>
      <c r="C1137" s="33"/>
      <c r="D1137" s="33"/>
    </row>
    <row r="1138" ht="12" customHeight="1" spans="1:4">
      <c r="A1138" s="33" t="s">
        <v>998</v>
      </c>
      <c r="B1138" s="33">
        <f t="shared" si="21"/>
        <v>0</v>
      </c>
      <c r="C1138" s="33"/>
      <c r="D1138" s="33"/>
    </row>
    <row r="1139" ht="12" customHeight="1" spans="1:4">
      <c r="A1139" s="33" t="s">
        <v>999</v>
      </c>
      <c r="B1139" s="33">
        <f t="shared" si="21"/>
        <v>0</v>
      </c>
      <c r="C1139" s="33"/>
      <c r="D1139" s="33"/>
    </row>
    <row r="1140" ht="12" customHeight="1" spans="1:4">
      <c r="A1140" s="33" t="s">
        <v>736</v>
      </c>
      <c r="B1140" s="33">
        <f t="shared" si="21"/>
        <v>0</v>
      </c>
      <c r="C1140" s="33"/>
      <c r="D1140" s="33"/>
    </row>
    <row r="1141" ht="12" customHeight="1" spans="1:4">
      <c r="A1141" s="33" t="s">
        <v>1000</v>
      </c>
      <c r="B1141" s="33">
        <f t="shared" si="21"/>
        <v>0</v>
      </c>
      <c r="C1141" s="33"/>
      <c r="D1141" s="33"/>
    </row>
    <row r="1142" ht="12" customHeight="1" spans="1:4">
      <c r="A1142" s="33" t="s">
        <v>1001</v>
      </c>
      <c r="B1142" s="33">
        <f t="shared" si="21"/>
        <v>0</v>
      </c>
      <c r="C1142" s="33">
        <f>SUM(C1143:C1150)</f>
        <v>0</v>
      </c>
      <c r="D1142" s="33">
        <f>SUM(D1143:D1150)</f>
        <v>0</v>
      </c>
    </row>
    <row r="1143" ht="12" customHeight="1" spans="1:4">
      <c r="A1143" s="33" t="s">
        <v>717</v>
      </c>
      <c r="B1143" s="33">
        <f t="shared" si="21"/>
        <v>0</v>
      </c>
      <c r="C1143" s="33"/>
      <c r="D1143" s="33"/>
    </row>
    <row r="1144" ht="12" customHeight="1" spans="1:4">
      <c r="A1144" s="33" t="s">
        <v>718</v>
      </c>
      <c r="B1144" s="33">
        <f t="shared" si="21"/>
        <v>0</v>
      </c>
      <c r="C1144" s="33"/>
      <c r="D1144" s="33"/>
    </row>
    <row r="1145" ht="12" customHeight="1" spans="1:4">
      <c r="A1145" s="33" t="s">
        <v>719</v>
      </c>
      <c r="B1145" s="33">
        <f t="shared" si="21"/>
        <v>0</v>
      </c>
      <c r="C1145" s="33"/>
      <c r="D1145" s="33"/>
    </row>
    <row r="1146" ht="12" customHeight="1" spans="1:4">
      <c r="A1146" s="33" t="s">
        <v>1002</v>
      </c>
      <c r="B1146" s="33">
        <f t="shared" si="21"/>
        <v>0</v>
      </c>
      <c r="C1146" s="33"/>
      <c r="D1146" s="33"/>
    </row>
    <row r="1147" ht="12" customHeight="1" spans="1:4">
      <c r="A1147" s="33" t="s">
        <v>1003</v>
      </c>
      <c r="B1147" s="33">
        <f t="shared" si="21"/>
        <v>0</v>
      </c>
      <c r="C1147" s="33"/>
      <c r="D1147" s="33"/>
    </row>
    <row r="1148" ht="12" customHeight="1" spans="1:4">
      <c r="A1148" s="33" t="s">
        <v>1004</v>
      </c>
      <c r="B1148" s="33">
        <f t="shared" si="21"/>
        <v>0</v>
      </c>
      <c r="C1148" s="33"/>
      <c r="D1148" s="33"/>
    </row>
    <row r="1149" ht="12" customHeight="1" spans="1:4">
      <c r="A1149" s="33" t="s">
        <v>736</v>
      </c>
      <c r="B1149" s="33">
        <f t="shared" si="21"/>
        <v>0</v>
      </c>
      <c r="C1149" s="33"/>
      <c r="D1149" s="33"/>
    </row>
    <row r="1150" ht="12" customHeight="1" spans="1:4">
      <c r="A1150" s="33" t="s">
        <v>1005</v>
      </c>
      <c r="B1150" s="33">
        <f t="shared" si="21"/>
        <v>0</v>
      </c>
      <c r="C1150" s="33"/>
      <c r="D1150" s="33"/>
    </row>
    <row r="1151" ht="12" customHeight="1" spans="1:4">
      <c r="A1151" s="33" t="s">
        <v>1006</v>
      </c>
      <c r="B1151" s="33">
        <f t="shared" si="21"/>
        <v>0</v>
      </c>
      <c r="C1151" s="33">
        <f>SUM(C1152:C1165)</f>
        <v>0</v>
      </c>
      <c r="D1151" s="33">
        <f>SUM(D1152:D1165)</f>
        <v>0</v>
      </c>
    </row>
    <row r="1152" ht="12" customHeight="1" spans="1:4">
      <c r="A1152" s="33" t="s">
        <v>717</v>
      </c>
      <c r="B1152" s="33">
        <f t="shared" si="21"/>
        <v>0</v>
      </c>
      <c r="C1152" s="33"/>
      <c r="D1152" s="33"/>
    </row>
    <row r="1153" ht="12" customHeight="1" spans="1:4">
      <c r="A1153" s="33" t="s">
        <v>718</v>
      </c>
      <c r="B1153" s="33">
        <f t="shared" si="21"/>
        <v>0</v>
      </c>
      <c r="C1153" s="33"/>
      <c r="D1153" s="33"/>
    </row>
    <row r="1154" ht="12" customHeight="1" spans="1:4">
      <c r="A1154" s="33" t="s">
        <v>719</v>
      </c>
      <c r="B1154" s="33">
        <f t="shared" si="21"/>
        <v>0</v>
      </c>
      <c r="C1154" s="33"/>
      <c r="D1154" s="33"/>
    </row>
    <row r="1155" ht="12" customHeight="1" spans="1:4">
      <c r="A1155" s="33" t="s">
        <v>1007</v>
      </c>
      <c r="B1155" s="33">
        <f t="shared" si="21"/>
        <v>0</v>
      </c>
      <c r="C1155" s="33"/>
      <c r="D1155" s="33"/>
    </row>
    <row r="1156" ht="12" customHeight="1" spans="1:4">
      <c r="A1156" s="33" t="s">
        <v>1008</v>
      </c>
      <c r="B1156" s="33">
        <f t="shared" si="21"/>
        <v>0</v>
      </c>
      <c r="C1156" s="33"/>
      <c r="D1156" s="33"/>
    </row>
    <row r="1157" ht="12" customHeight="1" spans="1:4">
      <c r="A1157" s="33" t="s">
        <v>1009</v>
      </c>
      <c r="B1157" s="33">
        <f t="shared" si="21"/>
        <v>0</v>
      </c>
      <c r="C1157" s="33"/>
      <c r="D1157" s="33"/>
    </row>
    <row r="1158" ht="12" customHeight="1" spans="1:4">
      <c r="A1158" s="33" t="s">
        <v>1010</v>
      </c>
      <c r="B1158" s="33">
        <f t="shared" si="21"/>
        <v>0</v>
      </c>
      <c r="C1158" s="33"/>
      <c r="D1158" s="33"/>
    </row>
    <row r="1159" ht="12" customHeight="1" spans="1:4">
      <c r="A1159" s="33" t="s">
        <v>1011</v>
      </c>
      <c r="B1159" s="33">
        <f t="shared" si="21"/>
        <v>0</v>
      </c>
      <c r="C1159" s="33"/>
      <c r="D1159" s="33"/>
    </row>
    <row r="1160" ht="12" customHeight="1" spans="1:4">
      <c r="A1160" s="33" t="s">
        <v>1012</v>
      </c>
      <c r="B1160" s="33">
        <f t="shared" si="21"/>
        <v>0</v>
      </c>
      <c r="C1160" s="33"/>
      <c r="D1160" s="33"/>
    </row>
    <row r="1161" ht="12" customHeight="1" spans="1:4">
      <c r="A1161" s="33" t="s">
        <v>1013</v>
      </c>
      <c r="B1161" s="33">
        <f t="shared" si="21"/>
        <v>0</v>
      </c>
      <c r="C1161" s="33"/>
      <c r="D1161" s="33"/>
    </row>
    <row r="1162" ht="12" customHeight="1" spans="1:4">
      <c r="A1162" s="33" t="s">
        <v>1014</v>
      </c>
      <c r="B1162" s="33">
        <f t="shared" si="21"/>
        <v>0</v>
      </c>
      <c r="C1162" s="33"/>
      <c r="D1162" s="33"/>
    </row>
    <row r="1163" ht="12" customHeight="1" spans="1:4">
      <c r="A1163" s="33" t="s">
        <v>1015</v>
      </c>
      <c r="B1163" s="33">
        <f t="shared" si="21"/>
        <v>0</v>
      </c>
      <c r="C1163" s="33"/>
      <c r="D1163" s="33"/>
    </row>
    <row r="1164" ht="12" customHeight="1" spans="1:4">
      <c r="A1164" s="33" t="s">
        <v>1016</v>
      </c>
      <c r="B1164" s="33">
        <f t="shared" si="21"/>
        <v>0</v>
      </c>
      <c r="C1164" s="33"/>
      <c r="D1164" s="33"/>
    </row>
    <row r="1165" ht="12" customHeight="1" spans="1:4">
      <c r="A1165" s="33" t="s">
        <v>1017</v>
      </c>
      <c r="B1165" s="33">
        <f t="shared" si="21"/>
        <v>0</v>
      </c>
      <c r="C1165" s="33"/>
      <c r="D1165" s="33"/>
    </row>
    <row r="1166" ht="12" customHeight="1" spans="1:4">
      <c r="A1166" s="33" t="s">
        <v>1018</v>
      </c>
      <c r="B1166" s="33">
        <f t="shared" si="21"/>
        <v>0</v>
      </c>
      <c r="C1166" s="33">
        <v>0</v>
      </c>
      <c r="D1166" s="33"/>
    </row>
    <row r="1167" spans="1:4">
      <c r="A1167" s="33" t="s">
        <v>1019</v>
      </c>
      <c r="B1167" s="33">
        <f t="shared" ref="B1167:B1194" si="22">C1167+D1167</f>
        <v>1931339.56</v>
      </c>
      <c r="C1167" s="33">
        <f>C1168+C1177+C1181</f>
        <v>1831339.56</v>
      </c>
      <c r="D1167" s="33">
        <f>D1168+D1177+D1181</f>
        <v>100000</v>
      </c>
    </row>
    <row r="1168" spans="1:4">
      <c r="A1168" s="33" t="s">
        <v>1020</v>
      </c>
      <c r="B1168" s="33">
        <f t="shared" si="22"/>
        <v>100000</v>
      </c>
      <c r="C1168" s="33">
        <f>SUM(C1169:C1176)</f>
        <v>0</v>
      </c>
      <c r="D1168" s="33">
        <f>SUM(D1169:D1176)</f>
        <v>100000</v>
      </c>
    </row>
    <row r="1169" ht="12" customHeight="1" spans="1:4">
      <c r="A1169" s="33" t="s">
        <v>1021</v>
      </c>
      <c r="B1169" s="33">
        <f t="shared" si="22"/>
        <v>0</v>
      </c>
      <c r="C1169" s="33"/>
      <c r="D1169" s="33"/>
    </row>
    <row r="1170" ht="12" customHeight="1" spans="1:4">
      <c r="A1170" s="33" t="s">
        <v>1022</v>
      </c>
      <c r="B1170" s="33">
        <f t="shared" si="22"/>
        <v>0</v>
      </c>
      <c r="C1170" s="33"/>
      <c r="D1170" s="33"/>
    </row>
    <row r="1171" ht="12" customHeight="1" spans="1:4">
      <c r="A1171" s="33" t="s">
        <v>1023</v>
      </c>
      <c r="B1171" s="33">
        <f t="shared" si="22"/>
        <v>0</v>
      </c>
      <c r="C1171" s="33"/>
      <c r="D1171" s="33"/>
    </row>
    <row r="1172" ht="12" customHeight="1" spans="1:4">
      <c r="A1172" s="33" t="s">
        <v>1024</v>
      </c>
      <c r="B1172" s="33">
        <f t="shared" si="22"/>
        <v>0</v>
      </c>
      <c r="C1172" s="33"/>
      <c r="D1172" s="33"/>
    </row>
    <row r="1173" ht="12" customHeight="1" spans="1:4">
      <c r="A1173" s="33" t="s">
        <v>1025</v>
      </c>
      <c r="B1173" s="33">
        <f t="shared" si="22"/>
        <v>0</v>
      </c>
      <c r="C1173" s="33"/>
      <c r="D1173" s="33"/>
    </row>
    <row r="1174" ht="12" customHeight="1" spans="1:4">
      <c r="A1174" s="33" t="s">
        <v>1026</v>
      </c>
      <c r="B1174" s="33">
        <f t="shared" si="22"/>
        <v>0</v>
      </c>
      <c r="C1174" s="33"/>
      <c r="D1174" s="33"/>
    </row>
    <row r="1175" spans="1:4">
      <c r="A1175" s="33" t="s">
        <v>1027</v>
      </c>
      <c r="B1175" s="33">
        <v>100000</v>
      </c>
      <c r="C1175" s="33" t="s">
        <v>1152</v>
      </c>
      <c r="D1175" s="33">
        <v>100000</v>
      </c>
    </row>
    <row r="1176" ht="12" customHeight="1" spans="1:4">
      <c r="A1176" s="33" t="s">
        <v>1028</v>
      </c>
      <c r="B1176" s="33">
        <f t="shared" si="22"/>
        <v>0</v>
      </c>
      <c r="C1176" s="33"/>
      <c r="D1176" s="33"/>
    </row>
    <row r="1177" spans="1:4">
      <c r="A1177" s="33" t="s">
        <v>1029</v>
      </c>
      <c r="B1177" s="33">
        <f t="shared" si="22"/>
        <v>1831339.56</v>
      </c>
      <c r="C1177" s="33">
        <f>SUM(C1178:C1180)</f>
        <v>1831339.56</v>
      </c>
      <c r="D1177" s="33">
        <f>SUM(D1178:D1180)</f>
        <v>0</v>
      </c>
    </row>
    <row r="1178" spans="1:4">
      <c r="A1178" s="33" t="s">
        <v>1030</v>
      </c>
      <c r="B1178" s="33">
        <v>1831339.56</v>
      </c>
      <c r="C1178" s="33">
        <v>1831339.56</v>
      </c>
      <c r="D1178" s="33"/>
    </row>
    <row r="1179" ht="12" customHeight="1" spans="1:4">
      <c r="A1179" s="33" t="s">
        <v>1031</v>
      </c>
      <c r="B1179" s="33">
        <f t="shared" si="22"/>
        <v>0</v>
      </c>
      <c r="C1179" s="33"/>
      <c r="D1179" s="33"/>
    </row>
    <row r="1180" ht="12" customHeight="1" spans="1:4">
      <c r="A1180" s="33" t="s">
        <v>1032</v>
      </c>
      <c r="B1180" s="33">
        <f t="shared" si="22"/>
        <v>0</v>
      </c>
      <c r="C1180" s="33"/>
      <c r="D1180" s="33"/>
    </row>
    <row r="1181" ht="12" customHeight="1" spans="1:4">
      <c r="A1181" s="33" t="s">
        <v>1033</v>
      </c>
      <c r="B1181" s="33">
        <f t="shared" si="22"/>
        <v>0</v>
      </c>
      <c r="C1181" s="33"/>
      <c r="D1181" s="33"/>
    </row>
    <row r="1182" ht="12" customHeight="1" spans="1:4">
      <c r="A1182" s="33" t="s">
        <v>1034</v>
      </c>
      <c r="B1182" s="33">
        <f t="shared" si="22"/>
        <v>0</v>
      </c>
      <c r="C1182" s="33"/>
      <c r="D1182" s="33"/>
    </row>
    <row r="1183" ht="12" customHeight="1" spans="1:4">
      <c r="A1183" s="33" t="s">
        <v>1035</v>
      </c>
      <c r="B1183" s="33">
        <f t="shared" si="22"/>
        <v>0</v>
      </c>
      <c r="C1183" s="33"/>
      <c r="D1183" s="33"/>
    </row>
    <row r="1184" ht="12" customHeight="1" spans="1:4">
      <c r="A1184" s="33" t="s">
        <v>1036</v>
      </c>
      <c r="B1184" s="33">
        <f t="shared" si="22"/>
        <v>0</v>
      </c>
      <c r="C1184" s="33"/>
      <c r="D1184" s="33"/>
    </row>
    <row r="1185" ht="12" customHeight="1" spans="1:4">
      <c r="A1185" s="33" t="s">
        <v>1037</v>
      </c>
      <c r="B1185" s="33">
        <f t="shared" si="22"/>
        <v>0</v>
      </c>
      <c r="C1185" s="33"/>
      <c r="D1185" s="33"/>
    </row>
    <row r="1186" ht="12" customHeight="1" spans="1:4">
      <c r="A1186" s="33" t="s">
        <v>1038</v>
      </c>
      <c r="B1186" s="33">
        <f t="shared" si="22"/>
        <v>0</v>
      </c>
      <c r="C1186" s="33"/>
      <c r="D1186" s="33"/>
    </row>
    <row r="1187" ht="12" customHeight="1" spans="1:4">
      <c r="A1187" s="33" t="s">
        <v>717</v>
      </c>
      <c r="B1187" s="33">
        <f t="shared" si="22"/>
        <v>0</v>
      </c>
      <c r="C1187" s="33"/>
      <c r="D1187" s="33"/>
    </row>
    <row r="1188" ht="12" customHeight="1" spans="1:4">
      <c r="A1188" s="33" t="s">
        <v>718</v>
      </c>
      <c r="B1188" s="33">
        <f t="shared" si="22"/>
        <v>0</v>
      </c>
      <c r="C1188" s="33"/>
      <c r="D1188" s="33"/>
    </row>
    <row r="1189" ht="12" customHeight="1" spans="1:4">
      <c r="A1189" s="33" t="s">
        <v>719</v>
      </c>
      <c r="B1189" s="33">
        <f t="shared" si="22"/>
        <v>0</v>
      </c>
      <c r="C1189" s="33"/>
      <c r="D1189" s="33"/>
    </row>
    <row r="1190" ht="12" customHeight="1" spans="1:4">
      <c r="A1190" s="33" t="s">
        <v>1039</v>
      </c>
      <c r="B1190" s="33">
        <f t="shared" si="22"/>
        <v>0</v>
      </c>
      <c r="C1190" s="33"/>
      <c r="D1190" s="33"/>
    </row>
    <row r="1191" ht="12" customHeight="1" spans="1:4">
      <c r="A1191" s="33" t="s">
        <v>1040</v>
      </c>
      <c r="B1191" s="33">
        <f t="shared" si="22"/>
        <v>0</v>
      </c>
      <c r="C1191" s="33"/>
      <c r="D1191" s="33"/>
    </row>
    <row r="1192" ht="12" customHeight="1" spans="1:4">
      <c r="A1192" s="33" t="s">
        <v>1041</v>
      </c>
      <c r="B1192" s="33">
        <f t="shared" si="22"/>
        <v>0</v>
      </c>
      <c r="C1192" s="33"/>
      <c r="D1192" s="33"/>
    </row>
    <row r="1193" ht="12" customHeight="1" spans="1:4">
      <c r="A1193" s="33" t="s">
        <v>1042</v>
      </c>
      <c r="B1193" s="33">
        <f t="shared" si="22"/>
        <v>0</v>
      </c>
      <c r="C1193" s="33"/>
      <c r="D1193" s="33"/>
    </row>
    <row r="1194" ht="12" customHeight="1" spans="1:4">
      <c r="A1194" s="33" t="s">
        <v>1043</v>
      </c>
      <c r="B1194" s="33">
        <f t="shared" si="22"/>
        <v>0</v>
      </c>
      <c r="C1194" s="33"/>
      <c r="D1194" s="33"/>
    </row>
    <row r="1195" ht="12" customHeight="1" spans="1:4">
      <c r="A1195" s="33" t="s">
        <v>1044</v>
      </c>
      <c r="B1195" s="33">
        <f t="shared" ref="B1195:B1258" si="23">C1195+D1195</f>
        <v>0</v>
      </c>
      <c r="C1195" s="33"/>
      <c r="D1195" s="33"/>
    </row>
    <row r="1196" ht="12" customHeight="1" spans="1:4">
      <c r="A1196" s="33" t="s">
        <v>1045</v>
      </c>
      <c r="B1196" s="33">
        <f t="shared" si="23"/>
        <v>0</v>
      </c>
      <c r="C1196" s="33"/>
      <c r="D1196" s="33"/>
    </row>
    <row r="1197" ht="12" customHeight="1" spans="1:4">
      <c r="A1197" s="33" t="s">
        <v>1046</v>
      </c>
      <c r="B1197" s="33">
        <f t="shared" si="23"/>
        <v>0</v>
      </c>
      <c r="C1197" s="33"/>
      <c r="D1197" s="33"/>
    </row>
    <row r="1198" ht="12" customHeight="1" spans="1:4">
      <c r="A1198" s="33" t="s">
        <v>1047</v>
      </c>
      <c r="B1198" s="33">
        <f t="shared" si="23"/>
        <v>0</v>
      </c>
      <c r="C1198" s="33"/>
      <c r="D1198" s="33"/>
    </row>
    <row r="1199" ht="12" customHeight="1" spans="1:4">
      <c r="A1199" s="33" t="s">
        <v>736</v>
      </c>
      <c r="B1199" s="33">
        <f t="shared" si="23"/>
        <v>0</v>
      </c>
      <c r="C1199" s="33"/>
      <c r="D1199" s="33"/>
    </row>
    <row r="1200" ht="12" customHeight="1" spans="1:4">
      <c r="A1200" s="33" t="s">
        <v>1048</v>
      </c>
      <c r="B1200" s="33">
        <f t="shared" si="23"/>
        <v>0</v>
      </c>
      <c r="C1200" s="33"/>
      <c r="D1200" s="33"/>
    </row>
    <row r="1201" ht="12" customHeight="1" spans="1:4">
      <c r="A1201" s="33" t="s">
        <v>1049</v>
      </c>
      <c r="B1201" s="33">
        <f t="shared" si="23"/>
        <v>0</v>
      </c>
      <c r="C1201" s="33"/>
      <c r="D1201" s="33"/>
    </row>
    <row r="1202" ht="12" customHeight="1" spans="1:4">
      <c r="A1202" s="33" t="s">
        <v>717</v>
      </c>
      <c r="B1202" s="33">
        <f t="shared" si="23"/>
        <v>0</v>
      </c>
      <c r="C1202" s="33"/>
      <c r="D1202" s="33"/>
    </row>
    <row r="1203" ht="12" customHeight="1" spans="1:4">
      <c r="A1203" s="33" t="s">
        <v>718</v>
      </c>
      <c r="B1203" s="33">
        <f t="shared" si="23"/>
        <v>0</v>
      </c>
      <c r="C1203" s="33"/>
      <c r="D1203" s="33"/>
    </row>
    <row r="1204" ht="12" customHeight="1" spans="1:4">
      <c r="A1204" s="33" t="s">
        <v>719</v>
      </c>
      <c r="B1204" s="33">
        <f t="shared" si="23"/>
        <v>0</v>
      </c>
      <c r="C1204" s="33"/>
      <c r="D1204" s="33"/>
    </row>
    <row r="1205" ht="12" customHeight="1" spans="1:4">
      <c r="A1205" s="33" t="s">
        <v>1050</v>
      </c>
      <c r="B1205" s="33">
        <f t="shared" si="23"/>
        <v>0</v>
      </c>
      <c r="C1205" s="33"/>
      <c r="D1205" s="33"/>
    </row>
    <row r="1206" ht="12" customHeight="1" spans="1:4">
      <c r="A1206" s="33" t="s">
        <v>1051</v>
      </c>
      <c r="B1206" s="33">
        <f t="shared" si="23"/>
        <v>0</v>
      </c>
      <c r="C1206" s="33"/>
      <c r="D1206" s="33"/>
    </row>
    <row r="1207" ht="12" customHeight="1" spans="1:4">
      <c r="A1207" s="33" t="s">
        <v>1052</v>
      </c>
      <c r="B1207" s="33">
        <f t="shared" si="23"/>
        <v>0</v>
      </c>
      <c r="C1207" s="33"/>
      <c r="D1207" s="33"/>
    </row>
    <row r="1208" ht="12" customHeight="1" spans="1:4">
      <c r="A1208" s="33" t="s">
        <v>1053</v>
      </c>
      <c r="B1208" s="33">
        <f t="shared" si="23"/>
        <v>0</v>
      </c>
      <c r="C1208" s="33"/>
      <c r="D1208" s="33"/>
    </row>
    <row r="1209" ht="12" customHeight="1" spans="1:4">
      <c r="A1209" s="33" t="s">
        <v>1054</v>
      </c>
      <c r="B1209" s="33">
        <f t="shared" si="23"/>
        <v>0</v>
      </c>
      <c r="C1209" s="33"/>
      <c r="D1209" s="33"/>
    </row>
    <row r="1210" ht="12" customHeight="1" spans="1:4">
      <c r="A1210" s="33" t="s">
        <v>1055</v>
      </c>
      <c r="B1210" s="33">
        <f t="shared" si="23"/>
        <v>0</v>
      </c>
      <c r="C1210" s="33"/>
      <c r="D1210" s="33"/>
    </row>
    <row r="1211" ht="12" customHeight="1" spans="1:4">
      <c r="A1211" s="33" t="s">
        <v>1056</v>
      </c>
      <c r="B1211" s="33">
        <f t="shared" si="23"/>
        <v>0</v>
      </c>
      <c r="C1211" s="33"/>
      <c r="D1211" s="33"/>
    </row>
    <row r="1212" ht="12" customHeight="1" spans="1:4">
      <c r="A1212" s="33" t="s">
        <v>1057</v>
      </c>
      <c r="B1212" s="33">
        <f t="shared" si="23"/>
        <v>0</v>
      </c>
      <c r="C1212" s="33"/>
      <c r="D1212" s="33"/>
    </row>
    <row r="1213" ht="12" customHeight="1" spans="1:4">
      <c r="A1213" s="33" t="s">
        <v>736</v>
      </c>
      <c r="B1213" s="33">
        <f t="shared" si="23"/>
        <v>0</v>
      </c>
      <c r="C1213" s="33"/>
      <c r="D1213" s="33"/>
    </row>
    <row r="1214" ht="12" customHeight="1" spans="1:4">
      <c r="A1214" s="33" t="s">
        <v>1058</v>
      </c>
      <c r="B1214" s="33">
        <f t="shared" si="23"/>
        <v>0</v>
      </c>
      <c r="C1214" s="33"/>
      <c r="D1214" s="33"/>
    </row>
    <row r="1215" ht="12" customHeight="1" spans="1:4">
      <c r="A1215" s="33" t="s">
        <v>1059</v>
      </c>
      <c r="B1215" s="33">
        <f t="shared" si="23"/>
        <v>0</v>
      </c>
      <c r="C1215" s="33"/>
      <c r="D1215" s="33"/>
    </row>
    <row r="1216" ht="12" customHeight="1" spans="1:4">
      <c r="A1216" s="33" t="s">
        <v>1060</v>
      </c>
      <c r="B1216" s="33">
        <f t="shared" si="23"/>
        <v>0</v>
      </c>
      <c r="C1216" s="33"/>
      <c r="D1216" s="33"/>
    </row>
    <row r="1217" ht="12" customHeight="1" spans="1:4">
      <c r="A1217" s="33" t="s">
        <v>1061</v>
      </c>
      <c r="B1217" s="33">
        <f t="shared" si="23"/>
        <v>0</v>
      </c>
      <c r="C1217" s="33"/>
      <c r="D1217" s="33"/>
    </row>
    <row r="1218" ht="12" customHeight="1" spans="1:4">
      <c r="A1218" s="33" t="s">
        <v>1062</v>
      </c>
      <c r="B1218" s="33">
        <f t="shared" si="23"/>
        <v>0</v>
      </c>
      <c r="C1218" s="33"/>
      <c r="D1218" s="33"/>
    </row>
    <row r="1219" ht="12" customHeight="1" spans="1:4">
      <c r="A1219" s="33" t="s">
        <v>1063</v>
      </c>
      <c r="B1219" s="33">
        <f t="shared" si="23"/>
        <v>0</v>
      </c>
      <c r="C1219" s="33"/>
      <c r="D1219" s="33"/>
    </row>
    <row r="1220" ht="12" customHeight="1" spans="1:4">
      <c r="A1220" s="33" t="s">
        <v>1064</v>
      </c>
      <c r="B1220" s="33">
        <f t="shared" si="23"/>
        <v>0</v>
      </c>
      <c r="C1220" s="33"/>
      <c r="D1220" s="33"/>
    </row>
    <row r="1221" ht="12" customHeight="1" spans="1:4">
      <c r="A1221" s="33" t="s">
        <v>1065</v>
      </c>
      <c r="B1221" s="33">
        <f t="shared" si="23"/>
        <v>0</v>
      </c>
      <c r="C1221" s="33"/>
      <c r="D1221" s="33"/>
    </row>
    <row r="1222" ht="12" customHeight="1" spans="1:4">
      <c r="A1222" s="33" t="s">
        <v>1066</v>
      </c>
      <c r="B1222" s="33">
        <f t="shared" si="23"/>
        <v>0</v>
      </c>
      <c r="C1222" s="33"/>
      <c r="D1222" s="33"/>
    </row>
    <row r="1223" ht="12" customHeight="1" spans="1:4">
      <c r="A1223" s="33" t="s">
        <v>1067</v>
      </c>
      <c r="B1223" s="33">
        <f t="shared" si="23"/>
        <v>0</v>
      </c>
      <c r="C1223" s="33"/>
      <c r="D1223" s="33"/>
    </row>
    <row r="1224" ht="12" customHeight="1" spans="1:4">
      <c r="A1224" s="33" t="s">
        <v>1068</v>
      </c>
      <c r="B1224" s="33">
        <f t="shared" si="23"/>
        <v>0</v>
      </c>
      <c r="C1224" s="33"/>
      <c r="D1224" s="33"/>
    </row>
    <row r="1225" ht="12" customHeight="1" spans="1:4">
      <c r="A1225" s="33" t="s">
        <v>1069</v>
      </c>
      <c r="B1225" s="33">
        <f t="shared" si="23"/>
        <v>0</v>
      </c>
      <c r="C1225" s="33"/>
      <c r="D1225" s="33"/>
    </row>
    <row r="1226" ht="12" customHeight="1" spans="1:4">
      <c r="A1226" s="33" t="s">
        <v>1070</v>
      </c>
      <c r="B1226" s="33">
        <f t="shared" si="23"/>
        <v>0</v>
      </c>
      <c r="C1226" s="33"/>
      <c r="D1226" s="33"/>
    </row>
    <row r="1227" ht="12" customHeight="1" spans="1:4">
      <c r="A1227" s="33" t="s">
        <v>1071</v>
      </c>
      <c r="B1227" s="33">
        <f t="shared" si="23"/>
        <v>0</v>
      </c>
      <c r="C1227" s="33"/>
      <c r="D1227" s="33"/>
    </row>
    <row r="1228" ht="12" customHeight="1" spans="1:4">
      <c r="A1228" s="33" t="s">
        <v>1072</v>
      </c>
      <c r="B1228" s="33">
        <f t="shared" si="23"/>
        <v>0</v>
      </c>
      <c r="C1228" s="33"/>
      <c r="D1228" s="33"/>
    </row>
    <row r="1229" ht="12" customHeight="1" spans="1:4">
      <c r="A1229" s="33" t="s">
        <v>1073</v>
      </c>
      <c r="B1229" s="33">
        <f t="shared" si="23"/>
        <v>0</v>
      </c>
      <c r="C1229" s="33"/>
      <c r="D1229" s="33"/>
    </row>
    <row r="1230" ht="12" customHeight="1" spans="1:4">
      <c r="A1230" s="33" t="s">
        <v>1074</v>
      </c>
      <c r="B1230" s="33">
        <f t="shared" si="23"/>
        <v>0</v>
      </c>
      <c r="C1230" s="33"/>
      <c r="D1230" s="33"/>
    </row>
    <row r="1231" ht="12" customHeight="1" spans="1:4">
      <c r="A1231" s="33" t="s">
        <v>1075</v>
      </c>
      <c r="B1231" s="33">
        <f t="shared" si="23"/>
        <v>0</v>
      </c>
      <c r="C1231" s="33"/>
      <c r="D1231" s="33"/>
    </row>
    <row r="1232" ht="12" customHeight="1" spans="1:4">
      <c r="A1232" s="33" t="s">
        <v>1076</v>
      </c>
      <c r="B1232" s="33">
        <f t="shared" si="23"/>
        <v>0</v>
      </c>
      <c r="C1232" s="33"/>
      <c r="D1232" s="33"/>
    </row>
    <row r="1233" ht="12" customHeight="1" spans="1:4">
      <c r="A1233" s="33" t="s">
        <v>1077</v>
      </c>
      <c r="B1233" s="33">
        <f t="shared" si="23"/>
        <v>0</v>
      </c>
      <c r="C1233" s="33"/>
      <c r="D1233" s="33"/>
    </row>
    <row r="1234" ht="12" customHeight="1" spans="1:4">
      <c r="A1234" s="33" t="s">
        <v>1078</v>
      </c>
      <c r="B1234" s="33">
        <f t="shared" si="23"/>
        <v>0</v>
      </c>
      <c r="C1234" s="33"/>
      <c r="D1234" s="33"/>
    </row>
    <row r="1235" ht="12" customHeight="1" spans="1:4">
      <c r="A1235" s="33" t="s">
        <v>1079</v>
      </c>
      <c r="B1235" s="33">
        <f t="shared" si="23"/>
        <v>0</v>
      </c>
      <c r="C1235" s="33"/>
      <c r="D1235" s="33"/>
    </row>
    <row r="1236" ht="12" customHeight="1" spans="1:4">
      <c r="A1236" s="33" t="s">
        <v>1080</v>
      </c>
      <c r="B1236" s="33">
        <f t="shared" si="23"/>
        <v>0</v>
      </c>
      <c r="C1236" s="33"/>
      <c r="D1236" s="33"/>
    </row>
    <row r="1237" ht="12" customHeight="1" spans="1:4">
      <c r="A1237" s="33" t="s">
        <v>1081</v>
      </c>
      <c r="B1237" s="33">
        <f t="shared" si="23"/>
        <v>0</v>
      </c>
      <c r="C1237" s="33"/>
      <c r="D1237" s="33"/>
    </row>
    <row r="1238" spans="1:4">
      <c r="A1238" s="33" t="s">
        <v>1082</v>
      </c>
      <c r="B1238" s="33">
        <f t="shared" si="23"/>
        <v>1423096</v>
      </c>
      <c r="C1238" s="33">
        <f>C1239+C1251+C1257+C1263+C1271+C1284+C1288+C1294</f>
        <v>0</v>
      </c>
      <c r="D1238" s="33">
        <f>D1239+D1251+D1257+D1263+D1271+D1284+D1288+D1294</f>
        <v>1423096</v>
      </c>
    </row>
    <row r="1239" ht="12" customHeight="1" spans="1:4">
      <c r="A1239" s="33" t="s">
        <v>1083</v>
      </c>
      <c r="B1239" s="33">
        <f t="shared" si="23"/>
        <v>173096</v>
      </c>
      <c r="C1239" s="33">
        <f>SUM(C1240:C1250)</f>
        <v>0</v>
      </c>
      <c r="D1239" s="33">
        <f>SUM(D1240:D1250)</f>
        <v>173096</v>
      </c>
    </row>
    <row r="1240" ht="12" customHeight="1" spans="1:4">
      <c r="A1240" s="33" t="s">
        <v>1084</v>
      </c>
      <c r="B1240" s="33">
        <f t="shared" si="23"/>
        <v>0</v>
      </c>
      <c r="C1240" s="33"/>
      <c r="D1240" s="33"/>
    </row>
    <row r="1241" ht="12" customHeight="1" spans="1:4">
      <c r="A1241" s="33" t="s">
        <v>1085</v>
      </c>
      <c r="B1241" s="33">
        <f t="shared" si="23"/>
        <v>0</v>
      </c>
      <c r="C1241" s="33"/>
      <c r="D1241" s="33"/>
    </row>
    <row r="1242" ht="12" customHeight="1" spans="1:4">
      <c r="A1242" s="33" t="s">
        <v>1086</v>
      </c>
      <c r="B1242" s="33">
        <f t="shared" si="23"/>
        <v>0</v>
      </c>
      <c r="C1242" s="33"/>
      <c r="D1242" s="33"/>
    </row>
    <row r="1243" ht="12" customHeight="1" spans="1:4">
      <c r="A1243" s="33" t="s">
        <v>1087</v>
      </c>
      <c r="B1243" s="33">
        <f t="shared" si="23"/>
        <v>0</v>
      </c>
      <c r="C1243" s="33"/>
      <c r="D1243" s="33"/>
    </row>
    <row r="1244" ht="12" customHeight="1" spans="1:4">
      <c r="A1244" s="33" t="s">
        <v>1088</v>
      </c>
      <c r="B1244" s="33">
        <f t="shared" si="23"/>
        <v>0</v>
      </c>
      <c r="C1244" s="33"/>
      <c r="D1244" s="33"/>
    </row>
    <row r="1245" ht="12" customHeight="1" spans="1:4">
      <c r="A1245" s="33" t="s">
        <v>1089</v>
      </c>
      <c r="B1245" s="33">
        <f t="shared" si="23"/>
        <v>0</v>
      </c>
      <c r="C1245" s="33"/>
      <c r="D1245" s="33"/>
    </row>
    <row r="1246" ht="12" customHeight="1" spans="1:4">
      <c r="A1246" s="33" t="s">
        <v>1090</v>
      </c>
      <c r="B1246" s="33">
        <f t="shared" si="23"/>
        <v>0</v>
      </c>
      <c r="C1246" s="33"/>
      <c r="D1246" s="33"/>
    </row>
    <row r="1247" ht="12" customHeight="1" spans="1:4">
      <c r="A1247" s="33" t="s">
        <v>1091</v>
      </c>
      <c r="B1247" s="33">
        <v>173096</v>
      </c>
      <c r="C1247" s="33" t="s">
        <v>1152</v>
      </c>
      <c r="D1247" s="33">
        <v>173096</v>
      </c>
    </row>
    <row r="1248" ht="12" customHeight="1" spans="1:4">
      <c r="A1248" s="33" t="s">
        <v>1092</v>
      </c>
      <c r="B1248" s="33">
        <f t="shared" si="23"/>
        <v>0</v>
      </c>
      <c r="C1248" s="33"/>
      <c r="D1248" s="33"/>
    </row>
    <row r="1249" ht="12" customHeight="1" spans="1:4">
      <c r="A1249" s="33" t="s">
        <v>1093</v>
      </c>
      <c r="B1249" s="33">
        <f t="shared" si="23"/>
        <v>0</v>
      </c>
      <c r="C1249" s="33"/>
      <c r="D1249" s="33"/>
    </row>
    <row r="1250" ht="12" customHeight="1" spans="1:4">
      <c r="A1250" s="33" t="s">
        <v>1094</v>
      </c>
      <c r="B1250" s="33">
        <f t="shared" si="23"/>
        <v>0</v>
      </c>
      <c r="C1250" s="33"/>
      <c r="D1250" s="33"/>
    </row>
    <row r="1251" ht="12" customHeight="1" spans="1:4">
      <c r="A1251" s="33" t="s">
        <v>1095</v>
      </c>
      <c r="B1251" s="33">
        <f t="shared" si="23"/>
        <v>1200000</v>
      </c>
      <c r="C1251" s="33">
        <f>SUM(C1252:C1256)</f>
        <v>0</v>
      </c>
      <c r="D1251" s="33">
        <f>SUM(D1252:D1256)</f>
        <v>1200000</v>
      </c>
    </row>
    <row r="1252" ht="12" customHeight="1" spans="1:4">
      <c r="A1252" s="33" t="s">
        <v>1084</v>
      </c>
      <c r="B1252" s="33">
        <f t="shared" si="23"/>
        <v>0</v>
      </c>
      <c r="C1252" s="33"/>
      <c r="D1252" s="33"/>
    </row>
    <row r="1253" ht="12" customHeight="1" spans="1:4">
      <c r="A1253" s="33" t="s">
        <v>1096</v>
      </c>
      <c r="B1253" s="33">
        <f t="shared" si="23"/>
        <v>0</v>
      </c>
      <c r="C1253" s="33"/>
      <c r="D1253" s="33"/>
    </row>
    <row r="1254" ht="12" customHeight="1" spans="1:4">
      <c r="A1254" s="33" t="s">
        <v>1086</v>
      </c>
      <c r="B1254" s="33">
        <f t="shared" si="23"/>
        <v>0</v>
      </c>
      <c r="C1254" s="33"/>
      <c r="D1254" s="33"/>
    </row>
    <row r="1255" ht="12" customHeight="1" spans="1:4">
      <c r="A1255" s="33" t="s">
        <v>1097</v>
      </c>
      <c r="B1255" s="33">
        <f t="shared" si="23"/>
        <v>0</v>
      </c>
      <c r="C1255" s="33"/>
      <c r="D1255" s="33"/>
    </row>
    <row r="1256" ht="12" customHeight="1" spans="1:4">
      <c r="A1256" s="33" t="s">
        <v>1098</v>
      </c>
      <c r="B1256" s="33">
        <v>1200000</v>
      </c>
      <c r="C1256" s="33" t="s">
        <v>1152</v>
      </c>
      <c r="D1256" s="33">
        <v>1200000</v>
      </c>
    </row>
    <row r="1257" ht="12" customHeight="1" spans="1:4">
      <c r="A1257" s="33" t="s">
        <v>1099</v>
      </c>
      <c r="B1257" s="33">
        <f t="shared" si="23"/>
        <v>0</v>
      </c>
      <c r="C1257" s="33">
        <f>SUM(C1258:C1262)</f>
        <v>0</v>
      </c>
      <c r="D1257" s="33">
        <f>SUM(D1258:D1262)</f>
        <v>0</v>
      </c>
    </row>
    <row r="1258" ht="12" customHeight="1" spans="1:4">
      <c r="A1258" s="33" t="s">
        <v>1084</v>
      </c>
      <c r="B1258" s="33">
        <f t="shared" si="23"/>
        <v>0</v>
      </c>
      <c r="C1258" s="33"/>
      <c r="D1258" s="33"/>
    </row>
    <row r="1259" ht="12" customHeight="1" spans="1:4">
      <c r="A1259" s="33" t="s">
        <v>1085</v>
      </c>
      <c r="B1259" s="33">
        <f t="shared" ref="B1259:B1303" si="24">C1259+D1259</f>
        <v>0</v>
      </c>
      <c r="C1259" s="33"/>
      <c r="D1259" s="33"/>
    </row>
    <row r="1260" ht="12" customHeight="1" spans="1:4">
      <c r="A1260" s="33" t="s">
        <v>1086</v>
      </c>
      <c r="B1260" s="33">
        <f t="shared" si="24"/>
        <v>0</v>
      </c>
      <c r="C1260" s="33"/>
      <c r="D1260" s="33"/>
    </row>
    <row r="1261" ht="12" customHeight="1" spans="1:4">
      <c r="A1261" s="33" t="s">
        <v>1100</v>
      </c>
      <c r="B1261" s="33">
        <f t="shared" si="24"/>
        <v>0</v>
      </c>
      <c r="C1261" s="33"/>
      <c r="D1261" s="33"/>
    </row>
    <row r="1262" ht="12" customHeight="1" spans="1:4">
      <c r="A1262" s="33" t="s">
        <v>1101</v>
      </c>
      <c r="B1262" s="33">
        <f t="shared" si="24"/>
        <v>0</v>
      </c>
      <c r="C1262" s="33"/>
      <c r="D1262" s="33"/>
    </row>
    <row r="1263" ht="12" customHeight="1" spans="1:4">
      <c r="A1263" s="33" t="s">
        <v>1102</v>
      </c>
      <c r="B1263" s="33">
        <f t="shared" si="24"/>
        <v>0</v>
      </c>
      <c r="C1263" s="33">
        <f>SUM(C1264:C1270)</f>
        <v>0</v>
      </c>
      <c r="D1263" s="33">
        <f>SUM(D1264:D1270)</f>
        <v>0</v>
      </c>
    </row>
    <row r="1264" ht="12" customHeight="1" spans="1:4">
      <c r="A1264" s="33" t="s">
        <v>1084</v>
      </c>
      <c r="B1264" s="33">
        <f t="shared" si="24"/>
        <v>0</v>
      </c>
      <c r="C1264" s="33"/>
      <c r="D1264" s="33"/>
    </row>
    <row r="1265" ht="12" customHeight="1" spans="1:4">
      <c r="A1265" s="33" t="s">
        <v>1085</v>
      </c>
      <c r="B1265" s="33">
        <f t="shared" si="24"/>
        <v>0</v>
      </c>
      <c r="C1265" s="33"/>
      <c r="D1265" s="33"/>
    </row>
    <row r="1266" ht="12" customHeight="1" spans="1:4">
      <c r="A1266" s="33" t="s">
        <v>1086</v>
      </c>
      <c r="B1266" s="33">
        <f t="shared" si="24"/>
        <v>0</v>
      </c>
      <c r="C1266" s="33"/>
      <c r="D1266" s="33"/>
    </row>
    <row r="1267" ht="12" customHeight="1" spans="1:4">
      <c r="A1267" s="33" t="s">
        <v>1103</v>
      </c>
      <c r="B1267" s="33">
        <f t="shared" si="24"/>
        <v>0</v>
      </c>
      <c r="C1267" s="33"/>
      <c r="D1267" s="33"/>
    </row>
    <row r="1268" ht="12" customHeight="1" spans="1:4">
      <c r="A1268" s="33" t="s">
        <v>1104</v>
      </c>
      <c r="B1268" s="33">
        <f t="shared" si="24"/>
        <v>0</v>
      </c>
      <c r="C1268" s="33"/>
      <c r="D1268" s="33"/>
    </row>
    <row r="1269" ht="12" customHeight="1" spans="1:4">
      <c r="A1269" s="33" t="s">
        <v>1093</v>
      </c>
      <c r="B1269" s="33">
        <f t="shared" si="24"/>
        <v>0</v>
      </c>
      <c r="C1269" s="33"/>
      <c r="D1269" s="33"/>
    </row>
    <row r="1270" ht="12" customHeight="1" spans="1:4">
      <c r="A1270" s="33" t="s">
        <v>1105</v>
      </c>
      <c r="B1270" s="33">
        <f t="shared" si="24"/>
        <v>0</v>
      </c>
      <c r="C1270" s="33"/>
      <c r="D1270" s="33"/>
    </row>
    <row r="1271" ht="12" customHeight="1" spans="1:4">
      <c r="A1271" s="33" t="s">
        <v>1106</v>
      </c>
      <c r="B1271" s="33">
        <f t="shared" si="24"/>
        <v>0</v>
      </c>
      <c r="C1271" s="33">
        <f>SUM(C1272:C1283)</f>
        <v>0</v>
      </c>
      <c r="D1271" s="33">
        <f>SUM(D1272:D1283)</f>
        <v>0</v>
      </c>
    </row>
    <row r="1272" ht="12" customHeight="1" spans="1:4">
      <c r="A1272" s="33" t="s">
        <v>1084</v>
      </c>
      <c r="B1272" s="33">
        <f t="shared" si="24"/>
        <v>0</v>
      </c>
      <c r="C1272" s="33"/>
      <c r="D1272" s="33"/>
    </row>
    <row r="1273" ht="12" customHeight="1" spans="1:4">
      <c r="A1273" s="33" t="s">
        <v>1085</v>
      </c>
      <c r="B1273" s="33">
        <f t="shared" si="24"/>
        <v>0</v>
      </c>
      <c r="C1273" s="33"/>
      <c r="D1273" s="33"/>
    </row>
    <row r="1274" ht="12" customHeight="1" spans="1:4">
      <c r="A1274" s="33" t="s">
        <v>1086</v>
      </c>
      <c r="B1274" s="33">
        <f t="shared" si="24"/>
        <v>0</v>
      </c>
      <c r="C1274" s="33"/>
      <c r="D1274" s="33"/>
    </row>
    <row r="1275" ht="12" customHeight="1" spans="1:4">
      <c r="A1275" s="33" t="s">
        <v>1107</v>
      </c>
      <c r="B1275" s="33">
        <f t="shared" si="24"/>
        <v>0</v>
      </c>
      <c r="C1275" s="33"/>
      <c r="D1275" s="33"/>
    </row>
    <row r="1276" ht="12" customHeight="1" spans="1:4">
      <c r="A1276" s="33" t="s">
        <v>1108</v>
      </c>
      <c r="B1276" s="33">
        <f t="shared" si="24"/>
        <v>0</v>
      </c>
      <c r="C1276" s="33"/>
      <c r="D1276" s="33"/>
    </row>
    <row r="1277" ht="12" customHeight="1" spans="1:4">
      <c r="A1277" s="33" t="s">
        <v>1109</v>
      </c>
      <c r="B1277" s="33">
        <f t="shared" si="24"/>
        <v>0</v>
      </c>
      <c r="C1277" s="33"/>
      <c r="D1277" s="33"/>
    </row>
    <row r="1278" ht="12" customHeight="1" spans="1:4">
      <c r="A1278" s="33" t="s">
        <v>1110</v>
      </c>
      <c r="B1278" s="33">
        <f t="shared" si="24"/>
        <v>0</v>
      </c>
      <c r="C1278" s="33"/>
      <c r="D1278" s="33"/>
    </row>
    <row r="1279" ht="12" customHeight="1" spans="1:4">
      <c r="A1279" s="33" t="s">
        <v>1111</v>
      </c>
      <c r="B1279" s="33">
        <f t="shared" si="24"/>
        <v>0</v>
      </c>
      <c r="C1279" s="33"/>
      <c r="D1279" s="33"/>
    </row>
    <row r="1280" ht="12" customHeight="1" spans="1:4">
      <c r="A1280" s="33" t="s">
        <v>1112</v>
      </c>
      <c r="B1280" s="33">
        <f t="shared" si="24"/>
        <v>0</v>
      </c>
      <c r="C1280" s="33"/>
      <c r="D1280" s="33"/>
    </row>
    <row r="1281" ht="12" customHeight="1" spans="1:4">
      <c r="A1281" s="33" t="s">
        <v>1113</v>
      </c>
      <c r="B1281" s="33">
        <f t="shared" si="24"/>
        <v>0</v>
      </c>
      <c r="C1281" s="33"/>
      <c r="D1281" s="33"/>
    </row>
    <row r="1282" ht="12" customHeight="1" spans="1:4">
      <c r="A1282" s="33" t="s">
        <v>1114</v>
      </c>
      <c r="B1282" s="33">
        <f t="shared" si="24"/>
        <v>0</v>
      </c>
      <c r="C1282" s="33"/>
      <c r="D1282" s="33"/>
    </row>
    <row r="1283" ht="12" customHeight="1" spans="1:4">
      <c r="A1283" s="33" t="s">
        <v>1115</v>
      </c>
      <c r="B1283" s="33">
        <f t="shared" si="24"/>
        <v>0</v>
      </c>
      <c r="C1283" s="33"/>
      <c r="D1283" s="33"/>
    </row>
    <row r="1284" spans="1:4">
      <c r="A1284" s="33" t="s">
        <v>1116</v>
      </c>
      <c r="B1284" s="33">
        <f t="shared" si="24"/>
        <v>50000</v>
      </c>
      <c r="C1284" s="33">
        <f>SUM(C1285:C1287)</f>
        <v>0</v>
      </c>
      <c r="D1284" s="33">
        <f>SUM(D1285:D1287)</f>
        <v>50000</v>
      </c>
    </row>
    <row r="1285" spans="1:4">
      <c r="A1285" s="33" t="s">
        <v>1117</v>
      </c>
      <c r="B1285" s="33">
        <v>50000</v>
      </c>
      <c r="C1285" s="33" t="s">
        <v>1152</v>
      </c>
      <c r="D1285" s="33">
        <v>50000</v>
      </c>
    </row>
    <row r="1286" ht="12" customHeight="1" spans="1:4">
      <c r="A1286" s="33" t="s">
        <v>1118</v>
      </c>
      <c r="B1286" s="33">
        <f t="shared" si="24"/>
        <v>0</v>
      </c>
      <c r="C1286" s="33"/>
      <c r="D1286" s="33"/>
    </row>
    <row r="1287" ht="12" customHeight="1" spans="1:4">
      <c r="A1287" s="33" t="s">
        <v>1119</v>
      </c>
      <c r="B1287" s="33">
        <f t="shared" si="24"/>
        <v>0</v>
      </c>
      <c r="C1287" s="33"/>
      <c r="D1287" s="33"/>
    </row>
    <row r="1288" ht="12" customHeight="1" spans="1:4">
      <c r="A1288" s="33" t="s">
        <v>1120</v>
      </c>
      <c r="B1288" s="33">
        <f t="shared" si="24"/>
        <v>0</v>
      </c>
      <c r="C1288" s="33">
        <f>SUM(C1289:C1293)</f>
        <v>0</v>
      </c>
      <c r="D1288" s="33">
        <f>SUM(D1289:D1293)</f>
        <v>0</v>
      </c>
    </row>
    <row r="1289" ht="12" customHeight="1" spans="1:4">
      <c r="A1289" s="33" t="s">
        <v>1121</v>
      </c>
      <c r="B1289" s="33">
        <f t="shared" si="24"/>
        <v>0</v>
      </c>
      <c r="C1289" s="33"/>
      <c r="D1289" s="33"/>
    </row>
    <row r="1290" ht="12" customHeight="1" spans="1:4">
      <c r="A1290" s="33" t="s">
        <v>1122</v>
      </c>
      <c r="B1290" s="33">
        <f t="shared" si="24"/>
        <v>0</v>
      </c>
      <c r="C1290" s="33"/>
      <c r="D1290" s="33"/>
    </row>
    <row r="1291" ht="12" customHeight="1" spans="1:4">
      <c r="A1291" s="33" t="s">
        <v>1123</v>
      </c>
      <c r="B1291" s="33">
        <f t="shared" si="24"/>
        <v>0</v>
      </c>
      <c r="C1291" s="33"/>
      <c r="D1291" s="33"/>
    </row>
    <row r="1292" ht="12" customHeight="1" spans="1:4">
      <c r="A1292" s="33" t="s">
        <v>1124</v>
      </c>
      <c r="B1292" s="33">
        <f t="shared" si="24"/>
        <v>0</v>
      </c>
      <c r="C1292" s="33"/>
      <c r="D1292" s="33"/>
    </row>
    <row r="1293" ht="12" customHeight="1" spans="1:4">
      <c r="A1293" s="33" t="s">
        <v>1125</v>
      </c>
      <c r="B1293" s="33">
        <f t="shared" si="24"/>
        <v>0</v>
      </c>
      <c r="C1293" s="33"/>
      <c r="D1293" s="33"/>
    </row>
    <row r="1294" ht="12" customHeight="1" spans="1:4">
      <c r="A1294" s="33" t="s">
        <v>1126</v>
      </c>
      <c r="B1294" s="33">
        <f t="shared" si="24"/>
        <v>0</v>
      </c>
      <c r="C1294" s="33"/>
      <c r="D1294" s="33"/>
    </row>
    <row r="1295" spans="1:4">
      <c r="A1295" s="33" t="s">
        <v>1127</v>
      </c>
      <c r="B1295" s="33">
        <f t="shared" si="24"/>
        <v>2000000</v>
      </c>
      <c r="C1295" s="33"/>
      <c r="D1295" s="33">
        <v>2000000</v>
      </c>
    </row>
    <row r="1296" ht="12" customHeight="1" spans="1:4">
      <c r="A1296" s="33" t="s">
        <v>1128</v>
      </c>
      <c r="B1296" s="33">
        <f t="shared" si="24"/>
        <v>0</v>
      </c>
      <c r="C1296" s="33"/>
      <c r="D1296" s="33"/>
    </row>
    <row r="1297" ht="12" customHeight="1" spans="1:4">
      <c r="A1297" s="33" t="s">
        <v>1129</v>
      </c>
      <c r="B1297" s="33">
        <f t="shared" si="24"/>
        <v>0</v>
      </c>
      <c r="C1297" s="33"/>
      <c r="D1297" s="33"/>
    </row>
    <row r="1298" ht="12" customHeight="1" spans="1:4">
      <c r="A1298" s="33" t="s">
        <v>1130</v>
      </c>
      <c r="B1298" s="33">
        <f t="shared" si="24"/>
        <v>0</v>
      </c>
      <c r="C1298" s="33"/>
      <c r="D1298" s="33"/>
    </row>
    <row r="1299" ht="12" customHeight="1" spans="1:4">
      <c r="A1299" s="33" t="s">
        <v>1131</v>
      </c>
      <c r="B1299" s="33">
        <f t="shared" si="24"/>
        <v>0</v>
      </c>
      <c r="C1299" s="33"/>
      <c r="D1299" s="33"/>
    </row>
    <row r="1300" ht="12" customHeight="1" spans="1:4">
      <c r="A1300" s="33" t="s">
        <v>1132</v>
      </c>
      <c r="B1300" s="33">
        <f t="shared" si="24"/>
        <v>0</v>
      </c>
      <c r="C1300" s="33"/>
      <c r="D1300" s="33"/>
    </row>
    <row r="1301" ht="12" customHeight="1" spans="1:4">
      <c r="A1301" s="33" t="s">
        <v>1133</v>
      </c>
      <c r="B1301" s="33">
        <f t="shared" si="24"/>
        <v>0</v>
      </c>
      <c r="C1301" s="33"/>
      <c r="D1301" s="33"/>
    </row>
    <row r="1302" ht="12" customHeight="1" spans="1:4">
      <c r="A1302" s="33" t="s">
        <v>1134</v>
      </c>
      <c r="B1302" s="33">
        <f t="shared" si="24"/>
        <v>0</v>
      </c>
      <c r="C1302" s="33"/>
      <c r="D1302" s="33"/>
    </row>
    <row r="1303" ht="12" customHeight="1" spans="1:4">
      <c r="A1303" s="33" t="s">
        <v>1135</v>
      </c>
      <c r="B1303" s="33">
        <f t="shared" si="24"/>
        <v>0</v>
      </c>
      <c r="C1303" s="33"/>
      <c r="D1303" s="33"/>
    </row>
    <row r="1304" ht="12" customHeight="1" spans="1:4">
      <c r="A1304" s="33" t="s">
        <v>1136</v>
      </c>
      <c r="B1304" s="33">
        <f>SUM(B1305:B1306)</f>
        <v>390649.6</v>
      </c>
      <c r="C1304" s="33"/>
      <c r="D1304" s="33"/>
    </row>
    <row r="1305" ht="12" customHeight="1" spans="1:4">
      <c r="A1305" s="33" t="s">
        <v>1137</v>
      </c>
      <c r="B1305" s="33">
        <v>390649.6</v>
      </c>
      <c r="C1305" s="33" t="s">
        <v>1152</v>
      </c>
      <c r="D1305" s="33">
        <v>390649.6</v>
      </c>
    </row>
    <row r="1306" ht="12" customHeight="1" spans="1:4">
      <c r="A1306" s="33" t="s">
        <v>1138</v>
      </c>
      <c r="B1306" s="33"/>
      <c r="C1306" s="33"/>
      <c r="D1306" s="33"/>
    </row>
    <row r="1307" spans="1:4">
      <c r="A1307" s="33" t="s">
        <v>1139</v>
      </c>
      <c r="B1307" s="33">
        <f>B5+B253+B257+B268+B357+B411+B467+B523+B640+B711+B784+B803+B928+B992+B1058+B1078+B1093+B1103+B1167+B1185+B1238+B1295+B1296+B1302+B1304</f>
        <v>93785096.02</v>
      </c>
      <c r="C1307" s="33">
        <f>C5+C253+C257+C268+C357+C411+C467+C523+C640+C711+C784+C803+C928+C992+C1058+C1078+C1093+C1103+C1167+C1185+C1238+C1295+C1296+C1302+C1304</f>
        <v>51663672.51</v>
      </c>
      <c r="D1307" s="33">
        <v>42121423.51</v>
      </c>
    </row>
  </sheetData>
  <protectedRanges>
    <protectedRange sqref="B1306:D1306 C1305" name="区域1_2_1_1_1"/>
    <protectedRange sqref="B1307:D1307" name="区域1_2_1_1_1_1"/>
  </protectedRanges>
  <mergeCells count="4">
    <mergeCell ref="A1:D1"/>
    <mergeCell ref="B2:D2"/>
    <mergeCell ref="B3:D3"/>
    <mergeCell ref="A3:A4"/>
  </mergeCells>
  <printOptions horizontalCentered="1"/>
  <pageMargins left="0.354330708661417" right="0.354330708661417" top="0.826771653543307" bottom="0.62992125984252" header="0.118110236220472" footer="0.31496062992126"/>
  <pageSetup paperSize="9" orientation="portrait" useFirstPageNumber="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1"/>
  <sheetViews>
    <sheetView showZeros="0" topLeftCell="A20" workbookViewId="0">
      <selection activeCell="A2" sqref="A2"/>
    </sheetView>
  </sheetViews>
  <sheetFormatPr defaultColWidth="21.5" defaultRowHeight="14.25" outlineLevelCol="2"/>
  <cols>
    <col min="1" max="1" width="47.875" customWidth="1"/>
    <col min="2" max="2" width="33.5" customWidth="1"/>
  </cols>
  <sheetData>
    <row r="1" ht="24.75" customHeight="1" spans="1:2">
      <c r="A1" s="29" t="s">
        <v>1164</v>
      </c>
      <c r="B1" s="29"/>
    </row>
    <row r="2" ht="21.95" customHeight="1" spans="1:2">
      <c r="A2" s="30" t="s">
        <v>22</v>
      </c>
      <c r="B2" s="31" t="s">
        <v>23</v>
      </c>
    </row>
    <row r="3" ht="21.95" customHeight="1" spans="1:2">
      <c r="A3" s="32" t="s">
        <v>1165</v>
      </c>
      <c r="B3" s="10" t="s">
        <v>25</v>
      </c>
    </row>
    <row r="4" ht="21.95" customHeight="1" spans="1:2">
      <c r="A4" s="32" t="s">
        <v>1166</v>
      </c>
      <c r="B4" s="33">
        <f>B5+B16+B36</f>
        <v>51663672.51</v>
      </c>
    </row>
    <row r="5" ht="21.95" customHeight="1" spans="1:2">
      <c r="A5" s="34" t="s">
        <v>1167</v>
      </c>
      <c r="B5" s="33">
        <v>25013401.03</v>
      </c>
    </row>
    <row r="6" ht="21.95" customHeight="1" spans="1:2">
      <c r="A6" s="35" t="s">
        <v>1168</v>
      </c>
      <c r="B6" s="33">
        <v>5398788</v>
      </c>
    </row>
    <row r="7" ht="21.95" customHeight="1" spans="1:2">
      <c r="A7" s="35" t="s">
        <v>1169</v>
      </c>
      <c r="B7" s="33">
        <v>3540624</v>
      </c>
    </row>
    <row r="8" ht="21.95" customHeight="1" spans="1:2">
      <c r="A8" s="35" t="s">
        <v>1170</v>
      </c>
      <c r="B8" s="33">
        <v>4770043</v>
      </c>
    </row>
    <row r="9" ht="21.95" customHeight="1" spans="1:2">
      <c r="A9" s="35" t="s">
        <v>1171</v>
      </c>
      <c r="B9" s="33">
        <v>4575132</v>
      </c>
    </row>
    <row r="10" ht="21.95" customHeight="1" spans="1:2">
      <c r="A10" s="35" t="s">
        <v>1172</v>
      </c>
      <c r="B10" s="33">
        <v>2202586.08</v>
      </c>
    </row>
    <row r="11" ht="21.95" customHeight="1" spans="1:2">
      <c r="A11" s="35" t="s">
        <v>1173</v>
      </c>
      <c r="B11" s="33">
        <v>1101293.04</v>
      </c>
    </row>
    <row r="12" ht="21.95" customHeight="1" spans="1:2">
      <c r="A12" s="35" t="s">
        <v>1174</v>
      </c>
      <c r="B12" s="33">
        <v>1170123.86</v>
      </c>
    </row>
    <row r="13" ht="21.95" customHeight="1" spans="1:2">
      <c r="A13" s="35" t="s">
        <v>1175</v>
      </c>
      <c r="B13" s="33">
        <v>247471.49</v>
      </c>
    </row>
    <row r="14" ht="21.95" customHeight="1" spans="1:2">
      <c r="A14" s="35" t="s">
        <v>1176</v>
      </c>
      <c r="B14" s="33">
        <v>1831339.56</v>
      </c>
    </row>
    <row r="15" ht="21.95" customHeight="1" spans="1:2">
      <c r="A15" s="35" t="s">
        <v>1177</v>
      </c>
      <c r="B15" s="33">
        <v>176000</v>
      </c>
    </row>
    <row r="16" ht="21.95" customHeight="1" spans="1:2">
      <c r="A16" s="34" t="s">
        <v>1178</v>
      </c>
      <c r="B16" s="33">
        <v>9335171.48</v>
      </c>
    </row>
    <row r="17" ht="21.95" customHeight="1" spans="1:2">
      <c r="A17" s="35" t="s">
        <v>1179</v>
      </c>
      <c r="B17" s="33">
        <v>2669000</v>
      </c>
    </row>
    <row r="18" ht="21.95" customHeight="1" spans="1:2">
      <c r="A18" s="35" t="s">
        <v>1180</v>
      </c>
      <c r="B18" s="33">
        <v>150000</v>
      </c>
    </row>
    <row r="19" ht="21.95" customHeight="1" spans="1:2">
      <c r="A19" s="35" t="s">
        <v>1181</v>
      </c>
      <c r="B19" s="33">
        <v>150000</v>
      </c>
    </row>
    <row r="20" ht="21.95" customHeight="1" spans="1:2">
      <c r="A20" s="35" t="s">
        <v>1182</v>
      </c>
      <c r="B20" s="33">
        <v>122500</v>
      </c>
    </row>
    <row r="21" ht="21.95" customHeight="1" spans="1:2">
      <c r="A21" s="35" t="s">
        <v>1183</v>
      </c>
      <c r="B21" s="33">
        <v>222500</v>
      </c>
    </row>
    <row r="22" ht="21.95" customHeight="1" spans="1:2">
      <c r="A22" s="35" t="s">
        <v>1184</v>
      </c>
      <c r="B22" s="33">
        <v>438100</v>
      </c>
    </row>
    <row r="23" ht="21.95" customHeight="1" spans="1:2">
      <c r="A23" s="35" t="s">
        <v>1185</v>
      </c>
      <c r="B23" s="33">
        <v>460200</v>
      </c>
    </row>
    <row r="24" ht="21.95" customHeight="1" spans="1:3">
      <c r="A24" s="35" t="s">
        <v>1186</v>
      </c>
      <c r="B24" s="33">
        <v>30000</v>
      </c>
      <c r="C24" s="33"/>
    </row>
    <row r="25" ht="21.95" customHeight="1" spans="1:2">
      <c r="A25" s="35" t="s">
        <v>1187</v>
      </c>
      <c r="B25" s="33">
        <v>150000</v>
      </c>
    </row>
    <row r="26" ht="21.95" customHeight="1" spans="1:2">
      <c r="A26" s="35" t="s">
        <v>1188</v>
      </c>
      <c r="B26" s="33">
        <v>275000</v>
      </c>
    </row>
    <row r="27" ht="21.95" customHeight="1" spans="1:2">
      <c r="A27" s="35" t="s">
        <v>1189</v>
      </c>
      <c r="B27" s="33">
        <v>160981.82</v>
      </c>
    </row>
    <row r="28" ht="21.95" customHeight="1" spans="1:2">
      <c r="A28" s="35" t="s">
        <v>1190</v>
      </c>
      <c r="B28" s="33">
        <v>67000</v>
      </c>
    </row>
    <row r="29" ht="21.95" customHeight="1" spans="1:2">
      <c r="A29" s="35" t="s">
        <v>1191</v>
      </c>
      <c r="B29" s="33" t="s">
        <v>1152</v>
      </c>
    </row>
    <row r="30" ht="21.95" customHeight="1" spans="1:2">
      <c r="A30" s="35" t="s">
        <v>1192</v>
      </c>
      <c r="B30" s="33">
        <v>183000</v>
      </c>
    </row>
    <row r="31" ht="21.95" customHeight="1" spans="1:2">
      <c r="A31" s="35" t="s">
        <v>1193</v>
      </c>
      <c r="B31" s="33">
        <v>187727.84</v>
      </c>
    </row>
    <row r="32" ht="21.95" customHeight="1" spans="1:2">
      <c r="A32" s="35" t="s">
        <v>1194</v>
      </c>
      <c r="B32" s="33">
        <v>628841.82</v>
      </c>
    </row>
    <row r="33" ht="21.95" customHeight="1" spans="1:2">
      <c r="A33" s="35" t="s">
        <v>1195</v>
      </c>
      <c r="B33" s="33">
        <v>365000</v>
      </c>
    </row>
    <row r="34" ht="21.95" customHeight="1" spans="1:2">
      <c r="A34" s="35" t="s">
        <v>1196</v>
      </c>
      <c r="B34" s="33">
        <v>1479960</v>
      </c>
    </row>
    <row r="35" ht="21.95" customHeight="1" spans="1:2">
      <c r="A35" s="35" t="s">
        <v>1197</v>
      </c>
      <c r="B35" s="33">
        <v>1595360</v>
      </c>
    </row>
    <row r="36" ht="21.95" customHeight="1" spans="1:2">
      <c r="A36" s="34" t="s">
        <v>1198</v>
      </c>
      <c r="B36" s="33">
        <v>17315100</v>
      </c>
    </row>
    <row r="37" ht="21.95" customHeight="1" spans="1:2">
      <c r="A37" s="35" t="s">
        <v>1199</v>
      </c>
      <c r="B37" s="33">
        <v>25200</v>
      </c>
    </row>
    <row r="38" ht="21.95" customHeight="1" spans="1:2">
      <c r="A38" s="35" t="s">
        <v>1200</v>
      </c>
      <c r="B38" s="33">
        <v>17137900</v>
      </c>
    </row>
    <row r="39" ht="21.95" customHeight="1" spans="1:2">
      <c r="A39" s="35" t="s">
        <v>1201</v>
      </c>
      <c r="B39" s="33">
        <v>152000</v>
      </c>
    </row>
    <row r="40" spans="1:2">
      <c r="A40" s="34" t="s">
        <v>1202</v>
      </c>
      <c r="B40" s="36" t="s">
        <v>1152</v>
      </c>
    </row>
    <row r="41" spans="1:2">
      <c r="A41" s="35" t="s">
        <v>1203</v>
      </c>
      <c r="B41" s="36" t="s">
        <v>1152</v>
      </c>
    </row>
  </sheetData>
  <mergeCells count="1">
    <mergeCell ref="A1:B1"/>
  </mergeCells>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showZeros="0" workbookViewId="0">
      <selection activeCell="A11" sqref="A11"/>
    </sheetView>
  </sheetViews>
  <sheetFormatPr defaultColWidth="12.125" defaultRowHeight="14.25" outlineLevelCol="1"/>
  <cols>
    <col min="1" max="1" width="43.125" customWidth="1"/>
    <col min="2" max="2" width="43.375" customWidth="1"/>
    <col min="3" max="211" width="9" customWidth="1"/>
    <col min="212" max="212" width="9.75" customWidth="1"/>
    <col min="213" max="213" width="49.875" customWidth="1"/>
    <col min="214" max="214" width="11.5" customWidth="1"/>
    <col min="215" max="215" width="11.375" customWidth="1"/>
    <col min="216" max="216" width="12.625" customWidth="1"/>
    <col min="217" max="217" width="18.625" customWidth="1"/>
    <col min="218" max="224" width="12.125" customWidth="1"/>
  </cols>
  <sheetData>
    <row r="1" ht="24" spans="1:2">
      <c r="A1" s="13" t="s">
        <v>1204</v>
      </c>
      <c r="B1" s="13"/>
    </row>
    <row r="2" ht="24.75" customHeight="1" spans="1:2">
      <c r="A2" s="2" t="s">
        <v>22</v>
      </c>
      <c r="B2" s="9" t="s">
        <v>23</v>
      </c>
    </row>
    <row r="3" ht="20.1" customHeight="1" spans="1:2">
      <c r="A3" s="28" t="s">
        <v>1205</v>
      </c>
      <c r="B3" s="28" t="s">
        <v>25</v>
      </c>
    </row>
    <row r="4" ht="20.1" customHeight="1" spans="1:2">
      <c r="A4" s="28" t="s">
        <v>1155</v>
      </c>
      <c r="B4" s="14"/>
    </row>
    <row r="5" ht="20.1" customHeight="1" spans="1:2">
      <c r="A5" s="14"/>
      <c r="B5" s="14"/>
    </row>
    <row r="6" ht="20.1" customHeight="1" spans="1:2">
      <c r="A6" s="14"/>
      <c r="B6" s="14"/>
    </row>
    <row r="7" ht="20.1" customHeight="1" spans="1:2">
      <c r="A7" s="14"/>
      <c r="B7" s="14"/>
    </row>
    <row r="8" ht="20.1" customHeight="1" spans="1:2">
      <c r="A8" s="14"/>
      <c r="B8" s="14"/>
    </row>
    <row r="9" ht="20.1" customHeight="1" spans="1:2">
      <c r="A9" s="14"/>
      <c r="B9" s="14"/>
    </row>
    <row r="10" ht="20.1" customHeight="1" spans="1:2">
      <c r="A10" s="14"/>
      <c r="B10" s="14"/>
    </row>
    <row r="11" ht="20.1" customHeight="1" spans="1:2">
      <c r="A11" s="14"/>
      <c r="B11" s="14"/>
    </row>
    <row r="12" ht="20.1" customHeight="1" spans="1:2">
      <c r="A12" s="14"/>
      <c r="B12" s="14"/>
    </row>
    <row r="13" ht="20.1" customHeight="1" spans="1:2">
      <c r="A13" s="14"/>
      <c r="B13" s="14"/>
    </row>
    <row r="14" ht="20.1" customHeight="1" spans="1:2">
      <c r="A14" s="14"/>
      <c r="B14" s="14"/>
    </row>
    <row r="15" ht="20.1" customHeight="1" spans="1:2">
      <c r="A15" s="14"/>
      <c r="B15" s="14"/>
    </row>
    <row r="16" spans="1:1">
      <c r="A16" t="s">
        <v>1206</v>
      </c>
    </row>
  </sheetData>
  <mergeCells count="1">
    <mergeCell ref="A1:B1"/>
  </mergeCells>
  <dataValidations count="1">
    <dataValidation type="list" allowBlank="1" showInputMessage="1" showErrorMessage="1" sqref="HG4 HG65478:HG65536">
      <formula1>#REF!</formula1>
    </dataValidation>
  </dataValidations>
  <printOptions horizontalCentered="1"/>
  <pageMargins left="0.58" right="0.708661417322835" top="0.748031496062992" bottom="0.748031496062992" header="0.31496062992126" footer="0.314960629921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showZeros="0" topLeftCell="A6" workbookViewId="0">
      <selection activeCell="A2" sqref="A2"/>
    </sheetView>
  </sheetViews>
  <sheetFormatPr defaultColWidth="12.125" defaultRowHeight="14.25" outlineLevelCol="1"/>
  <cols>
    <col min="1" max="2" width="41.375" customWidth="1"/>
    <col min="3" max="207" width="9" customWidth="1"/>
    <col min="208" max="208" width="9.75" customWidth="1"/>
    <col min="209" max="209" width="49.875" customWidth="1"/>
    <col min="210" max="210" width="11.5" customWidth="1"/>
    <col min="211" max="211" width="11.375" customWidth="1"/>
    <col min="212" max="212" width="12.625" customWidth="1"/>
    <col min="213" max="213" width="18.625" customWidth="1"/>
    <col min="214" max="220" width="12.125" customWidth="1"/>
  </cols>
  <sheetData>
    <row r="1" ht="24" spans="1:2">
      <c r="A1" s="1" t="s">
        <v>1207</v>
      </c>
      <c r="B1" s="1"/>
    </row>
    <row r="2" ht="24.75" customHeight="1" spans="1:2">
      <c r="A2" s="2" t="s">
        <v>22</v>
      </c>
      <c r="B2" s="9" t="s">
        <v>23</v>
      </c>
    </row>
    <row r="3" ht="21" customHeight="1" spans="1:2">
      <c r="A3" s="7" t="s">
        <v>1208</v>
      </c>
      <c r="B3" s="7" t="s">
        <v>25</v>
      </c>
    </row>
    <row r="4" ht="21" customHeight="1" spans="1:2">
      <c r="A4" s="14" t="s">
        <v>1155</v>
      </c>
      <c r="B4" s="14"/>
    </row>
    <row r="5" ht="21" customHeight="1" spans="1:2">
      <c r="A5" s="14"/>
      <c r="B5" s="14"/>
    </row>
    <row r="6" ht="21" customHeight="1" spans="1:2">
      <c r="A6" s="14"/>
      <c r="B6" s="14"/>
    </row>
    <row r="7" ht="21" customHeight="1" spans="1:2">
      <c r="A7" s="14"/>
      <c r="B7" s="14"/>
    </row>
    <row r="8" ht="21" customHeight="1" spans="1:2">
      <c r="A8" s="14"/>
      <c r="B8" s="14"/>
    </row>
    <row r="9" ht="21" customHeight="1" spans="1:2">
      <c r="A9" s="14"/>
      <c r="B9" s="14"/>
    </row>
    <row r="10" ht="21" customHeight="1" spans="1:2">
      <c r="A10" s="14"/>
      <c r="B10" s="14"/>
    </row>
    <row r="11" ht="21" customHeight="1" spans="1:2">
      <c r="A11" s="14"/>
      <c r="B11" s="14"/>
    </row>
    <row r="12" ht="30" customHeight="1" spans="1:2">
      <c r="A12" s="14"/>
      <c r="B12" s="14"/>
    </row>
    <row r="13" ht="21" customHeight="1" spans="1:2">
      <c r="A13" s="14"/>
      <c r="B13" s="14"/>
    </row>
    <row r="14" ht="21" customHeight="1" spans="1:2">
      <c r="A14" s="14"/>
      <c r="B14" s="14"/>
    </row>
    <row r="15" spans="1:1">
      <c r="A15" s="2" t="s">
        <v>1206</v>
      </c>
    </row>
  </sheetData>
  <mergeCells count="1">
    <mergeCell ref="A1:B1"/>
  </mergeCells>
  <dataValidations count="1">
    <dataValidation type="list" allowBlank="1" showInputMessage="1" showErrorMessage="1" sqref="HC4 HC64250:HC65536">
      <formula1>#REF!</formula1>
    </dataValidation>
  </dataValidations>
  <printOptions horizontalCentered="1"/>
  <pageMargins left="0.58" right="0.708661417322835" top="0.748031496062992" bottom="0.748031496062992" header="0.31496062992126" footer="0.3149606299212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D25" sqref="D25"/>
    </sheetView>
  </sheetViews>
  <sheetFormatPr defaultColWidth="9" defaultRowHeight="14.25" outlineLevelRow="6" outlineLevelCol="3"/>
  <cols>
    <col min="1" max="1" width="21.375" customWidth="1"/>
    <col min="2" max="2" width="19.125" customWidth="1"/>
    <col min="3" max="3" width="14.75" customWidth="1"/>
    <col min="4" max="4" width="25.25" customWidth="1"/>
  </cols>
  <sheetData>
    <row r="1" ht="24" spans="1:4">
      <c r="A1" s="1" t="s">
        <v>1209</v>
      </c>
      <c r="B1" s="1"/>
      <c r="C1" s="1"/>
      <c r="D1" s="1"/>
    </row>
    <row r="2" ht="31.5" customHeight="1" spans="1:4">
      <c r="A2" s="2" t="s">
        <v>22</v>
      </c>
      <c r="D2" s="9" t="s">
        <v>1210</v>
      </c>
    </row>
    <row r="3" ht="27" customHeight="1" spans="1:4">
      <c r="A3" s="7" t="s">
        <v>1211</v>
      </c>
      <c r="B3" s="15" t="s">
        <v>1212</v>
      </c>
      <c r="C3" s="15" t="s">
        <v>1213</v>
      </c>
      <c r="D3" s="7"/>
    </row>
    <row r="4" ht="23.25" customHeight="1" spans="1:4">
      <c r="A4" s="7"/>
      <c r="B4" s="7"/>
      <c r="C4" s="7"/>
      <c r="D4" s="7"/>
    </row>
    <row r="5" ht="37.5" customHeight="1" spans="1:4">
      <c r="A5" s="7"/>
      <c r="B5" s="7"/>
      <c r="C5" s="7"/>
      <c r="D5" s="15" t="s">
        <v>1214</v>
      </c>
    </row>
    <row r="6" ht="33" customHeight="1" spans="1:4">
      <c r="A6" s="7"/>
      <c r="B6" s="7"/>
      <c r="C6" s="7"/>
      <c r="D6" s="7"/>
    </row>
    <row r="7" ht="53.25" customHeight="1" spans="1:1">
      <c r="A7" t="s">
        <v>1206</v>
      </c>
    </row>
  </sheetData>
  <mergeCells count="5">
    <mergeCell ref="A1:D1"/>
    <mergeCell ref="A7:D7"/>
    <mergeCell ref="A3:A5"/>
    <mergeCell ref="B3:B5"/>
    <mergeCell ref="C3:D4"/>
  </mergeCells>
  <pageMargins left="0.7" right="0.7" top="0.9"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showZeros="0" workbookViewId="0">
      <selection activeCell="A10" sqref="A10:D10"/>
    </sheetView>
  </sheetViews>
  <sheetFormatPr defaultColWidth="9" defaultRowHeight="14.25" outlineLevelCol="6"/>
  <cols>
    <col min="1" max="1" width="33.25" customWidth="1"/>
    <col min="2" max="4" width="16.625" customWidth="1"/>
  </cols>
  <sheetData>
    <row r="1" ht="32.25" customHeight="1" spans="1:4">
      <c r="A1" s="1" t="s">
        <v>1215</v>
      </c>
      <c r="B1" s="1"/>
      <c r="C1" s="1"/>
      <c r="D1" s="1"/>
    </row>
    <row r="2" ht="20.1" customHeight="1" spans="1:4">
      <c r="A2" s="2" t="s">
        <v>22</v>
      </c>
      <c r="D2" s="9" t="s">
        <v>23</v>
      </c>
    </row>
    <row r="3" ht="50.1" customHeight="1" spans="1:4">
      <c r="A3" s="7" t="s">
        <v>1216</v>
      </c>
      <c r="B3" s="15" t="s">
        <v>1217</v>
      </c>
      <c r="C3" s="15" t="s">
        <v>1218</v>
      </c>
      <c r="D3" s="15" t="s">
        <v>1219</v>
      </c>
    </row>
    <row r="4" ht="50.1" customHeight="1" spans="1:4">
      <c r="A4" s="7" t="s">
        <v>1220</v>
      </c>
      <c r="B4" s="24">
        <f>B5+B6+B7</f>
        <v>433000</v>
      </c>
      <c r="C4" s="24">
        <f>C5+C6+C7</f>
        <v>448500</v>
      </c>
      <c r="D4" s="24">
        <f t="shared" ref="D4:D9" si="0">IF(C4&lt;&gt;0,ROUND(B4/C4*100,1),)</f>
        <v>96.5</v>
      </c>
    </row>
    <row r="5" ht="50.1" customHeight="1" spans="1:4">
      <c r="A5" s="25" t="s">
        <v>1221</v>
      </c>
      <c r="B5" s="24"/>
      <c r="C5" s="24"/>
      <c r="D5" s="24">
        <f t="shared" si="0"/>
        <v>0</v>
      </c>
    </row>
    <row r="6" ht="50.1" customHeight="1" spans="1:4">
      <c r="A6" s="25" t="s">
        <v>1222</v>
      </c>
      <c r="B6" s="24">
        <v>68000</v>
      </c>
      <c r="C6" s="24">
        <v>68500</v>
      </c>
      <c r="D6" s="24">
        <f t="shared" si="0"/>
        <v>99.3</v>
      </c>
    </row>
    <row r="7" ht="50.1" customHeight="1" spans="1:4">
      <c r="A7" s="7" t="s">
        <v>1223</v>
      </c>
      <c r="B7" s="24">
        <f>B8+B9</f>
        <v>365000</v>
      </c>
      <c r="C7" s="24">
        <f>C8+C9</f>
        <v>380000</v>
      </c>
      <c r="D7" s="24">
        <f t="shared" si="0"/>
        <v>96.1</v>
      </c>
    </row>
    <row r="8" ht="50.1" customHeight="1" spans="1:4">
      <c r="A8" s="7" t="s">
        <v>1224</v>
      </c>
      <c r="B8" s="24">
        <v>365000</v>
      </c>
      <c r="C8" s="24">
        <v>380000</v>
      </c>
      <c r="D8" s="24">
        <f t="shared" si="0"/>
        <v>96.1</v>
      </c>
    </row>
    <row r="9" ht="50.1" customHeight="1" spans="1:4">
      <c r="A9" s="7" t="s">
        <v>1225</v>
      </c>
      <c r="B9" s="7"/>
      <c r="C9" s="7"/>
      <c r="D9" s="7">
        <f t="shared" si="0"/>
        <v>0</v>
      </c>
    </row>
    <row r="10" s="23" customFormat="1" ht="146.25" customHeight="1" spans="1:7">
      <c r="A10" s="26" t="s">
        <v>1226</v>
      </c>
      <c r="G10" s="27" t="s">
        <v>1227</v>
      </c>
    </row>
  </sheetData>
  <mergeCells count="2">
    <mergeCell ref="A1:D1"/>
    <mergeCell ref="A10:D10"/>
  </mergeCells>
  <printOptions horizontalCentered="1"/>
  <pageMargins left="0.51" right="0.47" top="0.984251968503937" bottom="0.984251968503937" header="0.511811023622047" footer="0.511811023622047"/>
  <pageSetup paperSize="9" orientation="portrait"/>
  <headerFooter alignWithMargins="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4 3 "   m a s t e r = " " / > < r a n g e L i s t   s h e e t S t i d = " 3 0 "   m a s t e r = " " > < a r r U s e r I d   t i t l e = " :S�W1 "   r a n g e C r e a t o r = " "   o t h e r s A c c e s s P e r m i s s i o n = " e d i t " / > < a r r U s e r I d   t i t l e = " :S�W1 _ 1 "   r a n g e C r e a t o r = " "   o t h e r s A c c e s s P e r m i s s i o n = " e d i t " / > < / r a n g e L i s t > < r a n g e L i s t   s h e e t S t i d = " 1 8 "   m a s t e r = " " > < a r r U s e r I d   t i t l e = " :S�W1 _ 2 _ 2 "   r a n g e C r e a t o r = " "   o t h e r s A c c e s s P e r m i s s i o n = " e d i t " / > < a r r U s e r I d   t i t l e = " :S�W1 _ 3 _ 1 "   r a n g e C r e a t o r = " "   o t h e r s A c c e s s P e r m i s s i o n = " e d i t " / > < a r r U s e r I d   t i t l e = " :S�W1 _ 2 _ 1 _ 1 "   r a n g e C r e a t o r = " "   o t h e r s A c c e s s P e r m i s s i o n = " e d i t " / > < / r a n g e L i s t > < r a n g e L i s t   s h e e t S t i d = " 3 2 "   m a s t e r = " " > < a r r U s e r I d   t i t l e = " :S�W1 _ 2 _ 1 _ 1 _ 1 "   r a n g e C r e a t o r = " "   o t h e r s A c c e s s P e r m i s s i o n = " e d i t " / > < a r r U s e r I d   t i t l e = " :S�W1 _ 2 _ 1 _ 1 _ 1 _ 1 "   r a n g e C r e a t o r = " "   o t h e r s A c c e s s P e r m i s s i o n = " e d i t " / > < / r a n g e L i s t > < r a n g e L i s t   s h e e t S t i d = " 2 9 "   m a s t e r = " " / > < r a n g e L i s t   s h e e t S t i d = " 4 0 "   m a s t e r = " " / > < r a n g e L i s t   s h e e t S t i d = " 4 1 "   m a s t e r = " " / > < r a n g e L i s t   s h e e t S t i d = " 3 4 "   m a s t e r = " " / > < r a n g e L i s t   s h e e t S t i d = " 2 8 "   m a s t e r = " " / > < r a n g e L i s t   s h e e t S t i d = " 3 1 "   m a s t e r = " " > < a r r U s e r I d   t i t l e = " :S�W1 "   r a n g e C r e a t o r = " "   o t h e r s A c c e s s P e r m i s s i o n = " e d i t " / > < a r r U s e r I d   t i t l e = " :S�W1 _ 1 "   r a n g e C r e a t o r = " "   o t h e r s A c c e s s P e r m i s s i o n = " e d i t " / > < / r a n g e L i s t > < r a n g e L i s t   s h e e t S t i d = " 1 1 "   m a s t e r = " " > < a r r U s e r I d   t i t l e = " :S�W1 _ 2 _ 1 "   r a n g e C r e a t o r = " "   o t h e r s A c c e s s P e r m i s s i o n = " e d i t " / > < a r r U s e r I d   t i t l e = " :S�W1 _ 2 _ 1 _ 1 "   r a n g e C r e a t o r = " "   o t h e r s A c c e s s P e r m i s s i o n = " e d i t " / > < / r a n g e L i s t > < r a n g e L i s t   s h e e t S t i d = " 3 8 "   m a s t e r = " " / > < r a n g e L i s t   s h e e t S t i d = " 3 6 "   m a s t e r = " " / > < r a n g e L i s t   s h e e t S t i d = " 2 1 "   m a s t e r = " " / > < r a n g e L i s t   s h e e t S t i d = " 3 3 "   m a s t e r = " " / > < r a n g e L i s t   s h e e t S t i d = " 4 2 "   m a s t e r = " " / > < r a n g e L i s t   s h e e t S t i d = " 4 4 "   m a s t e r = " " / > < r a n g e L i s t   s h e e t S t i d = " 4 5 "   m a s t e r = " " / > < r a n g e L i s t   s h e e t S t i d = " 5 0 "   m a s t e r = " " / > < r a n g e L i s t   s h e e t S t i d = " 5 1 "   m a s t e r = " " / > < r a n g e L i s t   s h e e t S t i d = " 5 2 " 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21</vt:i4>
      </vt:variant>
    </vt:vector>
  </HeadingPairs>
  <TitlesOfParts>
    <vt:vector size="21"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表十九</vt:lpstr>
      <vt:lpstr>表二十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杨倩怡</cp:lastModifiedBy>
  <dcterms:created xsi:type="dcterms:W3CDTF">2006-02-13T05:15:00Z</dcterms:created>
  <cp:lastPrinted>2024-02-05T01:49:00Z</cp:lastPrinted>
  <dcterms:modified xsi:type="dcterms:W3CDTF">2024-03-20T01:47:25Z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884026D814F246E888EB2244ADBC11B2</vt:lpwstr>
  </property>
  <property fmtid="{D5CDD505-2E9C-101B-9397-08002B2CF9AE}" pid="3" name="KSOProductBuildVer">
    <vt:lpwstr>2052-11.8.2.8875</vt:lpwstr>
  </property>
</Properties>
</file>