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5600" windowHeight="11760" tabRatio="796" activeTab="7"/>
  </bookViews>
  <sheets>
    <sheet name="封面" sheetId="44" r:id="rId1"/>
    <sheet name="目录" sheetId="38" r:id="rId2"/>
    <sheet name="F1" sheetId="24" r:id="rId3"/>
    <sheet name="F2" sheetId="4" r:id="rId4"/>
    <sheet name="F3" sheetId="10" r:id="rId5"/>
    <sheet name="F4" sheetId="12" r:id="rId6"/>
    <sheet name="F5" sheetId="30" r:id="rId7"/>
    <sheet name="F6" sheetId="5" r:id="rId8"/>
    <sheet name="F7" sheetId="22" r:id="rId9"/>
    <sheet name="F8" sheetId="18" r:id="rId10"/>
    <sheet name="F9" sheetId="23" r:id="rId11"/>
    <sheet name="F10" sheetId="43" r:id="rId12"/>
    <sheet name="F11" sheetId="25" r:id="rId13"/>
    <sheet name="F12" sheetId="37" r:id="rId14"/>
  </sheets>
  <externalReferences>
    <externalReference r:id="rId15"/>
    <externalReference r:id="rId16"/>
    <externalReference r:id="rId17"/>
  </externalReferences>
  <definedNames>
    <definedName name="_xlnm._FilterDatabase" localSheetId="12" hidden="1">'F11'!$A$6:$E$6</definedName>
    <definedName name="_xlnm._FilterDatabase" localSheetId="8" hidden="1">'F7'!#REF!</definedName>
    <definedName name="_xlnm._FilterDatabase" localSheetId="10" hidden="1">'F9'!$A$4:$B$10</definedName>
    <definedName name="fw_0" localSheetId="2">[1]审表二!$L$73:$L$154</definedName>
    <definedName name="fw_0">[1]审表二!$L$73:$L$154</definedName>
    <definedName name="fw_04" localSheetId="2">[2]表四!$H$6:$I$57</definedName>
    <definedName name="fw_04" localSheetId="3">[2]表四!$H$6:$I$57</definedName>
    <definedName name="fw_04" localSheetId="4">[2]表四!$H$6:$I$57</definedName>
    <definedName name="fw_04" localSheetId="5">[2]表四!$H$6:$I$57</definedName>
    <definedName name="fw_04" localSheetId="6">[2]表四!$H$6:$I$57</definedName>
    <definedName name="fw_04">[3]表四!$H$6:$I$57</definedName>
    <definedName name="fw_05" localSheetId="2">[2]表五!$G$6:$H$239</definedName>
    <definedName name="fw_05" localSheetId="3">[2]表五!$G$6:$H$239</definedName>
    <definedName name="fw_05" localSheetId="4">[2]表五!$G$6:$H$239</definedName>
    <definedName name="fw_05" localSheetId="5">[2]表五!$G$6:$H$239</definedName>
    <definedName name="fw_05" localSheetId="6">[2]表五!$G$6:$H$239</definedName>
    <definedName name="fw_05">[3]表五!$G$6:$H$239</definedName>
    <definedName name="fw_06" localSheetId="2">[2]表六!$D$6:$E$54</definedName>
    <definedName name="fw_06" localSheetId="3">[2]表六!$D$6:$E$54</definedName>
    <definedName name="fw_06" localSheetId="4">[2]表六!$D$6:$E$54</definedName>
    <definedName name="fw_06" localSheetId="5">[2]表六!$D$6:$E$54</definedName>
    <definedName name="fw_06" localSheetId="6">[2]表六!$D$6:$E$54</definedName>
    <definedName name="fw_06">[3]表六!$D$6:$E$54</definedName>
    <definedName name="fw_97" localSheetId="2">[2]表一!$H$6:$I$1524</definedName>
    <definedName name="fw_97" localSheetId="3">[2]表一!$H$6:$I$1524</definedName>
    <definedName name="fw_97" localSheetId="4">[2]表一!$H$6:$I$1524</definedName>
    <definedName name="fw_97" localSheetId="5">[2]表一!$H$6:$I$1524</definedName>
    <definedName name="fw_97" localSheetId="6">[2]表一!$H$6:$I$1524</definedName>
    <definedName name="fw_97">[3]表一!$H$6:$I$1524</definedName>
    <definedName name="fw_98" localSheetId="2">[2]表二!$D$6:$E$224</definedName>
    <definedName name="fw_98" localSheetId="3">[2]表二!$D$6:$E$224</definedName>
    <definedName name="fw_98" localSheetId="4">[2]表二!$D$6:$E$224</definedName>
    <definedName name="fw_98" localSheetId="5">[2]表二!$D$6:$E$224</definedName>
    <definedName name="fw_98" localSheetId="6">[2]表二!$D$6:$E$224</definedName>
    <definedName name="fw_98">[3]表二!$D$6:$E$224</definedName>
    <definedName name="fw_99" localSheetId="2">[2]表三!$D$6:$E$43</definedName>
    <definedName name="fw_99" localSheetId="3">[2]表三!$D$6:$E$43</definedName>
    <definedName name="fw_99" localSheetId="4">[2]表三!$D$6:$E$43</definedName>
    <definedName name="fw_99" localSheetId="5">[2]表三!$D$6:$E$43</definedName>
    <definedName name="fw_99" localSheetId="6">[2]表三!$D$6:$E$43</definedName>
    <definedName name="fw_99">[3]表三!$D$6:$E$43</definedName>
    <definedName name="_xlnm.Print_Area" localSheetId="4">'F3'!$A$1:$R$24</definedName>
    <definedName name="_xlnm.Print_Area" hidden="1">#REF!</definedName>
    <definedName name="_xlnm.Print_Titles" localSheetId="12">'F11'!$1:$4</definedName>
    <definedName name="_xlnm.Print_Titles" localSheetId="5">'F4'!$1:$4</definedName>
    <definedName name="_xlnm.Print_Titles" localSheetId="6">'F5'!$1:$4</definedName>
    <definedName name="_xlnm.Print_Titles" localSheetId="8">'F7'!$1:$3</definedName>
    <definedName name="_xlnm.Print_Titles" localSheetId="9">'F8'!$1:$3</definedName>
    <definedName name="_xlnm.Print_Titles" localSheetId="10">'F9'!$1:$3</definedName>
    <definedName name="_xlnm.Print_Titles" hidden="1">#N/A</definedName>
  </definedNames>
  <calcPr calcId="144525"/>
</workbook>
</file>

<file path=xl/calcChain.xml><?xml version="1.0" encoding="utf-8"?>
<calcChain xmlns="http://schemas.openxmlformats.org/spreadsheetml/2006/main">
  <c r="D4" i="43" l="1"/>
  <c r="E7" i="5"/>
  <c r="E8" i="5"/>
  <c r="E9" i="5"/>
  <c r="F4" i="5"/>
  <c r="B4" i="5"/>
  <c r="D25" i="25"/>
  <c r="D21" i="25"/>
  <c r="D6" i="5"/>
  <c r="C6" i="5"/>
  <c r="E6" i="5" s="1"/>
  <c r="G49" i="24"/>
  <c r="G41" i="24"/>
  <c r="C48" i="24"/>
  <c r="C42" i="24"/>
  <c r="C39" i="24" s="1"/>
  <c r="B83" i="18"/>
  <c r="G6" i="5"/>
  <c r="G4" i="5" s="1"/>
  <c r="C38" i="24" l="1"/>
  <c r="C10" i="23"/>
  <c r="C15" i="23" l="1"/>
  <c r="C14" i="23" s="1"/>
  <c r="C5" i="23" s="1"/>
  <c r="C167" i="22"/>
  <c r="C165" i="22"/>
  <c r="C162" i="22"/>
  <c r="C158" i="22"/>
  <c r="C156" i="22"/>
  <c r="C155" i="22" s="1"/>
  <c r="C153" i="22"/>
  <c r="C151" i="22"/>
  <c r="C147" i="22"/>
  <c r="C144" i="22"/>
  <c r="C139" i="22"/>
  <c r="C135" i="22"/>
  <c r="C124" i="22"/>
  <c r="C121" i="22"/>
  <c r="C119" i="22"/>
  <c r="C117" i="22"/>
  <c r="C112" i="22"/>
  <c r="C109" i="22"/>
  <c r="C107" i="22"/>
  <c r="C104" i="22"/>
  <c r="C102" i="22"/>
  <c r="C99" i="22"/>
  <c r="C97" i="22"/>
  <c r="C93" i="22"/>
  <c r="C88" i="22"/>
  <c r="C86" i="22"/>
  <c r="C83" i="22"/>
  <c r="C81" i="22"/>
  <c r="C78" i="22"/>
  <c r="C75" i="22"/>
  <c r="C72" i="22"/>
  <c r="C65" i="22"/>
  <c r="C60" i="22"/>
  <c r="C55" i="22"/>
  <c r="C53" i="22"/>
  <c r="C50" i="22"/>
  <c r="C48" i="22"/>
  <c r="C43" i="22"/>
  <c r="C40" i="22"/>
  <c r="C35" i="22"/>
  <c r="C31" i="22"/>
  <c r="C29" i="22"/>
  <c r="C26" i="22"/>
  <c r="C24" i="22"/>
  <c r="C21" i="22"/>
  <c r="C18" i="22"/>
  <c r="C16" i="22"/>
  <c r="C13" i="22"/>
  <c r="C11" i="22"/>
  <c r="C6" i="22"/>
  <c r="D6" i="25"/>
  <c r="D5" i="25" s="1"/>
  <c r="C22" i="25"/>
  <c r="C23" i="25"/>
  <c r="C27" i="25"/>
  <c r="C28" i="25"/>
  <c r="C26" i="25"/>
  <c r="C13" i="25"/>
  <c r="C14" i="25"/>
  <c r="C15" i="25"/>
  <c r="C16" i="25"/>
  <c r="C18" i="25"/>
  <c r="C19" i="25"/>
  <c r="C20" i="25"/>
  <c r="C12" i="25"/>
  <c r="E21" i="25"/>
  <c r="E17" i="25"/>
  <c r="C17" i="25" s="1"/>
  <c r="C24" i="25"/>
  <c r="C7" i="25"/>
  <c r="C6" i="25" s="1"/>
  <c r="I27" i="4"/>
  <c r="H27" i="4"/>
  <c r="D7" i="4"/>
  <c r="B42" i="24"/>
  <c r="B39" i="24" s="1"/>
  <c r="B38" i="24" s="1"/>
  <c r="H48" i="24"/>
  <c r="H50" i="24"/>
  <c r="H51" i="24"/>
  <c r="H44" i="24"/>
  <c r="H45" i="24"/>
  <c r="H46" i="24"/>
  <c r="H47" i="24"/>
  <c r="F49" i="24"/>
  <c r="H49" i="24" s="1"/>
  <c r="B48" i="24"/>
  <c r="D50" i="24"/>
  <c r="D51" i="24"/>
  <c r="B54" i="18"/>
  <c r="B13" i="18"/>
  <c r="D11" i="25"/>
  <c r="B95" i="18"/>
  <c r="D88" i="18"/>
  <c r="D87" i="18" s="1"/>
  <c r="D76" i="18"/>
  <c r="B76" i="18"/>
  <c r="D54" i="18"/>
  <c r="D13" i="18"/>
  <c r="B6" i="18"/>
  <c r="D5" i="18"/>
  <c r="H9" i="5"/>
  <c r="H8" i="5"/>
  <c r="H7" i="5"/>
  <c r="H6" i="5"/>
  <c r="D4" i="5"/>
  <c r="C4" i="5"/>
  <c r="D13" i="30"/>
  <c r="C13" i="30"/>
  <c r="C12" i="30" s="1"/>
  <c r="C5" i="30" s="1"/>
  <c r="B13" i="30"/>
  <c r="B12" i="30" s="1"/>
  <c r="B5" i="30" s="1"/>
  <c r="D12" i="30"/>
  <c r="D5" i="30" s="1"/>
  <c r="I5" i="30"/>
  <c r="H5" i="30"/>
  <c r="G5" i="30"/>
  <c r="D13" i="12"/>
  <c r="C13" i="12"/>
  <c r="C12" i="12" s="1"/>
  <c r="C5" i="12" s="1"/>
  <c r="B13" i="12"/>
  <c r="B12" i="12" s="1"/>
  <c r="B5" i="12" s="1"/>
  <c r="I12" i="12"/>
  <c r="H12" i="12"/>
  <c r="G12" i="12"/>
  <c r="G11" i="12" s="1"/>
  <c r="G5" i="12" s="1"/>
  <c r="D12" i="12"/>
  <c r="D5" i="12" s="1"/>
  <c r="I11" i="12"/>
  <c r="I5" i="12" s="1"/>
  <c r="H11" i="12"/>
  <c r="H5" i="12"/>
  <c r="F23" i="10"/>
  <c r="F22" i="10"/>
  <c r="I16" i="10"/>
  <c r="I24" i="10" s="1"/>
  <c r="H16" i="10"/>
  <c r="H24" i="10" s="1"/>
  <c r="G16" i="10"/>
  <c r="G24" i="10" s="1"/>
  <c r="D15" i="10"/>
  <c r="D13" i="10"/>
  <c r="D12" i="10"/>
  <c r="D11" i="10"/>
  <c r="D10" i="10"/>
  <c r="D9" i="10"/>
  <c r="D8" i="10"/>
  <c r="D6" i="10"/>
  <c r="D16" i="10" s="1"/>
  <c r="D24" i="10" s="1"/>
  <c r="C6" i="10"/>
  <c r="C16" i="10" s="1"/>
  <c r="C24" i="10" s="1"/>
  <c r="B6" i="10"/>
  <c r="B16" i="10" s="1"/>
  <c r="B24" i="10" s="1"/>
  <c r="F40" i="4"/>
  <c r="H39" i="4"/>
  <c r="G39" i="4"/>
  <c r="F36" i="4"/>
  <c r="F32" i="4"/>
  <c r="F31" i="4"/>
  <c r="G27" i="4"/>
  <c r="D27" i="4"/>
  <c r="C27" i="4"/>
  <c r="B27" i="4"/>
  <c r="I26" i="4"/>
  <c r="H26" i="4"/>
  <c r="G26" i="4"/>
  <c r="D25" i="4"/>
  <c r="B25" i="4"/>
  <c r="D23" i="4"/>
  <c r="B23" i="4"/>
  <c r="D17" i="4"/>
  <c r="C17" i="4"/>
  <c r="C7" i="4"/>
  <c r="B7" i="4"/>
  <c r="B26" i="4" s="1"/>
  <c r="D49" i="24"/>
  <c r="D47" i="24"/>
  <c r="D45" i="24"/>
  <c r="H43" i="24"/>
  <c r="D43" i="24"/>
  <c r="F41" i="24"/>
  <c r="D41" i="24"/>
  <c r="G40" i="24"/>
  <c r="D40" i="24"/>
  <c r="H39" i="24"/>
  <c r="H38" i="24"/>
  <c r="H37" i="24"/>
  <c r="D37" i="24"/>
  <c r="H36" i="24"/>
  <c r="H35" i="24"/>
  <c r="D35" i="24"/>
  <c r="H34" i="24"/>
  <c r="H33" i="24"/>
  <c r="G32" i="24"/>
  <c r="F32" i="24"/>
  <c r="D32" i="24"/>
  <c r="H31" i="24"/>
  <c r="D31" i="24"/>
  <c r="H30" i="24"/>
  <c r="D30" i="24"/>
  <c r="H29" i="24"/>
  <c r="D29" i="24"/>
  <c r="H28" i="24"/>
  <c r="D28" i="24"/>
  <c r="H27" i="24"/>
  <c r="D27" i="24"/>
  <c r="H26" i="24"/>
  <c r="D26" i="24"/>
  <c r="H25" i="24"/>
  <c r="D25" i="24"/>
  <c r="H24" i="24"/>
  <c r="D24" i="24"/>
  <c r="H23" i="24"/>
  <c r="C23" i="24"/>
  <c r="B23" i="24"/>
  <c r="D23" i="24" s="1"/>
  <c r="D22" i="24"/>
  <c r="H21" i="24"/>
  <c r="D21" i="24"/>
  <c r="H20" i="24"/>
  <c r="D20" i="24"/>
  <c r="H19" i="24"/>
  <c r="D19" i="24"/>
  <c r="H18" i="24"/>
  <c r="D18" i="24"/>
  <c r="H17" i="24"/>
  <c r="D17" i="24"/>
  <c r="H16" i="24"/>
  <c r="D16" i="24"/>
  <c r="H15" i="24"/>
  <c r="D15" i="24"/>
  <c r="H14" i="24"/>
  <c r="D14" i="24"/>
  <c r="H13" i="24"/>
  <c r="D13" i="24"/>
  <c r="H12" i="24"/>
  <c r="D12" i="24"/>
  <c r="H11" i="24"/>
  <c r="D11" i="24"/>
  <c r="H10" i="24"/>
  <c r="D10" i="24"/>
  <c r="H9" i="24"/>
  <c r="D9" i="24"/>
  <c r="H8" i="24"/>
  <c r="C8" i="24"/>
  <c r="B8" i="24"/>
  <c r="D8" i="24" s="1"/>
  <c r="G7" i="24"/>
  <c r="G6" i="24" s="1"/>
  <c r="F7" i="24"/>
  <c r="F40" i="24" l="1"/>
  <c r="C7" i="24"/>
  <c r="E4" i="5"/>
  <c r="D4" i="18"/>
  <c r="D42" i="24"/>
  <c r="C26" i="4"/>
  <c r="C41" i="4" s="1"/>
  <c r="H41" i="4"/>
  <c r="D26" i="4"/>
  <c r="C106" i="22"/>
  <c r="H41" i="24"/>
  <c r="G41" i="4"/>
  <c r="E11" i="25"/>
  <c r="E5" i="25" s="1"/>
  <c r="B5" i="18"/>
  <c r="B4" i="18" s="1"/>
  <c r="C21" i="25"/>
  <c r="C5" i="22"/>
  <c r="C42" i="22"/>
  <c r="C52" i="22"/>
  <c r="C92" i="22"/>
  <c r="C150" i="22"/>
  <c r="C34" i="22"/>
  <c r="C161" i="22"/>
  <c r="C111" i="22"/>
  <c r="C123" i="22"/>
  <c r="C25" i="25"/>
  <c r="C11" i="25"/>
  <c r="B41" i="4"/>
  <c r="H40" i="24"/>
  <c r="F6" i="24"/>
  <c r="F5" i="24" s="1"/>
  <c r="H32" i="24"/>
  <c r="B7" i="24"/>
  <c r="B6" i="24" s="1"/>
  <c r="B5" i="24" s="1"/>
  <c r="H4" i="5"/>
  <c r="D41" i="4"/>
  <c r="I41" i="4" s="1"/>
  <c r="G5" i="24"/>
  <c r="H7" i="24"/>
  <c r="D38" i="24"/>
  <c r="D39" i="24"/>
  <c r="C6" i="24"/>
  <c r="C5" i="24" s="1"/>
  <c r="D7" i="24" l="1"/>
  <c r="C5" i="25"/>
  <c r="C4" i="22"/>
  <c r="H6" i="24"/>
  <c r="H5" i="24"/>
  <c r="D5" i="24"/>
  <c r="D6" i="24"/>
</calcChain>
</file>

<file path=xl/sharedStrings.xml><?xml version="1.0" encoding="utf-8"?>
<sst xmlns="http://schemas.openxmlformats.org/spreadsheetml/2006/main" count="956" uniqueCount="765">
  <si>
    <t>目录</t>
  </si>
  <si>
    <t>页码</t>
  </si>
  <si>
    <t>单位：元</t>
  </si>
  <si>
    <t>收        入</t>
  </si>
  <si>
    <t xml:space="preserve">支           出        </t>
  </si>
  <si>
    <t>科目名称</t>
  </si>
  <si>
    <t>报告数</t>
  </si>
  <si>
    <t>批复数</t>
  </si>
  <si>
    <t>差额</t>
  </si>
  <si>
    <t>总计</t>
  </si>
  <si>
    <t>本年全区收入小计</t>
  </si>
  <si>
    <t>本年全区支出小计</t>
  </si>
  <si>
    <t>一般公共预算收入</t>
  </si>
  <si>
    <t>一般公共预算支出</t>
  </si>
  <si>
    <t>税收收入</t>
  </si>
  <si>
    <t>一般公共服务支出</t>
  </si>
  <si>
    <t>增值税</t>
  </si>
  <si>
    <t>国防支出</t>
  </si>
  <si>
    <t>营业税</t>
  </si>
  <si>
    <t>公共安全支出</t>
  </si>
  <si>
    <t>企业所得税</t>
  </si>
  <si>
    <t>教育支出</t>
  </si>
  <si>
    <t>个人所得税</t>
  </si>
  <si>
    <t>科学技术支出</t>
  </si>
  <si>
    <t>资源税</t>
  </si>
  <si>
    <t>文化体育与传媒支出</t>
  </si>
  <si>
    <t>城市维护建设税</t>
  </si>
  <si>
    <t>社会保障和就业支出</t>
  </si>
  <si>
    <t>房产税</t>
  </si>
  <si>
    <t>医疗卫生与计划生育支出</t>
  </si>
  <si>
    <t>印花税</t>
  </si>
  <si>
    <t>节能环保支出</t>
  </si>
  <si>
    <t>城镇土地使用税</t>
  </si>
  <si>
    <t>城乡社区支出</t>
  </si>
  <si>
    <t>土地增值税</t>
  </si>
  <si>
    <t>农林水支出</t>
  </si>
  <si>
    <t>耕地占用税</t>
  </si>
  <si>
    <t>交通运输支出</t>
  </si>
  <si>
    <t>契税</t>
  </si>
  <si>
    <t>资源勘探电力信息等支出</t>
  </si>
  <si>
    <t>环境保护税</t>
  </si>
  <si>
    <t>商业服务业等支出</t>
  </si>
  <si>
    <t>其他税收收入</t>
  </si>
  <si>
    <t>金融支出</t>
  </si>
  <si>
    <t>非税收入</t>
  </si>
  <si>
    <t>援助其他地区支出</t>
  </si>
  <si>
    <t>专项收入</t>
  </si>
  <si>
    <t>自然资源海洋气象等支出</t>
  </si>
  <si>
    <t>行政事业性收费收入</t>
  </si>
  <si>
    <t>住房保障支出</t>
  </si>
  <si>
    <t>罚没收入</t>
  </si>
  <si>
    <t>粮油物资储备支出</t>
  </si>
  <si>
    <t>国有资源(资产)有偿使用收入</t>
  </si>
  <si>
    <t>灾害防治及应急管理支出</t>
  </si>
  <si>
    <t>捐赠收入</t>
  </si>
  <si>
    <t>其他支出</t>
  </si>
  <si>
    <t>政府住房基金收入</t>
  </si>
  <si>
    <t>债务付息支出</t>
  </si>
  <si>
    <t>其他收入</t>
  </si>
  <si>
    <t>债务发行费用支出</t>
  </si>
  <si>
    <t>国有资本经营预算收入</t>
  </si>
  <si>
    <t>国有资本经营预算支出</t>
  </si>
  <si>
    <t>政府性基金预算收入</t>
  </si>
  <si>
    <t>政府性基金预算支出</t>
  </si>
  <si>
    <t>文化旅游体育与传媒支出</t>
  </si>
  <si>
    <t>转移性收入小计</t>
  </si>
  <si>
    <t>上级补助收入</t>
  </si>
  <si>
    <t xml:space="preserve">返还性收入 </t>
  </si>
  <si>
    <t>转移性支出小计</t>
  </si>
  <si>
    <t>一般性转移支付收入</t>
  </si>
  <si>
    <t>上解上级支出</t>
  </si>
  <si>
    <t>专项转移支付收入</t>
  </si>
  <si>
    <t>一般公共预算专项上解支出</t>
  </si>
  <si>
    <t>体制上解支出</t>
  </si>
  <si>
    <t>债务转贷收入</t>
  </si>
  <si>
    <t>债务还本支出</t>
  </si>
  <si>
    <t>动用预算稳定调节基金</t>
  </si>
  <si>
    <t>安排预算稳定调节基金</t>
  </si>
  <si>
    <t>上年结转</t>
  </si>
  <si>
    <t xml:space="preserve">   一般公共预算上年结转</t>
  </si>
  <si>
    <t>结转下年</t>
  </si>
  <si>
    <t xml:space="preserve">   政府性基金预算上年结转</t>
  </si>
  <si>
    <t xml:space="preserve">   一般公共预算结转下年</t>
  </si>
  <si>
    <t xml:space="preserve">   政府性基金预算结转下年</t>
  </si>
  <si>
    <t xml:space="preserve">                             </t>
  </si>
  <si>
    <t>收                             入</t>
  </si>
  <si>
    <t>支                                 出</t>
  </si>
  <si>
    <t>预  算  科  目</t>
  </si>
  <si>
    <t>预算数</t>
  </si>
  <si>
    <t>调整预算数</t>
  </si>
  <si>
    <t>决算数</t>
  </si>
  <si>
    <t>同比增减%</t>
  </si>
  <si>
    <t>一、税收收入</t>
  </si>
  <si>
    <t>一、一般公共服务支出</t>
  </si>
  <si>
    <t>二、国防支出</t>
  </si>
  <si>
    <t>三、公共安全支出</t>
  </si>
  <si>
    <t>企业所得税退税</t>
  </si>
  <si>
    <t>四、教育支出</t>
  </si>
  <si>
    <t>五、科学技术支出</t>
  </si>
  <si>
    <t>六、文化旅游体育与传媒支出</t>
  </si>
  <si>
    <t>七、社会保障和就业支出</t>
  </si>
  <si>
    <t>八、卫生健康支出</t>
  </si>
  <si>
    <t>九、节能环保支出</t>
  </si>
  <si>
    <t>十、城乡社区支出</t>
  </si>
  <si>
    <t>二、非税收入</t>
  </si>
  <si>
    <t>十一、农林水支出</t>
  </si>
  <si>
    <t>十二、交通运输支出</t>
  </si>
  <si>
    <t>十三、资源勘探工业信息等支出</t>
  </si>
  <si>
    <t>国有资源（资产）有偿使用收入</t>
  </si>
  <si>
    <t>十四、商业服务业等支出</t>
  </si>
  <si>
    <t>十五、自然资源海洋气象等支出</t>
  </si>
  <si>
    <t>十六、住房保障支出</t>
  </si>
  <si>
    <t>十七、灾害防治及应急管理支出</t>
  </si>
  <si>
    <t>十八、预备费</t>
  </si>
  <si>
    <t>十九、其他支出</t>
  </si>
  <si>
    <t>本 年 收 入 合 计</t>
  </si>
  <si>
    <t>本 年 支 出 合 计</t>
  </si>
  <si>
    <t>返还性收入</t>
  </si>
  <si>
    <t xml:space="preserve"> 体制上解支出</t>
  </si>
  <si>
    <t xml:space="preserve"> 专项上解支出</t>
  </si>
  <si>
    <t>调出资金</t>
  </si>
  <si>
    <t>上年结余</t>
  </si>
  <si>
    <t>调入资金</t>
  </si>
  <si>
    <t>总            计</t>
  </si>
  <si>
    <t>总         计</t>
  </si>
  <si>
    <t>预      算      科      目</t>
  </si>
  <si>
    <t>增长%</t>
  </si>
  <si>
    <t>一、非税收入</t>
  </si>
  <si>
    <t>一、科学技术支出</t>
  </si>
  <si>
    <t>政府性基金收入</t>
  </si>
  <si>
    <t>二、文化旅游体育与传媒支出</t>
  </si>
  <si>
    <t>三、社会保障和就业支出</t>
  </si>
  <si>
    <t>四、节能环保支出</t>
  </si>
  <si>
    <t>五、城乡社区支出</t>
  </si>
  <si>
    <t>六、农林水支出</t>
  </si>
  <si>
    <t>七、交通运输支出</t>
  </si>
  <si>
    <t>八、资源勘探工业信息等支出</t>
  </si>
  <si>
    <t>九、抗疫特别国债安排的支出</t>
  </si>
  <si>
    <t>十、其他支出</t>
  </si>
  <si>
    <t>本年收入合计</t>
  </si>
  <si>
    <t>本年支出合计</t>
  </si>
  <si>
    <t>年终结余</t>
  </si>
  <si>
    <t>总     计</t>
  </si>
  <si>
    <t>总  计</t>
  </si>
  <si>
    <t>年初预算</t>
  </si>
  <si>
    <t>调整预算</t>
  </si>
  <si>
    <t>专项上解支出</t>
  </si>
  <si>
    <t>此表无数据</t>
  </si>
  <si>
    <t>社会保险基金预算收入</t>
  </si>
  <si>
    <t>社会保险基金预算支出</t>
  </si>
  <si>
    <t>项  目</t>
  </si>
  <si>
    <t>备注</t>
  </si>
  <si>
    <t>支出合计</t>
  </si>
  <si>
    <t xml:space="preserve">  1．因公出国（境）费</t>
  </si>
  <si>
    <t xml:space="preserve">  2．公务用车购置及运行维护费</t>
  </si>
  <si>
    <t xml:space="preserve">    （1）公务用车购置费</t>
  </si>
  <si>
    <t xml:space="preserve">    （2）公务用车运行维护费</t>
  </si>
  <si>
    <t xml:space="preserve">  3．公务接待费</t>
  </si>
  <si>
    <t xml:space="preserve">                         单位：元</t>
  </si>
  <si>
    <t>功能科目代码</t>
  </si>
  <si>
    <t>功能科目名称</t>
  </si>
  <si>
    <t>合计</t>
  </si>
  <si>
    <t>201</t>
  </si>
  <si>
    <t>20101</t>
  </si>
  <si>
    <t>人大事务</t>
  </si>
  <si>
    <t>2010101</t>
  </si>
  <si>
    <t xml:space="preserve">  行政运行</t>
  </si>
  <si>
    <t>2010104</t>
  </si>
  <si>
    <t xml:space="preserve">  人大会议</t>
  </si>
  <si>
    <t>2010107</t>
  </si>
  <si>
    <t xml:space="preserve">  人大代表履职能力提升</t>
  </si>
  <si>
    <t>2010108</t>
  </si>
  <si>
    <t xml:space="preserve">  代表工作</t>
  </si>
  <si>
    <t>20102</t>
  </si>
  <si>
    <t>政协事务</t>
  </si>
  <si>
    <t>2010206</t>
  </si>
  <si>
    <t xml:space="preserve">  参政议政</t>
  </si>
  <si>
    <t>20103</t>
  </si>
  <si>
    <t>政府办公厅（室）及相关机构事务</t>
  </si>
  <si>
    <t>2010301</t>
  </si>
  <si>
    <t>2010302</t>
  </si>
  <si>
    <t xml:space="preserve">  一般行政管理事务</t>
  </si>
  <si>
    <t>20105</t>
  </si>
  <si>
    <t>统计信息事务</t>
  </si>
  <si>
    <t>20106</t>
  </si>
  <si>
    <t>财政事务</t>
  </si>
  <si>
    <t>2010601</t>
  </si>
  <si>
    <t>2010602</t>
  </si>
  <si>
    <t>20111</t>
  </si>
  <si>
    <t>纪检监察事务</t>
  </si>
  <si>
    <t>2011101</t>
  </si>
  <si>
    <t>2011102</t>
  </si>
  <si>
    <t>20129</t>
  </si>
  <si>
    <t>群众团体事务</t>
  </si>
  <si>
    <t>2012999</t>
  </si>
  <si>
    <t xml:space="preserve">  其他群众团体事务支出</t>
  </si>
  <si>
    <t>20131</t>
  </si>
  <si>
    <t>党委办公厅（室）及相关机构事务</t>
  </si>
  <si>
    <t>2013101</t>
  </si>
  <si>
    <t>2013102</t>
  </si>
  <si>
    <t>20132</t>
  </si>
  <si>
    <t>组织事务</t>
  </si>
  <si>
    <t>2013299</t>
  </si>
  <si>
    <t xml:space="preserve">  其他组织事务支出</t>
  </si>
  <si>
    <t>20136</t>
  </si>
  <si>
    <t>其他共产党事务支出</t>
  </si>
  <si>
    <t>2013601</t>
  </si>
  <si>
    <t>2013602</t>
  </si>
  <si>
    <t>204</t>
  </si>
  <si>
    <t>20406</t>
  </si>
  <si>
    <t>司法</t>
  </si>
  <si>
    <t>2040601</t>
  </si>
  <si>
    <t>2040604</t>
  </si>
  <si>
    <t xml:space="preserve">  基层司法业务</t>
  </si>
  <si>
    <t>2040610</t>
  </si>
  <si>
    <t xml:space="preserve">  社区矫正</t>
  </si>
  <si>
    <t>20499</t>
  </si>
  <si>
    <t>其他公共安全支出</t>
  </si>
  <si>
    <t>2049999</t>
  </si>
  <si>
    <t xml:space="preserve">  其他公共安全支出</t>
  </si>
  <si>
    <t>207</t>
  </si>
  <si>
    <t>20701</t>
  </si>
  <si>
    <t>文化和旅游</t>
  </si>
  <si>
    <t xml:space="preserve">  群众文化</t>
  </si>
  <si>
    <t>2070199</t>
  </si>
  <si>
    <t xml:space="preserve">  其他文化和旅游支出</t>
  </si>
  <si>
    <t>20703</t>
  </si>
  <si>
    <t>体育</t>
  </si>
  <si>
    <t>2070308</t>
  </si>
  <si>
    <t xml:space="preserve">  群众体育</t>
  </si>
  <si>
    <t>208</t>
  </si>
  <si>
    <t>20801</t>
  </si>
  <si>
    <t>人力资源和社会保障管理事务</t>
  </si>
  <si>
    <t>2080199</t>
  </si>
  <si>
    <t xml:space="preserve">  其他人力资源和社会保障管理事务支出</t>
  </si>
  <si>
    <t>20802</t>
  </si>
  <si>
    <t>民政管理事务</t>
  </si>
  <si>
    <t>2080201</t>
  </si>
  <si>
    <t>2080202</t>
  </si>
  <si>
    <t>2080208</t>
  </si>
  <si>
    <t xml:space="preserve">  基层政权建设和社区治理</t>
  </si>
  <si>
    <t>2080299</t>
  </si>
  <si>
    <t xml:space="preserve">  其他民政管理事务支出</t>
  </si>
  <si>
    <t>20805</t>
  </si>
  <si>
    <t>行政事业单位养老支出</t>
  </si>
  <si>
    <t>2080501</t>
  </si>
  <si>
    <t xml:space="preserve">  行政单位离退休</t>
  </si>
  <si>
    <t>2080505</t>
  </si>
  <si>
    <t xml:space="preserve">  机关事业单位基本养老保险缴费支出</t>
  </si>
  <si>
    <t>2080506</t>
  </si>
  <si>
    <t xml:space="preserve">  机关事业单位职业年金缴费支出</t>
  </si>
  <si>
    <t>2080599</t>
  </si>
  <si>
    <t xml:space="preserve">  其他行政事业单位养老支出</t>
  </si>
  <si>
    <t>20808</t>
  </si>
  <si>
    <t>抚恤</t>
  </si>
  <si>
    <t>2080801</t>
  </si>
  <si>
    <t xml:space="preserve">  死亡抚恤</t>
  </si>
  <si>
    <t>2080802</t>
  </si>
  <si>
    <t xml:space="preserve">  伤残抚恤</t>
  </si>
  <si>
    <t>2080803</t>
  </si>
  <si>
    <t xml:space="preserve">  在乡复员、退伍军人生活补助</t>
  </si>
  <si>
    <t>2080805</t>
  </si>
  <si>
    <t xml:space="preserve">  义务兵优待</t>
  </si>
  <si>
    <t>2080806</t>
  </si>
  <si>
    <t xml:space="preserve">  农村籍退役士兵老年生活补助</t>
  </si>
  <si>
    <t>2080899</t>
  </si>
  <si>
    <t xml:space="preserve">  其他优抚支出</t>
  </si>
  <si>
    <t>20810</t>
  </si>
  <si>
    <t>社会福利</t>
  </si>
  <si>
    <t>2081001</t>
  </si>
  <si>
    <t xml:space="preserve">  儿童福利</t>
  </si>
  <si>
    <t>2081002</t>
  </si>
  <si>
    <t xml:space="preserve">  老年福利</t>
  </si>
  <si>
    <t>20811</t>
  </si>
  <si>
    <t>残疾人事业</t>
  </si>
  <si>
    <t>2081107</t>
  </si>
  <si>
    <t xml:space="preserve">  残疾人生活和护理补贴</t>
  </si>
  <si>
    <t>2081199</t>
  </si>
  <si>
    <t xml:space="preserve">  其他残疾人事业支出</t>
  </si>
  <si>
    <t>20819</t>
  </si>
  <si>
    <t>最低生活保障</t>
  </si>
  <si>
    <t>2081901</t>
  </si>
  <si>
    <t xml:space="preserve">  城市最低生活保障金支出</t>
  </si>
  <si>
    <t>2081902</t>
  </si>
  <si>
    <t xml:space="preserve">  农村最低生活保障金支出</t>
  </si>
  <si>
    <t>20820</t>
  </si>
  <si>
    <t>临时救助</t>
  </si>
  <si>
    <t>2082001</t>
  </si>
  <si>
    <t xml:space="preserve">  临时救助支出</t>
  </si>
  <si>
    <t>20821</t>
  </si>
  <si>
    <t>特困人员救助供养</t>
  </si>
  <si>
    <t>2082101</t>
  </si>
  <si>
    <t xml:space="preserve">  城市特困人员救助供养支出</t>
  </si>
  <si>
    <t>2082102</t>
  </si>
  <si>
    <t xml:space="preserve">  农村特困人员救助供养支出</t>
  </si>
  <si>
    <t>20825</t>
  </si>
  <si>
    <t>其他生活救助</t>
  </si>
  <si>
    <t>2082502</t>
  </si>
  <si>
    <t xml:space="preserve">  其他农村生活救助</t>
  </si>
  <si>
    <t>20828</t>
  </si>
  <si>
    <t>退役军人管理事务</t>
  </si>
  <si>
    <t>2082850</t>
  </si>
  <si>
    <t xml:space="preserve">  事业运行</t>
  </si>
  <si>
    <t>2082899</t>
  </si>
  <si>
    <t xml:space="preserve">  其他退役军人事务管理支出</t>
  </si>
  <si>
    <t>210</t>
  </si>
  <si>
    <t>卫生健康支出</t>
  </si>
  <si>
    <t>21004</t>
  </si>
  <si>
    <t>公共卫生</t>
  </si>
  <si>
    <t>2100409</t>
  </si>
  <si>
    <t xml:space="preserve">  重大公共卫生服务</t>
  </si>
  <si>
    <t>2100410</t>
  </si>
  <si>
    <t xml:space="preserve">  突发公共卫生事件应急处理</t>
  </si>
  <si>
    <t>21007</t>
  </si>
  <si>
    <t>计划生育事务</t>
  </si>
  <si>
    <t>2100717</t>
  </si>
  <si>
    <t xml:space="preserve">  计划生育服务</t>
  </si>
  <si>
    <t>21011</t>
  </si>
  <si>
    <t>行政事业单位医疗</t>
  </si>
  <si>
    <t>2101101</t>
  </si>
  <si>
    <t xml:space="preserve">  行政单位医疗</t>
  </si>
  <si>
    <t>2101102</t>
  </si>
  <si>
    <t xml:space="preserve">  事业单位医疗</t>
  </si>
  <si>
    <t>21014</t>
  </si>
  <si>
    <t>优抚对象医疗</t>
  </si>
  <si>
    <t>2101401</t>
  </si>
  <si>
    <t xml:space="preserve">  优抚对象医疗补助</t>
  </si>
  <si>
    <t>21099</t>
  </si>
  <si>
    <t>其他卫生健康支出</t>
  </si>
  <si>
    <t>2109999</t>
  </si>
  <si>
    <t xml:space="preserve">  其他卫生健康支出</t>
  </si>
  <si>
    <t>211</t>
  </si>
  <si>
    <t>21103</t>
  </si>
  <si>
    <t>污染防治</t>
  </si>
  <si>
    <t>2110302</t>
  </si>
  <si>
    <t xml:space="preserve">  水体</t>
  </si>
  <si>
    <t>21104</t>
  </si>
  <si>
    <t>自然生态保护</t>
  </si>
  <si>
    <t>2110402</t>
  </si>
  <si>
    <t xml:space="preserve">  农村环境保护</t>
  </si>
  <si>
    <t>212</t>
  </si>
  <si>
    <t>21201</t>
  </si>
  <si>
    <t>城乡社区管理事务</t>
  </si>
  <si>
    <t>2120101</t>
  </si>
  <si>
    <t>2120102</t>
  </si>
  <si>
    <t>2120104</t>
  </si>
  <si>
    <t xml:space="preserve">  城管执法</t>
  </si>
  <si>
    <t>2120199</t>
  </si>
  <si>
    <t xml:space="preserve">  其他城乡社区管理事务支出</t>
  </si>
  <si>
    <t>21205</t>
  </si>
  <si>
    <t>城乡社区环境卫生</t>
  </si>
  <si>
    <t>2120501</t>
  </si>
  <si>
    <t xml:space="preserve">  城乡社区环境卫生</t>
  </si>
  <si>
    <t>21206</t>
  </si>
  <si>
    <t>建设市场管理与监督</t>
  </si>
  <si>
    <t>2120601</t>
  </si>
  <si>
    <t xml:space="preserve">  建设市场管理与监督</t>
  </si>
  <si>
    <t>213</t>
  </si>
  <si>
    <t>21301</t>
  </si>
  <si>
    <t>农业农村</t>
  </si>
  <si>
    <t>2130101</t>
  </si>
  <si>
    <t>2130102</t>
  </si>
  <si>
    <t>2130104</t>
  </si>
  <si>
    <t>2130108</t>
  </si>
  <si>
    <t xml:space="preserve">  病虫害控制</t>
  </si>
  <si>
    <t>2130122</t>
  </si>
  <si>
    <t xml:space="preserve">  农业生产发展</t>
  </si>
  <si>
    <t>2130152</t>
  </si>
  <si>
    <t xml:space="preserve">  对高校毕业生到基层任职补助</t>
  </si>
  <si>
    <t>2130153</t>
  </si>
  <si>
    <t xml:space="preserve">  农田建设</t>
  </si>
  <si>
    <t>21302</t>
  </si>
  <si>
    <t>林业和草原</t>
  </si>
  <si>
    <t>2130205</t>
  </si>
  <si>
    <t xml:space="preserve">  森林资源培育</t>
  </si>
  <si>
    <t>2130207</t>
  </si>
  <si>
    <t xml:space="preserve">  森林资源管理</t>
  </si>
  <si>
    <t>2130234</t>
  </si>
  <si>
    <t xml:space="preserve">  林业草原防灾减灾</t>
  </si>
  <si>
    <t>21303</t>
  </si>
  <si>
    <t>水利</t>
  </si>
  <si>
    <t>2130306</t>
  </si>
  <si>
    <t xml:space="preserve">  水利工程运行与维护</t>
  </si>
  <si>
    <t>2130311</t>
  </si>
  <si>
    <t xml:space="preserve">  水资源节约管理与保护</t>
  </si>
  <si>
    <t>2130399</t>
  </si>
  <si>
    <t xml:space="preserve">  其他水利支出</t>
  </si>
  <si>
    <t>21305</t>
  </si>
  <si>
    <t>2130505</t>
  </si>
  <si>
    <t xml:space="preserve">  生产发展</t>
  </si>
  <si>
    <t>21307</t>
  </si>
  <si>
    <t>农村综合改革</t>
  </si>
  <si>
    <t>2130701</t>
  </si>
  <si>
    <t xml:space="preserve">  对村级公益事业建设的补助</t>
  </si>
  <si>
    <t>2130705</t>
  </si>
  <si>
    <t xml:space="preserve">  对村民委员会和村党支部的补助</t>
  </si>
  <si>
    <t>214</t>
  </si>
  <si>
    <t>21401</t>
  </si>
  <si>
    <t>公路水路运输</t>
  </si>
  <si>
    <t>2140106</t>
  </si>
  <si>
    <t xml:space="preserve">  公路养护</t>
  </si>
  <si>
    <t>221</t>
  </si>
  <si>
    <t>22101</t>
  </si>
  <si>
    <t>保障性安居工程支出</t>
  </si>
  <si>
    <t>2210107</t>
  </si>
  <si>
    <t xml:space="preserve">  保障性住房租金补贴</t>
  </si>
  <si>
    <t>22102</t>
  </si>
  <si>
    <t>住房改革支出</t>
  </si>
  <si>
    <t>2210201</t>
  </si>
  <si>
    <t xml:space="preserve">  住房公积金</t>
  </si>
  <si>
    <t>2210203</t>
  </si>
  <si>
    <t xml:space="preserve">  购房补贴</t>
  </si>
  <si>
    <t>224</t>
  </si>
  <si>
    <t>22401</t>
  </si>
  <si>
    <t>应急管理事务</t>
  </si>
  <si>
    <t>2240106</t>
  </si>
  <si>
    <t xml:space="preserve">  安全监管</t>
  </si>
  <si>
    <t>2240109</t>
  </si>
  <si>
    <t xml:space="preserve">  应急管理</t>
  </si>
  <si>
    <t>22402</t>
  </si>
  <si>
    <t>消防事务</t>
  </si>
  <si>
    <t>2240204</t>
  </si>
  <si>
    <t xml:space="preserve">  消防应急救援</t>
  </si>
  <si>
    <t>22406</t>
  </si>
  <si>
    <t>自然灾害防治</t>
  </si>
  <si>
    <t>2240601</t>
  </si>
  <si>
    <t xml:space="preserve">  地质灾害防治</t>
  </si>
  <si>
    <t>收       入</t>
  </si>
  <si>
    <t>支      出</t>
  </si>
  <si>
    <t>转移性收入合计</t>
  </si>
  <si>
    <t>转移性支出合计</t>
  </si>
  <si>
    <t>补助下级支出</t>
  </si>
  <si>
    <t xml:space="preserve">  返还性收入</t>
  </si>
  <si>
    <t xml:space="preserve">  返还性支出</t>
  </si>
  <si>
    <t xml:space="preserve">    所得税基数返还收入</t>
  </si>
  <si>
    <t xml:space="preserve">    成品油税费改革税收返还收入</t>
  </si>
  <si>
    <t xml:space="preserve">    增值税税收返还收入</t>
  </si>
  <si>
    <t xml:space="preserve">    消费税税收返还收入</t>
  </si>
  <si>
    <t xml:space="preserve">    增值税“五五分享”税收返还收入</t>
  </si>
  <si>
    <t xml:space="preserve">    其他返还性收入</t>
  </si>
  <si>
    <t xml:space="preserve">  一般性转移支付收入</t>
  </si>
  <si>
    <t xml:space="preserve">  一般性转移支付支出</t>
  </si>
  <si>
    <t xml:space="preserve">    体制补助收入</t>
  </si>
  <si>
    <t xml:space="preserve">    体制补助支出</t>
  </si>
  <si>
    <t xml:space="preserve">    均衡性转移支付收入</t>
  </si>
  <si>
    <t xml:space="preserve">    均衡性转移支付支出</t>
  </si>
  <si>
    <t xml:space="preserve">    县级基本财力保障机制奖补资金收入</t>
  </si>
  <si>
    <t xml:space="preserve">    县级基本财力保障机制奖补资金支出</t>
  </si>
  <si>
    <t xml:space="preserve">    结算补助收入</t>
  </si>
  <si>
    <t xml:space="preserve">    结算补助支出</t>
  </si>
  <si>
    <t xml:space="preserve">    资源枯竭型城市转移支付补助收入</t>
  </si>
  <si>
    <t xml:space="preserve">    资源枯竭型城市转移支付补助支出</t>
  </si>
  <si>
    <t xml:space="preserve">    企业事业单位划转补助收入</t>
  </si>
  <si>
    <t xml:space="preserve">    企业事业单位划转补助支出</t>
  </si>
  <si>
    <t xml:space="preserve">    成品油税费改革转移支付补助收入</t>
  </si>
  <si>
    <t xml:space="preserve">    成品油价格和税费改革转移支付补助支出</t>
  </si>
  <si>
    <t xml:space="preserve">    基层公检法司转移支付收入</t>
  </si>
  <si>
    <t xml:space="preserve">    基层公检法司转移支付支出</t>
  </si>
  <si>
    <t xml:space="preserve">    城乡义务教育转移支付收入</t>
  </si>
  <si>
    <t xml:space="preserve">    义务教育等转移支付支出</t>
  </si>
  <si>
    <t xml:space="preserve">    基本养老金转移支付收入</t>
  </si>
  <si>
    <t xml:space="preserve">    基本养老保险和低保等转移支付支出</t>
  </si>
  <si>
    <t xml:space="preserve">    城乡居民基本医疗保险转移支付收入</t>
  </si>
  <si>
    <t xml:space="preserve">    新型农村合作医疗等转移支付支出</t>
  </si>
  <si>
    <t xml:space="preserve">    农村综合改革转移支付收入</t>
  </si>
  <si>
    <t xml:space="preserve">    农村综合改革转移支付支出</t>
  </si>
  <si>
    <t xml:space="preserve">    产粮(油)大县奖励资金收入</t>
  </si>
  <si>
    <t xml:space="preserve">    产粮(油)大县奖励资金支出</t>
  </si>
  <si>
    <t xml:space="preserve">    重点生态功能区转移支付收入</t>
  </si>
  <si>
    <t xml:space="preserve">    重点生态功能区转移支付支出</t>
  </si>
  <si>
    <t xml:space="preserve">    固定数额补助收入</t>
  </si>
  <si>
    <t xml:space="preserve">    固定数额补助支出</t>
  </si>
  <si>
    <t xml:space="preserve">    革命老区转移支付收入</t>
  </si>
  <si>
    <t xml:space="preserve">    革命老区转移支付支出</t>
  </si>
  <si>
    <t xml:space="preserve">    民族地区转移支付收入</t>
  </si>
  <si>
    <t xml:space="preserve">    民族地区转移支付支出</t>
  </si>
  <si>
    <t xml:space="preserve">    边境地区转移支付收入</t>
  </si>
  <si>
    <t xml:space="preserve">    边境地区转移支付支出</t>
  </si>
  <si>
    <t xml:space="preserve">    贫困地区转移支付收入</t>
  </si>
  <si>
    <t xml:space="preserve">    贫困地区转移支付支出</t>
  </si>
  <si>
    <t xml:space="preserve">    一般公共服务共同财政事权转移支付收入  </t>
  </si>
  <si>
    <t xml:space="preserve">    一般公共服务共同财政事权转移支付支出</t>
  </si>
  <si>
    <t xml:space="preserve">    外交共同财政事权转移支付收入  </t>
  </si>
  <si>
    <t xml:space="preserve">    外交共同财政事权转移支付支出</t>
  </si>
  <si>
    <t xml:space="preserve">    国防共同财政事权转移支付收入  </t>
  </si>
  <si>
    <t xml:space="preserve">    国防共同财政事权转移支付支出</t>
  </si>
  <si>
    <t xml:space="preserve">    公共安全共同财政事权转移支付收入  </t>
  </si>
  <si>
    <t xml:space="preserve">    公共安全共同财政事权转移支付支出</t>
  </si>
  <si>
    <t xml:space="preserve">    教育共同财政事权转移支付收入  </t>
  </si>
  <si>
    <t xml:space="preserve">    教育共同财政事权转移支付支出</t>
  </si>
  <si>
    <t xml:space="preserve">    科学技术共同财政事权转移支付收入  </t>
  </si>
  <si>
    <t xml:space="preserve">    科学技术共同财政事权转移支付支出</t>
  </si>
  <si>
    <t xml:space="preserve">    文化旅游体育与传媒共同财政事权转移支付收入  </t>
  </si>
  <si>
    <t xml:space="preserve">    文化旅游体育与传媒共同财政事权转移支付支出</t>
  </si>
  <si>
    <t xml:space="preserve">    社会保障和就业共同财政事权转移支付收入  </t>
  </si>
  <si>
    <t xml:space="preserve">    社会保障和就业共同财政事权转移支付支出</t>
  </si>
  <si>
    <t xml:space="preserve">    卫生健康共同财政事权转移支付收入  </t>
  </si>
  <si>
    <t xml:space="preserve">    卫生健康共同财政事权转移支付支出</t>
  </si>
  <si>
    <t xml:space="preserve">    节能环保共同财政事权转移支付收入  </t>
  </si>
  <si>
    <t xml:space="preserve">    节能环保共同财政事权转移支付支出</t>
  </si>
  <si>
    <t xml:space="preserve">    城乡社区共同财政事权转移支付收入  </t>
  </si>
  <si>
    <t xml:space="preserve">    城乡社区共同财政事权转移支付支出</t>
  </si>
  <si>
    <t xml:space="preserve">    农林水共同财政事权转移支付收入  </t>
  </si>
  <si>
    <t xml:space="preserve">    农林水共同财政事权转移支付支出</t>
  </si>
  <si>
    <t xml:space="preserve">    交通运输共同财政事权转移支付收入  </t>
  </si>
  <si>
    <t xml:space="preserve">    交通运输共同财政事权转移支付支出</t>
  </si>
  <si>
    <t xml:space="preserve">    资源勘探信息等共同财政事权转移支付收入  </t>
  </si>
  <si>
    <t xml:space="preserve">    资源勘探信息等共同财政事权转移支付支出</t>
  </si>
  <si>
    <t xml:space="preserve">    商业服务业等共同财政事权转移支付收入  </t>
  </si>
  <si>
    <t xml:space="preserve">    商业服务业等共同财政事权转移支付支出</t>
  </si>
  <si>
    <t xml:space="preserve">    金融共同财政事权转移支付收入  </t>
  </si>
  <si>
    <t xml:space="preserve">    金融共同财政事权转移支付支出</t>
  </si>
  <si>
    <t xml:space="preserve">    自然资源海洋气象等共同财政事权转移支付收入  </t>
  </si>
  <si>
    <t xml:space="preserve">    自然资源海洋气象等共同财政事权转移支付支出</t>
  </si>
  <si>
    <t xml:space="preserve">    住房保障共同财政事权转移支付收入  </t>
  </si>
  <si>
    <t xml:space="preserve">    住房保障共同财政事权转移支付支出</t>
  </si>
  <si>
    <t xml:space="preserve">    粮油物资储备共同财政事权转移支付收入  </t>
  </si>
  <si>
    <t xml:space="preserve">    粮油物资储备共同财政事权转移支付支出</t>
  </si>
  <si>
    <t xml:space="preserve">    其他共同财政事权转移支付收入  </t>
  </si>
  <si>
    <t xml:space="preserve">    其他共同财政事权转移支付支出</t>
  </si>
  <si>
    <t xml:space="preserve">    其他一般性转移支付收入</t>
  </si>
  <si>
    <t xml:space="preserve">    其他一般性转移支付支出</t>
  </si>
  <si>
    <t xml:space="preserve">  专项转移支付收入</t>
  </si>
  <si>
    <t xml:space="preserve">  专项转移支付支出</t>
  </si>
  <si>
    <t xml:space="preserve">    一般公共服务</t>
  </si>
  <si>
    <t xml:space="preserve">    外交</t>
  </si>
  <si>
    <t xml:space="preserve">    国防</t>
  </si>
  <si>
    <t xml:space="preserve">    公共安全</t>
  </si>
  <si>
    <t xml:space="preserve">    教育</t>
  </si>
  <si>
    <t xml:space="preserve">    科学技术</t>
  </si>
  <si>
    <t xml:space="preserve">    文化旅游体育与传媒</t>
  </si>
  <si>
    <t xml:space="preserve">    文化体育与传媒</t>
  </si>
  <si>
    <t xml:space="preserve">    社会保障和就业</t>
  </si>
  <si>
    <t xml:space="preserve">    卫生健康</t>
  </si>
  <si>
    <t xml:space="preserve">    医疗卫生与计划生育</t>
  </si>
  <si>
    <t xml:space="preserve">    节能环保</t>
  </si>
  <si>
    <t xml:space="preserve">    城乡社区</t>
  </si>
  <si>
    <t xml:space="preserve">    农林水</t>
  </si>
  <si>
    <t xml:space="preserve">    交通运输</t>
  </si>
  <si>
    <t xml:space="preserve">    资源勘探信息等</t>
  </si>
  <si>
    <t xml:space="preserve">    商业服务业等</t>
  </si>
  <si>
    <t xml:space="preserve">    金融</t>
  </si>
  <si>
    <t xml:space="preserve">    自然资源海洋气象等</t>
  </si>
  <si>
    <t xml:space="preserve">    住房保障</t>
  </si>
  <si>
    <t xml:space="preserve">    粮油物资储备</t>
  </si>
  <si>
    <t xml:space="preserve">    灾害防治及应急管理等</t>
  </si>
  <si>
    <t xml:space="preserve">    其他收入</t>
  </si>
  <si>
    <t xml:space="preserve">    其他支出</t>
  </si>
  <si>
    <t>下级上解收入</t>
  </si>
  <si>
    <t xml:space="preserve">  体制上解收入</t>
  </si>
  <si>
    <t xml:space="preserve">  体制上解支出</t>
  </si>
  <si>
    <t xml:space="preserve">  出口退税专项上解收入</t>
  </si>
  <si>
    <t xml:space="preserve">  出口退税专项上解支出</t>
  </si>
  <si>
    <t xml:space="preserve">  成品油价格和税费改革专项上解收入</t>
  </si>
  <si>
    <t xml:space="preserve">  成品油价格和税费改革专项上解支出</t>
  </si>
  <si>
    <t xml:space="preserve">  专项上解收入</t>
  </si>
  <si>
    <t xml:space="preserve">  专项上解支出</t>
  </si>
  <si>
    <t>待偿债置换一般债券上年结余</t>
  </si>
  <si>
    <t xml:space="preserve">调入资金   </t>
  </si>
  <si>
    <t xml:space="preserve">  政府性基金调入</t>
  </si>
  <si>
    <t xml:space="preserve">  国有资本经营调入</t>
  </si>
  <si>
    <t xml:space="preserve">  其他调入</t>
  </si>
  <si>
    <t>债务收入</t>
  </si>
  <si>
    <t xml:space="preserve">  地方政府债务收入</t>
  </si>
  <si>
    <t xml:space="preserve">  地方政府一般债务还本支出</t>
  </si>
  <si>
    <t xml:space="preserve">    一般债务收入</t>
  </si>
  <si>
    <t xml:space="preserve">    地方政府一般债券还本支出</t>
  </si>
  <si>
    <t xml:space="preserve">      地方政府一般债券收入</t>
  </si>
  <si>
    <t xml:space="preserve">    地方政府向外国政府借款还本支出</t>
  </si>
  <si>
    <t xml:space="preserve">      地方政府向外国政府借款收入</t>
  </si>
  <si>
    <t xml:space="preserve">    地方政府向国际组织借款还本支出</t>
  </si>
  <si>
    <t xml:space="preserve">      地方政府向国际组织借款收入</t>
  </si>
  <si>
    <t xml:space="preserve">    地方政府其他一般债务还本支出</t>
  </si>
  <si>
    <t xml:space="preserve">      地方政府其他一般债务收入</t>
  </si>
  <si>
    <t>债务转贷支出</t>
  </si>
  <si>
    <t xml:space="preserve">  地方政府一般债务转贷收入</t>
  </si>
  <si>
    <t xml:space="preserve">  地方政府一般债券转贷支出</t>
  </si>
  <si>
    <t xml:space="preserve">    地方政府一般债券转贷收入</t>
  </si>
  <si>
    <t xml:space="preserve">  地方政府向外国政府借款转贷支出</t>
  </si>
  <si>
    <t xml:space="preserve">    地方政府向外国政府借款转贷收入</t>
  </si>
  <si>
    <t xml:space="preserve">  地方政府向国际组织借款转贷支出</t>
  </si>
  <si>
    <t xml:space="preserve">    地方政府向国际组织借款转贷收入</t>
  </si>
  <si>
    <t xml:space="preserve">  地方政府其他一般债务转贷支出</t>
  </si>
  <si>
    <t xml:space="preserve">    地方政府其他一般债务转贷收入</t>
  </si>
  <si>
    <t>国债转贷收入</t>
  </si>
  <si>
    <t>增设预算周转金</t>
  </si>
  <si>
    <t>国债转贷资金上年结余</t>
  </si>
  <si>
    <t>拨付国债转贷资金数</t>
  </si>
  <si>
    <t>国债转贷转补助数</t>
  </si>
  <si>
    <t>国债转贷资金结余</t>
  </si>
  <si>
    <t>接受其他地区援助收入</t>
  </si>
  <si>
    <t xml:space="preserve">  接受其他省(自治区、直辖市、计划单列市)援助收入</t>
  </si>
  <si>
    <t xml:space="preserve">  援助其他省(自治区、直辖市、计划单列市)支出</t>
  </si>
  <si>
    <t xml:space="preserve">  接受省内其他地市(区)援助收入</t>
  </si>
  <si>
    <t xml:space="preserve">  援助省内其他地市(区)支出</t>
  </si>
  <si>
    <t xml:space="preserve">  接受市内其他县市(区)援助收入</t>
  </si>
  <si>
    <t xml:space="preserve">  援助市内其他县市(区)支出</t>
  </si>
  <si>
    <t>省补助计划单列市收入</t>
  </si>
  <si>
    <t>计划单列市上解省支出</t>
  </si>
  <si>
    <t>计划单列市上解省收入</t>
  </si>
  <si>
    <t>省补助计划单列市支出</t>
  </si>
  <si>
    <t>待偿债置换一般债券结余</t>
  </si>
  <si>
    <t>年终结转结余</t>
  </si>
  <si>
    <t>减:结转下年的支出</t>
  </si>
  <si>
    <t>净结余</t>
  </si>
  <si>
    <t xml:space="preserve">                单位：元</t>
  </si>
  <si>
    <t>20822</t>
  </si>
  <si>
    <t>大中型水库移民后期扶持基金支出</t>
  </si>
  <si>
    <t>2082201</t>
  </si>
  <si>
    <t xml:space="preserve">  移民补助</t>
  </si>
  <si>
    <t>21208</t>
  </si>
  <si>
    <t>国有土地使用权出让收入安排的支出</t>
  </si>
  <si>
    <t>2120803</t>
  </si>
  <si>
    <t xml:space="preserve">  城市建设支出</t>
  </si>
  <si>
    <t>2120804</t>
  </si>
  <si>
    <t xml:space="preserve">  农村基础设施建设支出</t>
  </si>
  <si>
    <t>2120899</t>
  </si>
  <si>
    <t xml:space="preserve">  其他国有土地使用权出让收入安排的支出</t>
  </si>
  <si>
    <t>229</t>
  </si>
  <si>
    <t>22960</t>
  </si>
  <si>
    <t>彩票公益金安排的支出</t>
  </si>
  <si>
    <t>2296002</t>
  </si>
  <si>
    <t xml:space="preserve">  用于社会福利的彩票公益金支出</t>
  </si>
  <si>
    <t>经济分类科目（按“款”级经济分类科目)</t>
  </si>
  <si>
    <t>科目编码</t>
  </si>
  <si>
    <t>人员经费</t>
  </si>
  <si>
    <t>公用经费</t>
  </si>
  <si>
    <t>机关工资福利支出</t>
  </si>
  <si>
    <t xml:space="preserve">  工资奖金津补贴</t>
  </si>
  <si>
    <t xml:space="preserve">  社会保障缴费</t>
  </si>
  <si>
    <t xml:space="preserve">  其他工资福利支出</t>
  </si>
  <si>
    <t>502</t>
  </si>
  <si>
    <t>机关商品和服务支出</t>
  </si>
  <si>
    <t>50201</t>
  </si>
  <si>
    <t xml:space="preserve">  办公经费</t>
  </si>
  <si>
    <t>50202</t>
  </si>
  <si>
    <t xml:space="preserve">  会议费</t>
  </si>
  <si>
    <t>50203</t>
  </si>
  <si>
    <t xml:space="preserve">  培训费</t>
  </si>
  <si>
    <t>50205</t>
  </si>
  <si>
    <t xml:space="preserve">  委托业务费</t>
  </si>
  <si>
    <t>50206</t>
  </si>
  <si>
    <t xml:space="preserve">  公务接待费</t>
  </si>
  <si>
    <t>50207</t>
  </si>
  <si>
    <t xml:space="preserve">  因公出国(境)费用</t>
  </si>
  <si>
    <t>50208</t>
  </si>
  <si>
    <t xml:space="preserve">  公务用车运行维护费</t>
  </si>
  <si>
    <t>50209</t>
  </si>
  <si>
    <t xml:space="preserve">  维修(护)费</t>
  </si>
  <si>
    <t>50299</t>
  </si>
  <si>
    <t xml:space="preserve">  其他商品和服务支出</t>
  </si>
  <si>
    <t>505</t>
  </si>
  <si>
    <t>对事业单位经常性补助</t>
  </si>
  <si>
    <t>50501</t>
  </si>
  <si>
    <t xml:space="preserve">  工资福利支出</t>
  </si>
  <si>
    <t>50502</t>
  </si>
  <si>
    <t xml:space="preserve">  商品和服务支出</t>
  </si>
  <si>
    <t>506</t>
  </si>
  <si>
    <t>对事业单位资本性补助</t>
  </si>
  <si>
    <t>509</t>
  </si>
  <si>
    <t>对个人和家庭的补助</t>
  </si>
  <si>
    <t>50901</t>
  </si>
  <si>
    <t xml:space="preserve">  社会福利和救助</t>
  </si>
  <si>
    <t>50905</t>
  </si>
  <si>
    <t xml:space="preserve">  离退休费</t>
  </si>
  <si>
    <t>50999</t>
  </si>
  <si>
    <t xml:space="preserve">  其他对个人和家庭补助</t>
  </si>
  <si>
    <t>单位：亿元</t>
  </si>
  <si>
    <t>地   区</t>
  </si>
  <si>
    <t>小计</t>
  </si>
  <si>
    <t>一般债务</t>
  </si>
  <si>
    <t>专项债务</t>
  </si>
  <si>
    <t>渝北区</t>
  </si>
  <si>
    <t>2022年债务限额</t>
    <phoneticPr fontId="4" type="noConversion"/>
  </si>
  <si>
    <t>抽样调查</t>
  </si>
  <si>
    <t>城乡社区公共设施</t>
  </si>
  <si>
    <t>巩固脱贫衔接乡村振兴</t>
  </si>
  <si>
    <t xml:space="preserve">  农林水支出</t>
  </si>
  <si>
    <t>预算数</t>
    <phoneticPr fontId="4" type="noConversion"/>
  </si>
  <si>
    <t>一般公共预算专项转移性支出收入</t>
    <phoneticPr fontId="4" type="noConversion"/>
  </si>
  <si>
    <t>2022年一般公共预算财政拨款基本支出</t>
    <phoneticPr fontId="4" type="noConversion"/>
  </si>
  <si>
    <t>2021年债务余额</t>
    <phoneticPr fontId="4" type="noConversion"/>
  </si>
  <si>
    <t>2021年预算数</t>
    <phoneticPr fontId="4" type="noConversion"/>
  </si>
  <si>
    <t>2021年决算数</t>
    <phoneticPr fontId="4" type="noConversion"/>
  </si>
  <si>
    <t>与2021年决算数据增减情况</t>
    <phoneticPr fontId="4" type="noConversion"/>
  </si>
  <si>
    <t xml:space="preserve">  公共法律服务</t>
    <phoneticPr fontId="67" type="noConversion"/>
  </si>
  <si>
    <r>
      <t xml:space="preserve">  </t>
    </r>
    <r>
      <rPr>
        <sz val="10"/>
        <color theme="1"/>
        <rFont val="宋体"/>
        <family val="3"/>
        <charset val="134"/>
        <scheme val="minor"/>
      </rPr>
      <t>文化活动</t>
    </r>
    <phoneticPr fontId="67" type="noConversion"/>
  </si>
  <si>
    <r>
      <t xml:space="preserve">  </t>
    </r>
    <r>
      <rPr>
        <sz val="10"/>
        <color theme="1"/>
        <rFont val="宋体"/>
        <family val="3"/>
        <charset val="134"/>
        <scheme val="minor"/>
      </rPr>
      <t>旅游宣传</t>
    </r>
    <phoneticPr fontId="67" type="noConversion"/>
  </si>
  <si>
    <t>文物</t>
    <phoneticPr fontId="67" type="noConversion"/>
  </si>
  <si>
    <r>
      <t xml:space="preserve">  </t>
    </r>
    <r>
      <rPr>
        <sz val="10"/>
        <color theme="1"/>
        <rFont val="宋体"/>
        <family val="3"/>
        <charset val="134"/>
        <scheme val="minor"/>
      </rPr>
      <t>文物保护</t>
    </r>
    <phoneticPr fontId="67" type="noConversion"/>
  </si>
  <si>
    <t xml:space="preserve">  拥军优属</t>
    <phoneticPr fontId="67" type="noConversion"/>
  </si>
  <si>
    <t xml:space="preserve">  卫生监督机构</t>
    <phoneticPr fontId="67" type="noConversion"/>
  </si>
  <si>
    <t xml:space="preserve">  其他城乡社区公共设施支出</t>
    <phoneticPr fontId="67" type="noConversion"/>
  </si>
  <si>
    <t xml:space="preserve">  科技转化与推广服务 </t>
    <phoneticPr fontId="67" type="noConversion"/>
  </si>
  <si>
    <t xml:space="preserve">  农业资源保护修复与利用</t>
    <phoneticPr fontId="67" type="noConversion"/>
  </si>
  <si>
    <t xml:space="preserve">  其他农业农村支出</t>
    <phoneticPr fontId="67" type="noConversion"/>
  </si>
  <si>
    <t xml:space="preserve">  抗旱</t>
    <phoneticPr fontId="67" type="noConversion"/>
  </si>
  <si>
    <t xml:space="preserve">  其他巩固脱贫衔接乡村振兴支出</t>
    <phoneticPr fontId="67" type="noConversion"/>
  </si>
  <si>
    <t>车辆购置税支出</t>
    <phoneticPr fontId="67" type="noConversion"/>
  </si>
  <si>
    <t xml:space="preserve">  车辆购置税用于农村公路建设支出</t>
    <phoneticPr fontId="67" type="noConversion"/>
  </si>
  <si>
    <t xml:space="preserve"> 三峡水库库区基金支出</t>
    <phoneticPr fontId="4" type="noConversion"/>
  </si>
  <si>
    <t xml:space="preserve">   其他三峡水库库区基金支出</t>
    <phoneticPr fontId="4" type="noConversion"/>
  </si>
  <si>
    <t>重庆市渝北区大湾镇2022年政府债务限额及余额决算情况表</t>
    <phoneticPr fontId="4" type="noConversion"/>
  </si>
  <si>
    <t>重庆市渝北区大湾镇2022年一般公共预算基本支出决算表</t>
    <phoneticPr fontId="4" type="noConversion"/>
  </si>
  <si>
    <t>重庆市渝北区大湾镇2022年政府性基金预算支出决算表</t>
    <phoneticPr fontId="4" type="noConversion"/>
  </si>
  <si>
    <t>重庆市渝北区大湾镇2022年一般公共预算转移性收支决算表</t>
    <phoneticPr fontId="4" type="noConversion"/>
  </si>
  <si>
    <t>重庆市渝北区大湾镇2022年一般公共预算支出决算表</t>
    <phoneticPr fontId="67" type="noConversion"/>
  </si>
  <si>
    <t>重庆市渝北区大湾镇2022年渝北区大湾镇社会保险基金预算收支决算表</t>
    <phoneticPr fontId="4" type="noConversion"/>
  </si>
  <si>
    <t>重庆市渝北区大湾镇2022年国有资本经营预算收支决算表</t>
    <phoneticPr fontId="4" type="noConversion"/>
  </si>
  <si>
    <t>重庆市渝北区大湾镇2022年财政基金预算收支决算表</t>
    <phoneticPr fontId="4" type="noConversion"/>
  </si>
  <si>
    <t>重庆市渝北区大湾镇2022年财政一般公共预算收支决算表</t>
    <phoneticPr fontId="4" type="noConversion"/>
  </si>
  <si>
    <t>重庆市渝北区大湾镇2022年财政决算表</t>
    <phoneticPr fontId="4" type="noConversion"/>
  </si>
  <si>
    <t>1、重庆市渝北区大湾镇2022年财政决算表</t>
    <phoneticPr fontId="4" type="noConversion"/>
  </si>
  <si>
    <t>2、重庆市渝北区大湾镇2022年一般公共预算收支决算表</t>
    <phoneticPr fontId="4" type="noConversion"/>
  </si>
  <si>
    <t>3、重庆市渝北区大湾镇2022年政府性基金预算收支决算表</t>
    <phoneticPr fontId="4" type="noConversion"/>
  </si>
  <si>
    <t>4、重庆市渝北区大湾镇2022年国有资本经营预算收支决算表</t>
    <phoneticPr fontId="4" type="noConversion"/>
  </si>
  <si>
    <t>5、重庆市渝北区大湾镇2022年社会保险基金预算收支决算表</t>
    <phoneticPr fontId="4" type="noConversion"/>
  </si>
  <si>
    <t>6、重庆市渝北区大湾镇2022年“三公经费”决算数据统计表</t>
    <phoneticPr fontId="4" type="noConversion"/>
  </si>
  <si>
    <t>7、重庆市渝北区大湾镇2022年一般公共预算支出决算表</t>
    <phoneticPr fontId="4" type="noConversion"/>
  </si>
  <si>
    <t>8、重庆市渝北区大湾镇2022年一般公共预算转移性收支决算表</t>
    <phoneticPr fontId="4" type="noConversion"/>
  </si>
  <si>
    <t>9、重庆市渝北区大湾镇2022年政府性基金预算支出决算表</t>
    <phoneticPr fontId="4" type="noConversion"/>
  </si>
  <si>
    <t>11、重庆市渝北区大湾镇镇2022年一般公共预算基本支出决算表</t>
    <phoneticPr fontId="4" type="noConversion"/>
  </si>
  <si>
    <t>12、重庆市渝北区大湾镇2022年政府债务限额及余额决算情况表</t>
    <phoneticPr fontId="4" type="noConversion"/>
  </si>
  <si>
    <t>重庆市渝北区大湾镇</t>
    <phoneticPr fontId="67" type="noConversion"/>
  </si>
  <si>
    <t>2022年财政决算公开表</t>
  </si>
  <si>
    <t xml:space="preserve">                    财政报告日期：2023.9.18</t>
    <phoneticPr fontId="67" type="noConversion"/>
  </si>
  <si>
    <t xml:space="preserve">                    人大批准日期：2023.9.21</t>
    <phoneticPr fontId="67" type="noConversion"/>
  </si>
  <si>
    <t xml:space="preserve">                    向区财政局报出日期：2023.9.22</t>
    <phoneticPr fontId="67" type="noConversion"/>
  </si>
  <si>
    <t>大湾镇两岔水厂天池泵站</t>
  </si>
  <si>
    <t>社区养老服务设施运营补贴</t>
  </si>
  <si>
    <t>敬老院安全改造</t>
  </si>
  <si>
    <t>大湾镇黄阳村卫生室新建</t>
  </si>
  <si>
    <t>大湾镇养老服务中心装修项目</t>
  </si>
  <si>
    <t>移民补助（含三峡水库）大中型水库移民后期扶持摊薄项目（4季度）</t>
  </si>
  <si>
    <t>大湾镇红竹敬老院改造项目</t>
  </si>
  <si>
    <t>大湾镇黑塘桥工程</t>
  </si>
  <si>
    <t>大湾镇大中型水库移民后期扶持摊薄项目（1-3季度）</t>
  </si>
  <si>
    <t>大湾镇场镇供水管道改造工程</t>
  </si>
  <si>
    <t>大湾场镇综合整治</t>
  </si>
  <si>
    <t>农村公路建设及养护资金</t>
  </si>
  <si>
    <t>渝北财农[2022]72号</t>
  </si>
  <si>
    <t>渝北财社[2022]62号</t>
  </si>
  <si>
    <t>渝北财社〔2022〕123号</t>
  </si>
  <si>
    <t>渝北财社[2022]158号</t>
  </si>
  <si>
    <t>渝北财农【2022】150号</t>
  </si>
  <si>
    <t>渝北财社【2022】158号</t>
  </si>
  <si>
    <t>渝北财社[2022]5号</t>
  </si>
  <si>
    <t>渝北财建【2022】127号</t>
  </si>
  <si>
    <t>渝北财农【2022】172号</t>
  </si>
  <si>
    <t>渝北财农【2022】12号</t>
  </si>
  <si>
    <t>渝北财社【2022】5号</t>
  </si>
  <si>
    <t>渝北财农【2022】56号</t>
  </si>
  <si>
    <t>渝北财建【2022】14号</t>
  </si>
  <si>
    <t>大湾镇两岔水厂天池泵站</t>
    <phoneticPr fontId="67" type="noConversion"/>
  </si>
  <si>
    <t>金额</t>
    <phoneticPr fontId="67" type="noConversion"/>
  </si>
  <si>
    <t>资金文件号</t>
    <phoneticPr fontId="67" type="noConversion"/>
  </si>
  <si>
    <t>项目名称</t>
    <phoneticPr fontId="67" type="noConversion"/>
  </si>
  <si>
    <t>合计</t>
    <phoneticPr fontId="67" type="noConversion"/>
  </si>
  <si>
    <t>收入科目分类</t>
    <phoneticPr fontId="67" type="noConversion"/>
  </si>
  <si>
    <t>重庆市渝北区大湾镇2022年政府性基金专项转移性收入明细表</t>
    <phoneticPr fontId="4" type="noConversion"/>
  </si>
  <si>
    <t>10、重庆市渝北区大湾镇2022年政府性基金专项转移性收入明细表</t>
    <phoneticPr fontId="4" type="noConversion"/>
  </si>
  <si>
    <t xml:space="preserve">    政府性基金预算专项转移性支付收入</t>
    <phoneticPr fontId="4" type="noConversion"/>
  </si>
  <si>
    <t>2022年决算数与2022年预算数增减情况</t>
    <phoneticPr fontId="4" type="noConversion"/>
  </si>
  <si>
    <t>政府负责人：骆瑞华           财政办负责人：刘洋         经办人： 胡正兰</t>
    <phoneticPr fontId="67" type="noConversion"/>
  </si>
  <si>
    <t>重庆市渝北区大湾镇2022年“三公”经费决算数据统计表        
2022年“三公经费”决算数据统计表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</si>
</sst>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43" formatCode="_ * #,##0.00_ ;_ * \-#,##0.00_ ;_ * &quot;-&quot;??_ ;_ @_ "/>
    <numFmt numFmtId="176" formatCode="_(* #,##0.00_);_(* \(#,##0.00\);_(* &quot;-&quot;??_);_(@_)"/>
    <numFmt numFmtId="177" formatCode="_(* #,##0_);_(* \(#,##0\);_(* &quot;-&quot;_);_(@_)"/>
    <numFmt numFmtId="178" formatCode="0.0_ "/>
    <numFmt numFmtId="179" formatCode="_(\¥* #,##0_);_(\¥* \(#,##0\);_(\¥* &quot;-&quot;_);_(@_)"/>
    <numFmt numFmtId="180" formatCode="_(&quot;$&quot;* #,##0.00_);_(&quot;$&quot;* \(#,##0.00\);_(&quot;$&quot;* &quot;-&quot;??_);_(@_)"/>
    <numFmt numFmtId="181" formatCode="0.00_ "/>
    <numFmt numFmtId="182" formatCode="#,##0.0"/>
    <numFmt numFmtId="183" formatCode="#,##0.00_ "/>
    <numFmt numFmtId="184" formatCode="0_ "/>
    <numFmt numFmtId="185" formatCode="0.00_);[Red]\(0.00\)"/>
    <numFmt numFmtId="186" formatCode="#,##0.00;\-#,##0.00;#"/>
    <numFmt numFmtId="187" formatCode="0_);[Red]\(0\)"/>
  </numFmts>
  <fonts count="82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8"/>
      <name val="方正小标宋_GBK"/>
      <charset val="134"/>
    </font>
    <font>
      <sz val="9"/>
      <name val="SimSun"/>
      <charset val="134"/>
    </font>
    <font>
      <sz val="9"/>
      <name val="宋体"/>
      <charset val="134"/>
      <scheme val="minor"/>
    </font>
    <font>
      <sz val="9"/>
      <color theme="1"/>
      <name val="宋体"/>
      <family val="3"/>
      <charset val="134"/>
      <scheme val="minor"/>
    </font>
    <font>
      <sz val="16"/>
      <color indexed="8"/>
      <name val="方正小标宋_GBK"/>
      <charset val="134"/>
    </font>
    <font>
      <sz val="11"/>
      <name val="宋体"/>
      <family val="3"/>
      <charset val="134"/>
    </font>
    <font>
      <sz val="12"/>
      <name val="宋体"/>
      <family val="3"/>
      <charset val="134"/>
    </font>
    <font>
      <sz val="12"/>
      <color indexed="8"/>
      <name val="宋体"/>
      <family val="3"/>
      <charset val="134"/>
    </font>
    <font>
      <sz val="16"/>
      <color theme="1"/>
      <name val="方正小标宋_GBK"/>
      <charset val="134"/>
    </font>
    <font>
      <sz val="10"/>
      <name val="宋体"/>
      <family val="3"/>
      <charset val="134"/>
    </font>
    <font>
      <b/>
      <sz val="10"/>
      <name val="宋体"/>
      <family val="3"/>
      <charset val="134"/>
    </font>
    <font>
      <b/>
      <sz val="16"/>
      <color theme="1"/>
      <name val="方正小标宋_GBK"/>
      <charset val="134"/>
    </font>
    <font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sz val="11"/>
      <color indexed="8"/>
      <name val="Arial"/>
      <family val="2"/>
    </font>
    <font>
      <sz val="10"/>
      <color indexed="8"/>
      <name val="Arial"/>
      <family val="2"/>
    </font>
    <font>
      <sz val="11"/>
      <color indexed="8"/>
      <name val="宋体"/>
      <family val="3"/>
      <charset val="134"/>
    </font>
    <font>
      <b/>
      <sz val="11"/>
      <name val="宋体"/>
      <family val="3"/>
      <charset val="134"/>
    </font>
    <font>
      <sz val="10"/>
      <color indexed="8"/>
      <name val="宋体"/>
      <family val="3"/>
      <charset val="134"/>
    </font>
    <font>
      <b/>
      <sz val="10"/>
      <name val="宋体"/>
      <family val="3"/>
      <charset val="134"/>
    </font>
    <font>
      <sz val="9"/>
      <name val="宋体"/>
      <family val="3"/>
      <charset val="134"/>
    </font>
    <font>
      <b/>
      <u/>
      <sz val="20"/>
      <name val="黑体"/>
      <family val="3"/>
      <charset val="134"/>
    </font>
    <font>
      <sz val="9"/>
      <color indexed="8"/>
      <name val="宋体"/>
      <family val="3"/>
      <charset val="134"/>
    </font>
    <font>
      <sz val="16"/>
      <name val="方正小标宋_GBK"/>
      <charset val="134"/>
    </font>
    <font>
      <sz val="11"/>
      <color indexed="42"/>
      <name val="宋体"/>
      <family val="3"/>
      <charset val="134"/>
    </font>
    <font>
      <sz val="11"/>
      <color indexed="9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3"/>
      <color indexed="56"/>
      <name val="宋体"/>
      <family val="3"/>
      <charset val="134"/>
    </font>
    <font>
      <sz val="11"/>
      <color indexed="17"/>
      <name val="宋体"/>
      <family val="3"/>
      <charset val="134"/>
    </font>
    <font>
      <sz val="9"/>
      <color indexed="9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rgb="FF006100"/>
      <name val="宋体"/>
      <family val="3"/>
      <charset val="134"/>
      <scheme val="minor"/>
    </font>
    <font>
      <i/>
      <sz val="11"/>
      <color indexed="23"/>
      <name val="宋体"/>
      <family val="3"/>
      <charset val="134"/>
    </font>
    <font>
      <sz val="12"/>
      <color theme="1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63"/>
      <name val="宋体"/>
      <family val="3"/>
      <charset val="134"/>
    </font>
    <font>
      <b/>
      <sz val="18"/>
      <color indexed="56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1"/>
      <color indexed="60"/>
      <name val="宋体"/>
      <family val="3"/>
      <charset val="134"/>
    </font>
    <font>
      <sz val="9"/>
      <color indexed="52"/>
      <name val="宋体"/>
      <family val="3"/>
      <charset val="134"/>
    </font>
    <font>
      <sz val="11"/>
      <color indexed="62"/>
      <name val="宋体"/>
      <family val="3"/>
      <charset val="134"/>
    </font>
    <font>
      <b/>
      <sz val="9"/>
      <color indexed="63"/>
      <name val="宋体"/>
      <family val="3"/>
      <charset val="134"/>
    </font>
    <font>
      <sz val="10"/>
      <name val="Arial"/>
      <family val="2"/>
    </font>
    <font>
      <sz val="10"/>
      <name val="MS Sans Serif"/>
      <family val="2"/>
    </font>
    <font>
      <u/>
      <sz val="12"/>
      <color indexed="12"/>
      <name val="宋体"/>
      <family val="3"/>
      <charset val="134"/>
    </font>
    <font>
      <b/>
      <sz val="9"/>
      <color indexed="8"/>
      <name val="宋体"/>
      <family val="3"/>
      <charset val="134"/>
    </font>
    <font>
      <b/>
      <sz val="9"/>
      <color indexed="52"/>
      <name val="宋体"/>
      <family val="3"/>
      <charset val="134"/>
    </font>
    <font>
      <sz val="7"/>
      <name val="Small Fonts"/>
      <family val="2"/>
    </font>
    <font>
      <b/>
      <sz val="11"/>
      <color indexed="9"/>
      <name val="宋体"/>
      <family val="3"/>
      <charset val="134"/>
    </font>
    <font>
      <sz val="9"/>
      <color indexed="60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rgb="FF9C0006"/>
      <name val="宋体"/>
      <family val="3"/>
      <charset val="134"/>
      <scheme val="minor"/>
    </font>
    <font>
      <b/>
      <sz val="11"/>
      <color indexed="42"/>
      <name val="宋体"/>
      <family val="3"/>
      <charset val="134"/>
    </font>
    <font>
      <sz val="9"/>
      <color indexed="20"/>
      <name val="宋体"/>
      <family val="3"/>
      <charset val="134"/>
    </font>
    <font>
      <sz val="9"/>
      <color indexed="17"/>
      <name val="宋体"/>
      <family val="3"/>
      <charset val="134"/>
    </font>
    <font>
      <b/>
      <sz val="9"/>
      <color indexed="9"/>
      <name val="宋体"/>
      <family val="3"/>
      <charset val="134"/>
    </font>
    <font>
      <i/>
      <sz val="9"/>
      <color indexed="23"/>
      <name val="宋体"/>
      <family val="3"/>
      <charset val="134"/>
    </font>
    <font>
      <sz val="9"/>
      <color indexed="10"/>
      <name val="宋体"/>
      <family val="3"/>
      <charset val="134"/>
    </font>
    <font>
      <sz val="9"/>
      <color indexed="62"/>
      <name val="宋体"/>
      <family val="3"/>
      <charset val="134"/>
    </font>
    <font>
      <sz val="10"/>
      <name val="宋体"/>
      <family val="3"/>
      <charset val="134"/>
    </font>
    <font>
      <sz val="16"/>
      <color theme="1"/>
      <name val="方正小标宋_GBK"/>
      <family val="4"/>
      <charset val="134"/>
    </font>
    <font>
      <sz val="9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0"/>
      <color indexed="8"/>
      <name val="宋体"/>
      <family val="3"/>
      <charset val="134"/>
      <scheme val="minor"/>
    </font>
    <font>
      <sz val="10"/>
      <color rgb="FF000000"/>
      <name val="SimSun"/>
      <charset val="134"/>
    </font>
    <font>
      <b/>
      <sz val="10"/>
      <name val="Arial"/>
      <family val="2"/>
    </font>
    <font>
      <sz val="11"/>
      <name val="宋体"/>
      <family val="3"/>
      <charset val="134"/>
      <scheme val="minor"/>
    </font>
    <font>
      <b/>
      <u/>
      <sz val="16"/>
      <name val="黑体"/>
      <family val="3"/>
      <charset val="134"/>
    </font>
    <font>
      <sz val="10"/>
      <color rgb="FF000000"/>
      <name val="宋体"/>
      <family val="3"/>
      <charset val="134"/>
    </font>
    <font>
      <b/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b/>
      <sz val="20"/>
      <color theme="1"/>
      <name val="宋体"/>
      <family val="3"/>
      <charset val="134"/>
      <scheme val="minor"/>
    </font>
    <font>
      <sz val="11"/>
      <color theme="1"/>
      <name val="宋体"/>
      <charset val="134"/>
      <scheme val="minor"/>
    </font>
    <font>
      <sz val="10"/>
      <color indexed="8"/>
      <name val="宋体"/>
      <charset val="134"/>
    </font>
    <font>
      <sz val="10"/>
      <color theme="1"/>
      <name val="SimSun"/>
      <charset val="134"/>
    </font>
  </fonts>
  <fills count="2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3"/>
        <bgColor indexed="64"/>
      </patternFill>
    </fill>
  </fills>
  <borders count="4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122">
    <xf numFmtId="0" fontId="0" fillId="0" borderId="0">
      <alignment vertical="center"/>
    </xf>
    <xf numFmtId="0" fontId="27" fillId="5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0" borderId="21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9" fillId="0" borderId="21" applyNumberFormat="0" applyFill="0" applyAlignment="0" applyProtection="0">
      <alignment vertical="center"/>
    </xf>
    <xf numFmtId="0" fontId="31" fillId="0" borderId="22" applyNumberFormat="0" applyFill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43" fontId="30" fillId="0" borderId="0" applyFont="0" applyFill="0" applyBorder="0" applyAlignment="0" applyProtection="0">
      <alignment vertical="center"/>
    </xf>
    <xf numFmtId="0" fontId="21" fillId="0" borderId="0"/>
    <xf numFmtId="0" fontId="33" fillId="11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19" fillId="0" borderId="0" applyProtection="0"/>
    <xf numFmtId="0" fontId="37" fillId="0" borderId="0" applyNumberFormat="0" applyFill="0" applyBorder="0" applyAlignment="0" applyProtection="0">
      <alignment vertical="center"/>
    </xf>
    <xf numFmtId="0" fontId="8" fillId="0" borderId="0"/>
    <xf numFmtId="0" fontId="2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30" fillId="0" borderId="0">
      <alignment vertical="center"/>
    </xf>
    <xf numFmtId="0" fontId="28" fillId="1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38" fillId="0" borderId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8" fillId="22" borderId="23" applyNumberFormat="0" applyFont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39" fillId="23" borderId="24" applyNumberFormat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8" fillId="0" borderId="0"/>
    <xf numFmtId="0" fontId="28" fillId="10" borderId="0" applyNumberFormat="0" applyBorder="0" applyAlignment="0" applyProtection="0">
      <alignment vertical="center"/>
    </xf>
    <xf numFmtId="0" fontId="23" fillId="22" borderId="23" applyNumberFormat="0" applyFont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9" fillId="0" borderId="21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40" fillId="23" borderId="25" applyNumberFormat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8" fillId="0" borderId="0"/>
    <xf numFmtId="0" fontId="19" fillId="12" borderId="0" applyNumberFormat="0" applyBorder="0" applyAlignment="0" applyProtection="0">
      <alignment vertical="center"/>
    </xf>
    <xf numFmtId="176" fontId="19" fillId="0" borderId="0" applyFont="0" applyFill="0" applyBorder="0" applyAlignment="0" applyProtection="0">
      <alignment vertical="center"/>
    </xf>
    <xf numFmtId="0" fontId="29" fillId="0" borderId="21" applyNumberFormat="0" applyFill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39" fillId="23" borderId="24" applyNumberFormat="0" applyAlignment="0" applyProtection="0">
      <alignment vertical="center"/>
    </xf>
    <xf numFmtId="0" fontId="42" fillId="0" borderId="26" applyNumberFormat="0" applyFill="0" applyAlignment="0" applyProtection="0">
      <alignment vertical="center"/>
    </xf>
    <xf numFmtId="0" fontId="43" fillId="0" borderId="27" applyNumberFormat="0" applyFill="0" applyAlignment="0" applyProtection="0">
      <alignment vertical="center"/>
    </xf>
    <xf numFmtId="0" fontId="29" fillId="0" borderId="21" applyNumberFormat="0" applyFill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9" fillId="0" borderId="21" applyNumberFormat="0" applyFill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39" fillId="23" borderId="24" applyNumberFormat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8" fillId="22" borderId="23" applyNumberFormat="0" applyFont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39" fillId="23" borderId="24" applyNumberFormat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40" fillId="23" borderId="25" applyNumberForma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9" fillId="0" borderId="21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9" fillId="0" borderId="21" applyNumberFormat="0" applyFill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9" fillId="0" borderId="21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9" fillId="0" borderId="21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9" fillId="0" borderId="21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39" fillId="23" borderId="24" applyNumberFormat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39" fillId="23" borderId="24" applyNumberFormat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39" fillId="23" borderId="24" applyNumberFormat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39" fillId="23" borderId="24" applyNumberFormat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39" fillId="23" borderId="24" applyNumberFormat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8" fillId="0" borderId="0" applyFont="0" applyFill="0" applyBorder="0" applyAlignment="0" applyProtection="0"/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1" fillId="0" borderId="22" applyNumberFormat="0" applyFill="0" applyAlignment="0" applyProtection="0">
      <alignment vertical="center"/>
    </xf>
    <xf numFmtId="0" fontId="39" fillId="23" borderId="24" applyNumberFormat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31" fillId="0" borderId="22" applyNumberFormat="0" applyFill="0" applyAlignment="0" applyProtection="0">
      <alignment vertical="center"/>
    </xf>
    <xf numFmtId="0" fontId="29" fillId="0" borderId="21" applyNumberFormat="0" applyFill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9" fillId="0" borderId="21" applyNumberFormat="0" applyFill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0" borderId="21" applyNumberFormat="0" applyFill="0" applyAlignment="0" applyProtection="0">
      <alignment vertical="center"/>
    </xf>
    <xf numFmtId="0" fontId="30" fillId="0" borderId="0">
      <alignment vertical="center"/>
    </xf>
    <xf numFmtId="0" fontId="19" fillId="9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42" fillId="0" borderId="26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43" fillId="0" borderId="27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42" fillId="0" borderId="26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19" fillId="9" borderId="0" applyNumberFormat="0" applyBorder="0" applyAlignment="0" applyProtection="0">
      <alignment vertical="center"/>
    </xf>
    <xf numFmtId="0" fontId="31" fillId="0" borderId="22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1" fillId="0" borderId="0"/>
    <xf numFmtId="0" fontId="28" fillId="26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176" fontId="8" fillId="0" borderId="0" applyFont="0" applyFill="0" applyBorder="0" applyAlignment="0" applyProtection="0"/>
    <xf numFmtId="0" fontId="28" fillId="26" borderId="0" applyNumberFormat="0" applyBorder="0" applyAlignment="0" applyProtection="0">
      <alignment vertical="center"/>
    </xf>
    <xf numFmtId="176" fontId="8" fillId="0" borderId="0" applyFont="0" applyFill="0" applyBorder="0" applyAlignment="0" applyProtection="0"/>
    <xf numFmtId="0" fontId="19" fillId="9" borderId="0" applyNumberFormat="0" applyBorder="0" applyAlignment="0" applyProtection="0">
      <alignment vertical="center"/>
    </xf>
    <xf numFmtId="176" fontId="8" fillId="0" borderId="0" applyFont="0" applyFill="0" applyBorder="0" applyAlignment="0" applyProtection="0"/>
    <xf numFmtId="0" fontId="28" fillId="26" borderId="0" applyNumberFormat="0" applyBorder="0" applyAlignment="0" applyProtection="0">
      <alignment vertical="center"/>
    </xf>
    <xf numFmtId="0" fontId="8" fillId="0" borderId="0" applyFont="0" applyFill="0" applyBorder="0" applyAlignment="0" applyProtection="0"/>
    <xf numFmtId="177" fontId="8" fillId="0" borderId="0" applyFont="0" applyFill="0" applyBorder="0" applyAlignment="0" applyProtection="0"/>
    <xf numFmtId="0" fontId="19" fillId="9" borderId="0" applyNumberFormat="0" applyBorder="0" applyAlignment="0" applyProtection="0">
      <alignment vertical="center"/>
    </xf>
    <xf numFmtId="176" fontId="8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176" fontId="8" fillId="0" borderId="0" applyFont="0" applyFill="0" applyBorder="0" applyAlignment="0" applyProtection="0"/>
    <xf numFmtId="0" fontId="19" fillId="9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176" fontId="8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0" borderId="21" applyNumberFormat="0" applyFill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9" fillId="0" borderId="21" applyNumberFormat="0" applyFill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3" fillId="0" borderId="0"/>
    <xf numFmtId="0" fontId="28" fillId="16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38" fillId="0" borderId="0">
      <alignment vertical="center"/>
    </xf>
    <xf numFmtId="0" fontId="8" fillId="0" borderId="0"/>
    <xf numFmtId="0" fontId="28" fillId="10" borderId="0" applyNumberFormat="0" applyBorder="0" applyAlignment="0" applyProtection="0">
      <alignment vertical="center"/>
    </xf>
    <xf numFmtId="0" fontId="46" fillId="24" borderId="24" applyNumberFormat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8" fillId="0" borderId="0"/>
    <xf numFmtId="0" fontId="47" fillId="23" borderId="25" applyNumberFormat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30" fillId="0" borderId="0">
      <alignment vertical="center"/>
    </xf>
    <xf numFmtId="0" fontId="28" fillId="10" borderId="0" applyNumberFormat="0" applyBorder="0" applyAlignment="0" applyProtection="0">
      <alignment vertical="center"/>
    </xf>
    <xf numFmtId="0" fontId="46" fillId="24" borderId="24" applyNumberFormat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48" fillId="0" borderId="0"/>
    <xf numFmtId="0" fontId="28" fillId="10" borderId="0" applyNumberFormat="0" applyBorder="0" applyAlignment="0" applyProtection="0">
      <alignment vertical="center"/>
    </xf>
    <xf numFmtId="0" fontId="23" fillId="22" borderId="23" applyNumberFormat="0" applyFont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176" fontId="8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48" fillId="0" borderId="0"/>
    <xf numFmtId="0" fontId="28" fillId="10" borderId="0" applyNumberFormat="0" applyBorder="0" applyAlignment="0" applyProtection="0">
      <alignment vertical="center"/>
    </xf>
    <xf numFmtId="0" fontId="23" fillId="22" borderId="23" applyNumberFormat="0" applyFont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5" fillId="0" borderId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8" fillId="0" borderId="0"/>
    <xf numFmtId="0" fontId="41" fillId="0" borderId="0" applyNumberFormat="0" applyFill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8" fillId="0" borderId="0">
      <alignment vertical="center"/>
    </xf>
    <xf numFmtId="0" fontId="19" fillId="21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49" fillId="0" borderId="0"/>
    <xf numFmtId="0" fontId="19" fillId="21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42" fillId="0" borderId="26" applyNumberFormat="0" applyFill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1" fillId="0" borderId="0"/>
    <xf numFmtId="0" fontId="28" fillId="10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179" fontId="21" fillId="0" borderId="0"/>
    <xf numFmtId="0" fontId="34" fillId="0" borderId="0" applyNumberFormat="0" applyFill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top"/>
      <protection locked="0"/>
    </xf>
    <xf numFmtId="0" fontId="28" fillId="14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39" fillId="23" borderId="24" applyNumberFormat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43" fillId="0" borderId="27" applyNumberFormat="0" applyFill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51" fillId="0" borderId="27" applyNumberFormat="0" applyFill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1" fillId="0" borderId="0">
      <alignment vertical="center"/>
    </xf>
    <xf numFmtId="0" fontId="43" fillId="0" borderId="27" applyNumberFormat="0" applyFill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52" fillId="23" borderId="24" applyNumberFormat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37" fontId="53" fillId="0" borderId="0"/>
    <xf numFmtId="0" fontId="19" fillId="24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8" fillId="0" borderId="0"/>
    <xf numFmtId="0" fontId="19" fillId="8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3" fillId="22" borderId="23" applyNumberFormat="0" applyFon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3" fillId="22" borderId="23" applyNumberFormat="0" applyFont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54" fillId="27" borderId="28" applyNumberFormat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top"/>
      <protection locked="0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55" fillId="25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54" fillId="27" borderId="28" applyNumberFormat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180" fontId="48" fillId="0" borderId="0" applyFont="0" applyFill="0" applyBorder="0" applyAlignment="0" applyProtection="0"/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top"/>
      <protection locked="0"/>
    </xf>
    <xf numFmtId="0" fontId="19" fillId="8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30" fillId="0" borderId="0">
      <alignment vertical="center"/>
    </xf>
    <xf numFmtId="0" fontId="19" fillId="8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9" fillId="0" borderId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42" fillId="0" borderId="26" applyNumberFormat="0" applyFill="0" applyAlignment="0" applyProtection="0">
      <alignment vertical="center"/>
    </xf>
    <xf numFmtId="0" fontId="39" fillId="23" borderId="24" applyNumberFormat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176" fontId="48" fillId="0" borderId="0" applyFont="0" applyFill="0" applyBorder="0" applyAlignment="0">
      <protection locked="0"/>
    </xf>
    <xf numFmtId="0" fontId="19" fillId="14" borderId="0" applyNumberFormat="0" applyBorder="0" applyAlignment="0" applyProtection="0">
      <alignment vertical="center"/>
    </xf>
    <xf numFmtId="0" fontId="8" fillId="0" borderId="0" applyFont="0" applyFill="0" applyBorder="0" applyAlignment="0" applyProtection="0"/>
    <xf numFmtId="0" fontId="28" fillId="5" borderId="0" applyNumberFormat="0" applyBorder="0" applyAlignment="0" applyProtection="0">
      <alignment vertical="center"/>
    </xf>
    <xf numFmtId="0" fontId="39" fillId="23" borderId="24" applyNumberFormat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9" fillId="0" borderId="21" applyNumberFormat="0" applyFill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8" fillId="0" borderId="0" applyFont="0" applyFill="0" applyBorder="0" applyAlignment="0" applyProtection="0"/>
    <xf numFmtId="0" fontId="19" fillId="12" borderId="0" applyNumberFormat="0" applyBorder="0" applyAlignment="0" applyProtection="0">
      <alignment vertical="center"/>
    </xf>
    <xf numFmtId="0" fontId="8" fillId="0" borderId="0" applyFont="0" applyFill="0" applyBorder="0" applyAlignment="0" applyProtection="0"/>
    <xf numFmtId="0" fontId="19" fillId="12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176" fontId="19" fillId="0" borderId="0" applyFont="0" applyFill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46" fillId="24" borderId="24" applyNumberFormat="0" applyAlignment="0" applyProtection="0">
      <alignment vertical="center"/>
    </xf>
    <xf numFmtId="0" fontId="25" fillId="0" borderId="0"/>
    <xf numFmtId="0" fontId="28" fillId="6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54" fillId="27" borderId="28" applyNumberFormat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176" fontId="8" fillId="0" borderId="0" applyFont="0" applyFill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8" fillId="22" borderId="23" applyNumberFormat="0" applyFont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8" fillId="22" borderId="23" applyNumberFormat="0" applyFont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1" fillId="0" borderId="0"/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1" fillId="0" borderId="0"/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42" fillId="0" borderId="26" applyNumberFormat="0" applyFill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42" fillId="0" borderId="26" applyNumberFormat="0" applyFill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42" fillId="0" borderId="26" applyNumberFormat="0" applyFill="0" applyAlignment="0" applyProtection="0">
      <alignment vertical="center"/>
    </xf>
    <xf numFmtId="0" fontId="43" fillId="0" borderId="27" applyNumberFormat="0" applyFill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30" fillId="0" borderId="0">
      <alignment vertical="center"/>
    </xf>
    <xf numFmtId="0" fontId="33" fillId="26" borderId="0" applyNumberFormat="0" applyBorder="0" applyAlignment="0" applyProtection="0">
      <alignment vertical="center"/>
    </xf>
    <xf numFmtId="0" fontId="8" fillId="0" borderId="0" applyFont="0" applyFill="0" applyBorder="0" applyAlignment="0" applyProtection="0"/>
    <xf numFmtId="0" fontId="28" fillId="2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176" fontId="19" fillId="0" borderId="0" applyFont="0" applyFill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30" fillId="0" borderId="0">
      <alignment vertical="center"/>
    </xf>
    <xf numFmtId="0" fontId="28" fillId="26" borderId="0" applyNumberFormat="0" applyBorder="0" applyAlignment="0" applyProtection="0">
      <alignment vertical="center"/>
    </xf>
    <xf numFmtId="0" fontId="8" fillId="0" borderId="0" applyFont="0" applyFill="0" applyBorder="0" applyAlignment="0" applyProtection="0"/>
    <xf numFmtId="0" fontId="28" fillId="26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179" fontId="21" fillId="0" borderId="0"/>
    <xf numFmtId="0" fontId="27" fillId="26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3" fillId="22" borderId="23" applyNumberFormat="0" applyFont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8" fillId="0" borderId="0"/>
    <xf numFmtId="0" fontId="33" fillId="10" borderId="0" applyNumberFormat="0" applyBorder="0" applyAlignment="0" applyProtection="0">
      <alignment vertical="center"/>
    </xf>
    <xf numFmtId="0" fontId="8" fillId="0" borderId="0"/>
    <xf numFmtId="0" fontId="28" fillId="10" borderId="0" applyNumberFormat="0" applyBorder="0" applyAlignment="0" applyProtection="0">
      <alignment vertical="center"/>
    </xf>
    <xf numFmtId="0" fontId="5" fillId="0" borderId="0">
      <alignment vertical="center"/>
    </xf>
    <xf numFmtId="0" fontId="27" fillId="10" borderId="0" applyNumberFormat="0" applyBorder="0" applyAlignment="0" applyProtection="0">
      <alignment vertical="center"/>
    </xf>
    <xf numFmtId="0" fontId="30" fillId="0" borderId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38" fillId="0" borderId="0">
      <alignment vertical="center"/>
    </xf>
    <xf numFmtId="0" fontId="33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top"/>
      <protection locked="0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5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31" fillId="0" borderId="22" applyNumberFormat="0" applyFill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8" fillId="0" borderId="0"/>
    <xf numFmtId="0" fontId="23" fillId="22" borderId="23" applyNumberFormat="0" applyFont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54" fillId="27" borderId="28" applyNumberFormat="0" applyAlignment="0" applyProtection="0">
      <alignment vertical="center"/>
    </xf>
    <xf numFmtId="0" fontId="23" fillId="22" borderId="23" applyNumberFormat="0" applyFont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54" fillId="27" borderId="28" applyNumberFormat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54" fillId="27" borderId="28" applyNumberFormat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46" fillId="24" borderId="24" applyNumberFormat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46" fillId="24" borderId="24" applyNumberFormat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46" fillId="24" borderId="24" applyNumberFormat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8" fillId="0" borderId="0">
      <alignment vertical="center"/>
    </xf>
    <xf numFmtId="0" fontId="46" fillId="24" borderId="24" applyNumberFormat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8" fillId="0" borderId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58" fillId="27" borderId="28" applyNumberFormat="0" applyAlignment="0" applyProtection="0">
      <alignment vertical="center"/>
    </xf>
    <xf numFmtId="0" fontId="42" fillId="0" borderId="26" applyNumberFormat="0" applyFill="0" applyAlignment="0" applyProtection="0">
      <alignment vertical="center"/>
    </xf>
    <xf numFmtId="0" fontId="42" fillId="0" borderId="26" applyNumberFormat="0" applyFill="0" applyAlignment="0" applyProtection="0">
      <alignment vertical="center"/>
    </xf>
    <xf numFmtId="0" fontId="42" fillId="0" borderId="26" applyNumberFormat="0" applyFill="0" applyAlignment="0" applyProtection="0">
      <alignment vertical="center"/>
    </xf>
    <xf numFmtId="0" fontId="43" fillId="0" borderId="27" applyNumberFormat="0" applyFill="0" applyAlignment="0" applyProtection="0">
      <alignment vertical="center"/>
    </xf>
    <xf numFmtId="0" fontId="42" fillId="0" borderId="26" applyNumberFormat="0" applyFill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42" fillId="0" borderId="26" applyNumberFormat="0" applyFill="0" applyAlignment="0" applyProtection="0">
      <alignment vertical="center"/>
    </xf>
    <xf numFmtId="0" fontId="43" fillId="0" borderId="27" applyNumberFormat="0" applyFill="0" applyAlignment="0" applyProtection="0">
      <alignment vertical="center"/>
    </xf>
    <xf numFmtId="0" fontId="43" fillId="0" borderId="27" applyNumberFormat="0" applyFill="0" applyAlignment="0" applyProtection="0">
      <alignment vertical="center"/>
    </xf>
    <xf numFmtId="0" fontId="42" fillId="0" borderId="26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42" fillId="0" borderId="26" applyNumberFormat="0" applyFill="0" applyAlignment="0" applyProtection="0">
      <alignment vertical="center"/>
    </xf>
    <xf numFmtId="0" fontId="31" fillId="0" borderId="22" applyNumberFormat="0" applyFill="0" applyAlignment="0" applyProtection="0">
      <alignment vertical="center"/>
    </xf>
    <xf numFmtId="0" fontId="8" fillId="0" borderId="0">
      <alignment vertical="center"/>
    </xf>
    <xf numFmtId="0" fontId="31" fillId="0" borderId="22" applyNumberFormat="0" applyFill="0" applyAlignment="0" applyProtection="0">
      <alignment vertical="center"/>
    </xf>
    <xf numFmtId="0" fontId="31" fillId="0" borderId="22" applyNumberFormat="0" applyFill="0" applyAlignment="0" applyProtection="0">
      <alignment vertical="center"/>
    </xf>
    <xf numFmtId="0" fontId="31" fillId="0" borderId="22" applyNumberFormat="0" applyFill="0" applyAlignment="0" applyProtection="0">
      <alignment vertical="center"/>
    </xf>
    <xf numFmtId="0" fontId="31" fillId="0" borderId="22" applyNumberFormat="0" applyFill="0" applyAlignment="0" applyProtection="0">
      <alignment vertical="center"/>
    </xf>
    <xf numFmtId="0" fontId="8" fillId="0" borderId="0"/>
    <xf numFmtId="0" fontId="31" fillId="0" borderId="22" applyNumberFormat="0" applyFill="0" applyAlignment="0" applyProtection="0">
      <alignment vertical="center"/>
    </xf>
    <xf numFmtId="0" fontId="8" fillId="0" borderId="0"/>
    <xf numFmtId="0" fontId="31" fillId="0" borderId="22" applyNumberFormat="0" applyFill="0" applyAlignment="0" applyProtection="0">
      <alignment vertical="center"/>
    </xf>
    <xf numFmtId="0" fontId="31" fillId="0" borderId="22" applyNumberFormat="0" applyFill="0" applyAlignment="0" applyProtection="0">
      <alignment vertical="center"/>
    </xf>
    <xf numFmtId="0" fontId="8" fillId="0" borderId="0"/>
    <xf numFmtId="0" fontId="32" fillId="9" borderId="0" applyNumberFormat="0" applyBorder="0" applyAlignment="0" applyProtection="0">
      <alignment vertical="center"/>
    </xf>
    <xf numFmtId="0" fontId="31" fillId="0" borderId="22" applyNumberFormat="0" applyFill="0" applyAlignment="0" applyProtection="0">
      <alignment vertical="center"/>
    </xf>
    <xf numFmtId="0" fontId="31" fillId="0" borderId="22" applyNumberFormat="0" applyFill="0" applyAlignment="0" applyProtection="0">
      <alignment vertical="center"/>
    </xf>
    <xf numFmtId="0" fontId="31" fillId="0" borderId="22" applyNumberFormat="0" applyFill="0" applyAlignment="0" applyProtection="0">
      <alignment vertical="center"/>
    </xf>
    <xf numFmtId="0" fontId="31" fillId="0" borderId="22" applyNumberFormat="0" applyFill="0" applyAlignment="0" applyProtection="0">
      <alignment vertical="center"/>
    </xf>
    <xf numFmtId="0" fontId="34" fillId="0" borderId="29" applyNumberFormat="0" applyFill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1" fillId="0" borderId="22" applyNumberFormat="0" applyFill="0" applyAlignment="0" applyProtection="0">
      <alignment vertical="center"/>
    </xf>
    <xf numFmtId="0" fontId="34" fillId="0" borderId="29" applyNumberFormat="0" applyFill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1" fillId="0" borderId="22" applyNumberFormat="0" applyFill="0" applyAlignment="0" applyProtection="0">
      <alignment vertical="center"/>
    </xf>
    <xf numFmtId="0" fontId="31" fillId="0" borderId="22" applyNumberFormat="0" applyFill="0" applyAlignment="0" applyProtection="0">
      <alignment vertical="center"/>
    </xf>
    <xf numFmtId="0" fontId="31" fillId="0" borderId="22" applyNumberFormat="0" applyFill="0" applyAlignment="0" applyProtection="0">
      <alignment vertical="center"/>
    </xf>
    <xf numFmtId="0" fontId="34" fillId="0" borderId="29" applyNumberFormat="0" applyFill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1" fillId="0" borderId="22" applyNumberFormat="0" applyFill="0" applyAlignment="0" applyProtection="0">
      <alignment vertical="center"/>
    </xf>
    <xf numFmtId="0" fontId="31" fillId="0" borderId="22" applyNumberFormat="0" applyFill="0" applyAlignment="0" applyProtection="0">
      <alignment vertical="center"/>
    </xf>
    <xf numFmtId="0" fontId="31" fillId="0" borderId="22" applyNumberFormat="0" applyFill="0" applyAlignment="0" applyProtection="0">
      <alignment vertical="center"/>
    </xf>
    <xf numFmtId="0" fontId="34" fillId="0" borderId="29" applyNumberFormat="0" applyFill="0" applyAlignment="0" applyProtection="0">
      <alignment vertical="center"/>
    </xf>
    <xf numFmtId="0" fontId="34" fillId="0" borderId="29" applyNumberFormat="0" applyFill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4" fillId="0" borderId="29" applyNumberFormat="0" applyFill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4" fillId="0" borderId="29" applyNumberFormat="0" applyFill="0" applyAlignment="0" applyProtection="0">
      <alignment vertical="center"/>
    </xf>
    <xf numFmtId="0" fontId="34" fillId="0" borderId="29" applyNumberFormat="0" applyFill="0" applyAlignment="0" applyProtection="0">
      <alignment vertical="center"/>
    </xf>
    <xf numFmtId="0" fontId="34" fillId="0" borderId="29" applyNumberFormat="0" applyFill="0" applyAlignment="0" applyProtection="0">
      <alignment vertical="center"/>
    </xf>
    <xf numFmtId="0" fontId="34" fillId="0" borderId="29" applyNumberFormat="0" applyFill="0" applyAlignment="0" applyProtection="0">
      <alignment vertical="center"/>
    </xf>
    <xf numFmtId="0" fontId="34" fillId="0" borderId="29" applyNumberFormat="0" applyFill="0" applyAlignment="0" applyProtection="0">
      <alignment vertical="center"/>
    </xf>
    <xf numFmtId="0" fontId="34" fillId="0" borderId="29" applyNumberFormat="0" applyFill="0" applyAlignment="0" applyProtection="0">
      <alignment vertical="center"/>
    </xf>
    <xf numFmtId="0" fontId="34" fillId="0" borderId="29" applyNumberFormat="0" applyFill="0" applyAlignment="0" applyProtection="0">
      <alignment vertical="center"/>
    </xf>
    <xf numFmtId="0" fontId="34" fillId="0" borderId="29" applyNumberFormat="0" applyFill="0" applyAlignment="0" applyProtection="0">
      <alignment vertical="center"/>
    </xf>
    <xf numFmtId="0" fontId="34" fillId="0" borderId="29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181" fontId="19" fillId="0" borderId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176" fontId="8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176" fontId="8" fillId="0" borderId="0" applyFont="0" applyFill="0" applyBorder="0" applyAlignment="0" applyProtection="0"/>
    <xf numFmtId="0" fontId="34" fillId="0" borderId="0" applyNumberFormat="0" applyFill="0" applyBorder="0" applyAlignment="0" applyProtection="0">
      <alignment vertical="center"/>
    </xf>
    <xf numFmtId="176" fontId="8" fillId="0" borderId="0" applyFont="0" applyFill="0" applyBorder="0" applyAlignment="0" applyProtection="0"/>
    <xf numFmtId="0" fontId="34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176" fontId="8" fillId="0" borderId="0" applyFont="0" applyFill="0" applyBorder="0" applyAlignment="0" applyProtection="0"/>
    <xf numFmtId="0" fontId="35" fillId="15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59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21" fillId="0" borderId="0"/>
    <xf numFmtId="0" fontId="60" fillId="9" borderId="0" applyNumberFormat="0" applyBorder="0" applyAlignment="0" applyProtection="0">
      <alignment vertical="center"/>
    </xf>
    <xf numFmtId="0" fontId="8" fillId="0" borderId="0"/>
    <xf numFmtId="0" fontId="8" fillId="0" borderId="0">
      <alignment vertical="center"/>
    </xf>
    <xf numFmtId="0" fontId="28" fillId="18" borderId="0" applyNumberFormat="0" applyBorder="0" applyAlignment="0" applyProtection="0">
      <alignment vertical="center"/>
    </xf>
    <xf numFmtId="0" fontId="8" fillId="0" borderId="0">
      <alignment vertical="center"/>
    </xf>
    <xf numFmtId="0" fontId="28" fillId="18" borderId="0" applyNumberFormat="0" applyBorder="0" applyAlignment="0" applyProtection="0">
      <alignment vertical="center"/>
    </xf>
    <xf numFmtId="0" fontId="43" fillId="0" borderId="27" applyNumberFormat="0" applyFill="0" applyAlignment="0" applyProtection="0">
      <alignment vertical="center"/>
    </xf>
    <xf numFmtId="0" fontId="8" fillId="0" borderId="0"/>
    <xf numFmtId="0" fontId="28" fillId="18" borderId="0" applyNumberFormat="0" applyBorder="0" applyAlignment="0" applyProtection="0">
      <alignment vertical="center"/>
    </xf>
    <xf numFmtId="0" fontId="8" fillId="0" borderId="0">
      <alignment vertical="center"/>
    </xf>
    <xf numFmtId="0" fontId="23" fillId="0" borderId="0"/>
    <xf numFmtId="0" fontId="8" fillId="0" borderId="0"/>
    <xf numFmtId="0" fontId="8" fillId="0" borderId="0"/>
    <xf numFmtId="0" fontId="23" fillId="0" borderId="0"/>
    <xf numFmtId="0" fontId="19" fillId="0" borderId="0">
      <alignment vertical="center"/>
    </xf>
    <xf numFmtId="0" fontId="8" fillId="0" borderId="0"/>
    <xf numFmtId="0" fontId="19" fillId="0" borderId="0">
      <alignment vertical="center"/>
    </xf>
    <xf numFmtId="0" fontId="19" fillId="0" borderId="0">
      <alignment vertical="center"/>
    </xf>
    <xf numFmtId="0" fontId="8" fillId="0" borderId="0"/>
    <xf numFmtId="0" fontId="18" fillId="0" borderId="0"/>
    <xf numFmtId="0" fontId="8" fillId="0" borderId="0">
      <alignment vertical="center"/>
    </xf>
    <xf numFmtId="0" fontId="25" fillId="0" borderId="0"/>
    <xf numFmtId="0" fontId="25" fillId="0" borderId="0"/>
    <xf numFmtId="0" fontId="25" fillId="0" borderId="0"/>
    <xf numFmtId="0" fontId="8" fillId="0" borderId="0"/>
    <xf numFmtId="0" fontId="8" fillId="0" borderId="0">
      <alignment vertical="center"/>
    </xf>
    <xf numFmtId="0" fontId="21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46" fillId="24" borderId="24" applyNumberFormat="0" applyAlignment="0" applyProtection="0">
      <alignment vertical="center"/>
    </xf>
    <xf numFmtId="0" fontId="25" fillId="0" borderId="0"/>
    <xf numFmtId="0" fontId="28" fillId="6" borderId="0" applyNumberFormat="0" applyBorder="0" applyAlignment="0" applyProtection="0">
      <alignment vertical="center"/>
    </xf>
    <xf numFmtId="0" fontId="46" fillId="24" borderId="24" applyNumberFormat="0" applyAlignment="0" applyProtection="0">
      <alignment vertical="center"/>
    </xf>
    <xf numFmtId="0" fontId="25" fillId="0" borderId="0"/>
    <xf numFmtId="0" fontId="40" fillId="23" borderId="25" applyNumberFormat="0" applyAlignment="0" applyProtection="0">
      <alignment vertical="center"/>
    </xf>
    <xf numFmtId="0" fontId="30" fillId="0" borderId="0">
      <alignment vertical="center"/>
    </xf>
    <xf numFmtId="0" fontId="18" fillId="0" borderId="0"/>
    <xf numFmtId="0" fontId="44" fillId="25" borderId="0" applyNumberFormat="0" applyBorder="0" applyAlignment="0" applyProtection="0">
      <alignment vertical="center"/>
    </xf>
    <xf numFmtId="0" fontId="30" fillId="0" borderId="0">
      <alignment vertical="center"/>
    </xf>
    <xf numFmtId="0" fontId="44" fillId="25" borderId="0" applyNumberFormat="0" applyBorder="0" applyAlignment="0" applyProtection="0">
      <alignment vertical="center"/>
    </xf>
    <xf numFmtId="0" fontId="21" fillId="0" borderId="0"/>
    <xf numFmtId="0" fontId="44" fillId="25" borderId="0" applyNumberFormat="0" applyBorder="0" applyAlignment="0" applyProtection="0">
      <alignment vertical="center"/>
    </xf>
    <xf numFmtId="0" fontId="21" fillId="0" borderId="0"/>
    <xf numFmtId="0" fontId="44" fillId="25" borderId="0" applyNumberFormat="0" applyBorder="0" applyAlignment="0" applyProtection="0">
      <alignment vertical="center"/>
    </xf>
    <xf numFmtId="0" fontId="8" fillId="0" borderId="0">
      <alignment vertical="center"/>
    </xf>
    <xf numFmtId="0" fontId="44" fillId="25" borderId="0" applyNumberFormat="0" applyBorder="0" applyAlignment="0" applyProtection="0">
      <alignment vertical="center"/>
    </xf>
    <xf numFmtId="0" fontId="48" fillId="0" borderId="0"/>
    <xf numFmtId="0" fontId="8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21" fillId="0" borderId="0"/>
    <xf numFmtId="0" fontId="21" fillId="0" borderId="0"/>
    <xf numFmtId="0" fontId="21" fillId="0" borderId="0"/>
    <xf numFmtId="0" fontId="30" fillId="0" borderId="0">
      <alignment vertical="center"/>
    </xf>
    <xf numFmtId="0" fontId="28" fillId="6" borderId="0" applyNumberFormat="0" applyBorder="0" applyAlignment="0" applyProtection="0">
      <alignment vertical="center"/>
    </xf>
    <xf numFmtId="0" fontId="30" fillId="0" borderId="0">
      <alignment vertical="center"/>
    </xf>
    <xf numFmtId="0" fontId="30" fillId="0" borderId="0"/>
    <xf numFmtId="0" fontId="40" fillId="23" borderId="25" applyNumberFormat="0" applyAlignment="0" applyProtection="0">
      <alignment vertical="center"/>
    </xf>
    <xf numFmtId="0" fontId="8" fillId="0" borderId="0"/>
    <xf numFmtId="0" fontId="21" fillId="0" borderId="0"/>
    <xf numFmtId="0" fontId="21" fillId="0" borderId="0"/>
    <xf numFmtId="0" fontId="8" fillId="0" borderId="0"/>
    <xf numFmtId="0" fontId="21" fillId="0" borderId="0"/>
    <xf numFmtId="0" fontId="21" fillId="0" borderId="0"/>
    <xf numFmtId="0" fontId="8" fillId="0" borderId="0"/>
    <xf numFmtId="0" fontId="23" fillId="0" borderId="0"/>
    <xf numFmtId="0" fontId="21" fillId="0" borderId="0"/>
    <xf numFmtId="0" fontId="38" fillId="0" borderId="0">
      <alignment vertical="center"/>
    </xf>
    <xf numFmtId="0" fontId="8" fillId="0" borderId="0"/>
    <xf numFmtId="0" fontId="8" fillId="0" borderId="0">
      <alignment vertical="center"/>
    </xf>
    <xf numFmtId="0" fontId="50" fillId="0" borderId="0" applyNumberFormat="0" applyFill="0" applyBorder="0" applyAlignment="0" applyProtection="0">
      <alignment vertical="top"/>
      <protection locked="0"/>
    </xf>
    <xf numFmtId="0" fontId="28" fillId="16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43" fillId="0" borderId="27" applyNumberFormat="0" applyFill="0" applyAlignment="0" applyProtection="0">
      <alignment vertical="center"/>
    </xf>
    <xf numFmtId="0" fontId="43" fillId="0" borderId="27" applyNumberFormat="0" applyFill="0" applyAlignment="0" applyProtection="0">
      <alignment vertical="center"/>
    </xf>
    <xf numFmtId="0" fontId="43" fillId="0" borderId="27" applyNumberFormat="0" applyFill="0" applyAlignment="0" applyProtection="0">
      <alignment vertical="center"/>
    </xf>
    <xf numFmtId="0" fontId="43" fillId="0" borderId="27" applyNumberFormat="0" applyFill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39" fillId="23" borderId="24" applyNumberFormat="0" applyAlignment="0" applyProtection="0">
      <alignment vertical="center"/>
    </xf>
    <xf numFmtId="0" fontId="43" fillId="0" borderId="27" applyNumberFormat="0" applyFill="0" applyAlignment="0" applyProtection="0">
      <alignment vertical="center"/>
    </xf>
    <xf numFmtId="0" fontId="54" fillId="27" borderId="28" applyNumberFormat="0" applyAlignment="0" applyProtection="0">
      <alignment vertical="center"/>
    </xf>
    <xf numFmtId="0" fontId="43" fillId="0" borderId="27" applyNumberFormat="0" applyFill="0" applyAlignment="0" applyProtection="0">
      <alignment vertical="center"/>
    </xf>
    <xf numFmtId="0" fontId="54" fillId="27" borderId="28" applyNumberFormat="0" applyAlignment="0" applyProtection="0">
      <alignment vertical="center"/>
    </xf>
    <xf numFmtId="0" fontId="39" fillId="23" borderId="24" applyNumberFormat="0" applyAlignment="0" applyProtection="0">
      <alignment vertical="center"/>
    </xf>
    <xf numFmtId="0" fontId="43" fillId="0" borderId="27" applyNumberFormat="0" applyFill="0" applyAlignment="0" applyProtection="0">
      <alignment vertical="center"/>
    </xf>
    <xf numFmtId="0" fontId="54" fillId="27" borderId="28" applyNumberFormat="0" applyAlignment="0" applyProtection="0">
      <alignment vertical="center"/>
    </xf>
    <xf numFmtId="0" fontId="43" fillId="0" borderId="27" applyNumberFormat="0" applyFill="0" applyAlignment="0" applyProtection="0">
      <alignment vertical="center"/>
    </xf>
    <xf numFmtId="0" fontId="40" fillId="23" borderId="25" applyNumberFormat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43" fillId="0" borderId="27" applyNumberFormat="0" applyFill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40" fillId="23" borderId="25" applyNumberFormat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43" fillId="0" borderId="27" applyNumberFormat="0" applyFill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43" fillId="0" borderId="27" applyNumberFormat="0" applyFill="0" applyAlignment="0" applyProtection="0">
      <alignment vertical="center"/>
    </xf>
    <xf numFmtId="0" fontId="43" fillId="0" borderId="27" applyNumberFormat="0" applyFill="0" applyAlignment="0" applyProtection="0">
      <alignment vertical="center"/>
    </xf>
    <xf numFmtId="0" fontId="43" fillId="0" borderId="27" applyNumberFormat="0" applyFill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43" fillId="0" borderId="27" applyNumberFormat="0" applyFill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39" fillId="23" borderId="24" applyNumberFormat="0" applyAlignment="0" applyProtection="0">
      <alignment vertical="center"/>
    </xf>
    <xf numFmtId="0" fontId="39" fillId="23" borderId="24" applyNumberFormat="0" applyAlignment="0" applyProtection="0">
      <alignment vertical="center"/>
    </xf>
    <xf numFmtId="0" fontId="39" fillId="23" borderId="24" applyNumberFormat="0" applyAlignment="0" applyProtection="0">
      <alignment vertical="center"/>
    </xf>
    <xf numFmtId="0" fontId="39" fillId="23" borderId="24" applyNumberFormat="0" applyAlignment="0" applyProtection="0">
      <alignment vertical="center"/>
    </xf>
    <xf numFmtId="0" fontId="39" fillId="23" borderId="24" applyNumberFormat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39" fillId="23" borderId="24" applyNumberFormat="0" applyAlignment="0" applyProtection="0">
      <alignment vertical="center"/>
    </xf>
    <xf numFmtId="0" fontId="39" fillId="23" borderId="24" applyNumberFormat="0" applyAlignment="0" applyProtection="0">
      <alignment vertical="center"/>
    </xf>
    <xf numFmtId="0" fontId="39" fillId="23" borderId="24" applyNumberFormat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54" fillId="27" borderId="28" applyNumberFormat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4" fillId="27" borderId="28" applyNumberFormat="0" applyAlignment="0" applyProtection="0">
      <alignment vertical="center"/>
    </xf>
    <xf numFmtId="0" fontId="54" fillId="27" borderId="28" applyNumberFormat="0" applyAlignment="0" applyProtection="0">
      <alignment vertical="center"/>
    </xf>
    <xf numFmtId="0" fontId="29" fillId="0" borderId="21" applyNumberFormat="0" applyFill="0" applyAlignment="0" applyProtection="0">
      <alignment vertical="center"/>
    </xf>
    <xf numFmtId="0" fontId="54" fillId="27" borderId="28" applyNumberFormat="0" applyAlignment="0" applyProtection="0">
      <alignment vertical="center"/>
    </xf>
    <xf numFmtId="0" fontId="54" fillId="27" borderId="28" applyNumberFormat="0" applyAlignment="0" applyProtection="0">
      <alignment vertical="center"/>
    </xf>
    <xf numFmtId="176" fontId="18" fillId="0" borderId="0"/>
    <xf numFmtId="0" fontId="54" fillId="27" borderId="28" applyNumberFormat="0" applyAlignment="0" applyProtection="0">
      <alignment vertical="center"/>
    </xf>
    <xf numFmtId="0" fontId="54" fillId="27" borderId="28" applyNumberFormat="0" applyAlignment="0" applyProtection="0">
      <alignment vertical="center"/>
    </xf>
    <xf numFmtId="0" fontId="54" fillId="27" borderId="28" applyNumberFormat="0" applyAlignment="0" applyProtection="0">
      <alignment vertical="center"/>
    </xf>
    <xf numFmtId="0" fontId="61" fillId="27" borderId="28" applyNumberFormat="0" applyAlignment="0" applyProtection="0">
      <alignment vertical="center"/>
    </xf>
    <xf numFmtId="0" fontId="54" fillId="27" borderId="28" applyNumberFormat="0" applyAlignment="0" applyProtection="0">
      <alignment vertical="center"/>
    </xf>
    <xf numFmtId="0" fontId="54" fillId="27" borderId="28" applyNumberFormat="0" applyAlignment="0" applyProtection="0">
      <alignment vertical="center"/>
    </xf>
    <xf numFmtId="0" fontId="54" fillId="27" borderId="28" applyNumberFormat="0" applyAlignment="0" applyProtection="0">
      <alignment vertical="center"/>
    </xf>
    <xf numFmtId="0" fontId="58" fillId="27" borderId="28" applyNumberFormat="0" applyAlignment="0" applyProtection="0">
      <alignment vertical="center"/>
    </xf>
    <xf numFmtId="0" fontId="58" fillId="27" borderId="28" applyNumberForma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29" fillId="0" borderId="21" applyNumberFormat="0" applyFill="0" applyAlignment="0" applyProtection="0">
      <alignment vertical="center"/>
    </xf>
    <xf numFmtId="0" fontId="23" fillId="22" borderId="23" applyNumberFormat="0" applyFont="0" applyAlignment="0" applyProtection="0">
      <alignment vertical="center"/>
    </xf>
    <xf numFmtId="0" fontId="29" fillId="0" borderId="21" applyNumberFormat="0" applyFill="0" applyAlignment="0" applyProtection="0">
      <alignment vertical="center"/>
    </xf>
    <xf numFmtId="0" fontId="29" fillId="0" borderId="21" applyNumberFormat="0" applyFill="0" applyAlignment="0" applyProtection="0">
      <alignment vertical="center"/>
    </xf>
    <xf numFmtId="0" fontId="29" fillId="0" borderId="21" applyNumberFormat="0" applyFill="0" applyAlignment="0" applyProtection="0">
      <alignment vertical="center"/>
    </xf>
    <xf numFmtId="0" fontId="29" fillId="0" borderId="21" applyNumberFormat="0" applyFill="0" applyAlignment="0" applyProtection="0">
      <alignment vertical="center"/>
    </xf>
    <xf numFmtId="0" fontId="49" fillId="0" borderId="0"/>
    <xf numFmtId="4" fontId="49" fillId="0" borderId="0" applyFont="0" applyFill="0" applyBorder="0" applyAlignment="0" applyProtection="0"/>
    <xf numFmtId="0" fontId="8" fillId="0" borderId="0" applyFont="0" applyFill="0" applyBorder="0" applyAlignment="0" applyProtection="0"/>
    <xf numFmtId="176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176" fontId="8" fillId="0" borderId="0" applyFont="0" applyFill="0" applyBorder="0" applyAlignment="0" applyProtection="0">
      <alignment vertical="center"/>
    </xf>
    <xf numFmtId="0" fontId="8" fillId="0" borderId="0" applyFont="0" applyFill="0" applyBorder="0" applyAlignment="0" applyProtection="0"/>
    <xf numFmtId="176" fontId="8" fillId="0" borderId="0" applyFont="0" applyFill="0" applyBorder="0" applyAlignment="0" applyProtection="0"/>
    <xf numFmtId="0" fontId="28" fillId="17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40" fillId="23" borderId="25" applyNumberFormat="0" applyAlignment="0" applyProtection="0">
      <alignment vertical="center"/>
    </xf>
    <xf numFmtId="0" fontId="40" fillId="23" borderId="25" applyNumberFormat="0" applyAlignment="0" applyProtection="0">
      <alignment vertical="center"/>
    </xf>
    <xf numFmtId="0" fontId="40" fillId="23" borderId="25" applyNumberFormat="0" applyAlignment="0" applyProtection="0">
      <alignment vertical="center"/>
    </xf>
    <xf numFmtId="0" fontId="40" fillId="23" borderId="25" applyNumberFormat="0" applyAlignment="0" applyProtection="0">
      <alignment vertical="center"/>
    </xf>
    <xf numFmtId="0" fontId="40" fillId="23" borderId="25" applyNumberFormat="0" applyAlignment="0" applyProtection="0">
      <alignment vertical="center"/>
    </xf>
    <xf numFmtId="0" fontId="40" fillId="23" borderId="25" applyNumberFormat="0" applyAlignment="0" applyProtection="0">
      <alignment vertical="center"/>
    </xf>
    <xf numFmtId="0" fontId="40" fillId="23" borderId="25" applyNumberFormat="0" applyAlignment="0" applyProtection="0">
      <alignment vertical="center"/>
    </xf>
    <xf numFmtId="0" fontId="40" fillId="23" borderId="25" applyNumberFormat="0" applyAlignment="0" applyProtection="0">
      <alignment vertical="center"/>
    </xf>
    <xf numFmtId="0" fontId="40" fillId="23" borderId="25" applyNumberFormat="0" applyAlignment="0" applyProtection="0">
      <alignment vertical="center"/>
    </xf>
    <xf numFmtId="0" fontId="40" fillId="23" borderId="25" applyNumberFormat="0" applyAlignment="0" applyProtection="0">
      <alignment vertical="center"/>
    </xf>
    <xf numFmtId="0" fontId="40" fillId="23" borderId="25" applyNumberFormat="0" applyAlignment="0" applyProtection="0">
      <alignment vertical="center"/>
    </xf>
    <xf numFmtId="0" fontId="40" fillId="23" borderId="25" applyNumberFormat="0" applyAlignment="0" applyProtection="0">
      <alignment vertical="center"/>
    </xf>
    <xf numFmtId="0" fontId="40" fillId="23" borderId="25" applyNumberFormat="0" applyAlignment="0" applyProtection="0">
      <alignment vertical="center"/>
    </xf>
    <xf numFmtId="0" fontId="40" fillId="23" borderId="25" applyNumberFormat="0" applyAlignment="0" applyProtection="0">
      <alignment vertical="center"/>
    </xf>
    <xf numFmtId="0" fontId="40" fillId="23" borderId="25" applyNumberFormat="0" applyAlignment="0" applyProtection="0">
      <alignment vertical="center"/>
    </xf>
    <xf numFmtId="0" fontId="40" fillId="23" borderId="25" applyNumberFormat="0" applyAlignment="0" applyProtection="0">
      <alignment vertical="center"/>
    </xf>
    <xf numFmtId="0" fontId="40" fillId="23" borderId="25" applyNumberFormat="0" applyAlignment="0" applyProtection="0">
      <alignment vertical="center"/>
    </xf>
    <xf numFmtId="0" fontId="46" fillId="24" borderId="24" applyNumberFormat="0" applyAlignment="0" applyProtection="0">
      <alignment vertical="center"/>
    </xf>
    <xf numFmtId="0" fontId="46" fillId="24" borderId="24" applyNumberFormat="0" applyAlignment="0" applyProtection="0">
      <alignment vertical="center"/>
    </xf>
    <xf numFmtId="0" fontId="46" fillId="24" borderId="24" applyNumberFormat="0" applyAlignment="0" applyProtection="0">
      <alignment vertical="center"/>
    </xf>
    <xf numFmtId="0" fontId="46" fillId="24" borderId="24" applyNumberFormat="0" applyAlignment="0" applyProtection="0">
      <alignment vertical="center"/>
    </xf>
    <xf numFmtId="0" fontId="46" fillId="24" borderId="24" applyNumberFormat="0" applyAlignment="0" applyProtection="0">
      <alignment vertical="center"/>
    </xf>
    <xf numFmtId="0" fontId="46" fillId="24" borderId="24" applyNumberFormat="0" applyAlignment="0" applyProtection="0">
      <alignment vertical="center"/>
    </xf>
    <xf numFmtId="0" fontId="46" fillId="24" borderId="24" applyNumberFormat="0" applyAlignment="0" applyProtection="0">
      <alignment vertical="center"/>
    </xf>
    <xf numFmtId="0" fontId="46" fillId="24" borderId="24" applyNumberFormat="0" applyAlignment="0" applyProtection="0">
      <alignment vertical="center"/>
    </xf>
    <xf numFmtId="0" fontId="46" fillId="24" borderId="24" applyNumberFormat="0" applyAlignment="0" applyProtection="0">
      <alignment vertical="center"/>
    </xf>
    <xf numFmtId="0" fontId="46" fillId="24" borderId="24" applyNumberFormat="0" applyAlignment="0" applyProtection="0">
      <alignment vertical="center"/>
    </xf>
    <xf numFmtId="0" fontId="64" fillId="24" borderId="24" applyNumberFormat="0" applyAlignment="0" applyProtection="0">
      <alignment vertical="center"/>
    </xf>
    <xf numFmtId="0" fontId="46" fillId="24" borderId="24" applyNumberFormat="0" applyAlignment="0" applyProtection="0">
      <alignment vertical="center"/>
    </xf>
    <xf numFmtId="0" fontId="46" fillId="24" borderId="24" applyNumberFormat="0" applyAlignment="0" applyProtection="0">
      <alignment vertical="center"/>
    </xf>
    <xf numFmtId="0" fontId="46" fillId="24" borderId="24" applyNumberFormat="0" applyAlignment="0" applyProtection="0">
      <alignment vertical="center"/>
    </xf>
    <xf numFmtId="0" fontId="46" fillId="24" borderId="24" applyNumberFormat="0" applyAlignment="0" applyProtection="0">
      <alignment vertical="center"/>
    </xf>
    <xf numFmtId="0" fontId="48" fillId="0" borderId="0"/>
    <xf numFmtId="0" fontId="8" fillId="22" borderId="23" applyNumberFormat="0" applyFont="0" applyAlignment="0" applyProtection="0">
      <alignment vertical="center"/>
    </xf>
    <xf numFmtId="0" fontId="8" fillId="22" borderId="23" applyNumberFormat="0" applyFont="0" applyAlignment="0" applyProtection="0">
      <alignment vertical="center"/>
    </xf>
    <xf numFmtId="0" fontId="23" fillId="22" borderId="23" applyNumberFormat="0" applyFont="0" applyAlignment="0" applyProtection="0">
      <alignment vertical="center"/>
    </xf>
    <xf numFmtId="0" fontId="8" fillId="22" borderId="23" applyNumberFormat="0" applyFont="0" applyAlignment="0" applyProtection="0">
      <alignment vertical="center"/>
    </xf>
    <xf numFmtId="0" fontId="8" fillId="22" borderId="23" applyNumberFormat="0" applyFont="0" applyAlignment="0" applyProtection="0">
      <alignment vertical="center"/>
    </xf>
    <xf numFmtId="0" fontId="23" fillId="22" borderId="23" applyNumberFormat="0" applyFont="0" applyAlignment="0" applyProtection="0">
      <alignment vertical="center"/>
    </xf>
    <xf numFmtId="0" fontId="8" fillId="22" borderId="23" applyNumberFormat="0" applyFont="0" applyAlignment="0" applyProtection="0">
      <alignment vertical="center"/>
    </xf>
    <xf numFmtId="0" fontId="23" fillId="22" borderId="23" applyNumberFormat="0" applyFont="0" applyAlignment="0" applyProtection="0">
      <alignment vertical="center"/>
    </xf>
    <xf numFmtId="0" fontId="23" fillId="22" borderId="23" applyNumberFormat="0" applyFont="0" applyAlignment="0" applyProtection="0">
      <alignment vertical="center"/>
    </xf>
    <xf numFmtId="0" fontId="23" fillId="22" borderId="23" applyNumberFormat="0" applyFont="0" applyAlignment="0" applyProtection="0">
      <alignment vertical="center"/>
    </xf>
    <xf numFmtId="0" fontId="23" fillId="22" borderId="23" applyNumberFormat="0" applyFont="0" applyAlignment="0" applyProtection="0">
      <alignment vertical="center"/>
    </xf>
    <xf numFmtId="43" fontId="8" fillId="0" borderId="0" applyFont="0" applyFill="0" applyBorder="0" applyAlignment="0" applyProtection="0"/>
    <xf numFmtId="0" fontId="25" fillId="0" borderId="0"/>
    <xf numFmtId="0" fontId="18" fillId="0" borderId="0" applyNumberFormat="0" applyFill="0" applyBorder="0" applyAlignment="0" applyProtection="0">
      <alignment vertical="top"/>
    </xf>
    <xf numFmtId="0" fontId="71" fillId="0" borderId="0" applyNumberFormat="0" applyFill="0" applyBorder="0" applyAlignment="0" applyProtection="0"/>
    <xf numFmtId="0" fontId="21" fillId="0" borderId="0"/>
    <xf numFmtId="0" fontId="43" fillId="0" borderId="39" applyNumberFormat="0" applyFill="0" applyAlignment="0" applyProtection="0">
      <alignment vertical="center"/>
    </xf>
    <xf numFmtId="0" fontId="43" fillId="0" borderId="39" applyNumberFormat="0" applyFill="0" applyAlignment="0" applyProtection="0">
      <alignment vertical="center"/>
    </xf>
    <xf numFmtId="0" fontId="39" fillId="23" borderId="40" applyNumberFormat="0" applyAlignment="0" applyProtection="0">
      <alignment vertical="center"/>
    </xf>
    <xf numFmtId="0" fontId="39" fillId="23" borderId="40" applyNumberFormat="0" applyAlignment="0" applyProtection="0">
      <alignment vertical="center"/>
    </xf>
    <xf numFmtId="0" fontId="40" fillId="23" borderId="41" applyNumberFormat="0" applyAlignment="0" applyProtection="0">
      <alignment vertical="center"/>
    </xf>
    <xf numFmtId="0" fontId="40" fillId="23" borderId="41" applyNumberFormat="0" applyAlignment="0" applyProtection="0">
      <alignment vertical="center"/>
    </xf>
    <xf numFmtId="0" fontId="46" fillId="24" borderId="40" applyNumberFormat="0" applyAlignment="0" applyProtection="0">
      <alignment vertical="center"/>
    </xf>
    <xf numFmtId="0" fontId="46" fillId="24" borderId="40" applyNumberFormat="0" applyAlignment="0" applyProtection="0">
      <alignment vertical="center"/>
    </xf>
    <xf numFmtId="0" fontId="8" fillId="22" borderId="42" applyNumberFormat="0" applyFont="0" applyAlignment="0" applyProtection="0">
      <alignment vertical="center"/>
    </xf>
    <xf numFmtId="0" fontId="8" fillId="22" borderId="42" applyNumberFormat="0" applyFont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80" fillId="0" borderId="0"/>
    <xf numFmtId="0" fontId="80" fillId="0" borderId="0"/>
  </cellStyleXfs>
  <cellXfs count="381">
    <xf numFmtId="0" fontId="0" fillId="0" borderId="0" xfId="0">
      <alignment vertical="center"/>
    </xf>
    <xf numFmtId="0" fontId="1" fillId="0" borderId="0" xfId="356">
      <alignment vertical="center"/>
    </xf>
    <xf numFmtId="0" fontId="3" fillId="0" borderId="0" xfId="356" applyFont="1" applyBorder="1" applyAlignment="1">
      <alignment vertical="center" wrapText="1"/>
    </xf>
    <xf numFmtId="0" fontId="4" fillId="0" borderId="0" xfId="356" applyFont="1" applyBorder="1" applyAlignment="1">
      <alignment horizontal="center" vertical="center" wrapText="1"/>
    </xf>
    <xf numFmtId="0" fontId="1" fillId="2" borderId="0" xfId="356" applyFill="1">
      <alignment vertical="center"/>
    </xf>
    <xf numFmtId="0" fontId="0" fillId="0" borderId="0" xfId="281" applyFont="1" applyAlignment="1"/>
    <xf numFmtId="181" fontId="0" fillId="0" borderId="0" xfId="281" applyNumberFormat="1" applyFont="1" applyAlignment="1">
      <alignment horizontal="center"/>
    </xf>
    <xf numFmtId="0" fontId="5" fillId="0" borderId="0" xfId="281" applyAlignment="1"/>
    <xf numFmtId="0" fontId="0" fillId="0" borderId="0" xfId="281" applyFont="1" applyAlignment="1">
      <alignment vertical="center"/>
    </xf>
    <xf numFmtId="181" fontId="0" fillId="0" borderId="0" xfId="281" applyNumberFormat="1" applyFont="1" applyAlignment="1">
      <alignment horizontal="center" vertical="center"/>
    </xf>
    <xf numFmtId="181" fontId="1" fillId="0" borderId="0" xfId="281" applyNumberFormat="1" applyFont="1" applyBorder="1" applyAlignment="1">
      <alignment horizontal="center" vertical="center"/>
    </xf>
    <xf numFmtId="4" fontId="5" fillId="0" borderId="0" xfId="281" applyNumberFormat="1" applyAlignment="1"/>
    <xf numFmtId="183" fontId="5" fillId="0" borderId="0" xfId="281" applyNumberFormat="1" applyAlignment="1"/>
    <xf numFmtId="184" fontId="5" fillId="0" borderId="0" xfId="281" applyNumberFormat="1" applyAlignment="1"/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2" fillId="0" borderId="1" xfId="0" applyFont="1" applyFill="1" applyBorder="1" applyAlignment="1">
      <alignment vertical="center" shrinkToFit="1"/>
    </xf>
    <xf numFmtId="0" fontId="12" fillId="0" borderId="1" xfId="0" applyFont="1" applyFill="1" applyBorder="1" applyAlignment="1">
      <alignment horizontal="left" vertical="center" shrinkToFit="1"/>
    </xf>
    <xf numFmtId="0" fontId="11" fillId="0" borderId="1" xfId="0" applyFont="1" applyFill="1" applyBorder="1" applyAlignment="1">
      <alignment vertical="center" shrinkToFit="1"/>
    </xf>
    <xf numFmtId="0" fontId="11" fillId="0" borderId="1" xfId="0" applyFont="1" applyFill="1" applyBorder="1" applyAlignment="1">
      <alignment horizontal="left" vertical="center" shrinkToFit="1"/>
    </xf>
    <xf numFmtId="0" fontId="14" fillId="0" borderId="0" xfId="0" applyFont="1">
      <alignment vertical="center"/>
    </xf>
    <xf numFmtId="0" fontId="14" fillId="0" borderId="1" xfId="0" applyFont="1" applyBorder="1" applyAlignment="1">
      <alignment horizontal="center" vertical="center" shrinkToFit="1"/>
    </xf>
    <xf numFmtId="181" fontId="14" fillId="0" borderId="1" xfId="0" applyNumberFormat="1" applyFont="1" applyBorder="1" applyAlignment="1">
      <alignment horizontal="center" vertical="center"/>
    </xf>
    <xf numFmtId="184" fontId="0" fillId="0" borderId="0" xfId="0" applyNumberFormat="1">
      <alignment vertical="center"/>
    </xf>
    <xf numFmtId="0" fontId="14" fillId="0" borderId="1" xfId="0" applyFont="1" applyBorder="1" applyAlignment="1">
      <alignment vertical="center" shrinkToFit="1"/>
    </xf>
    <xf numFmtId="181" fontId="15" fillId="0" borderId="1" xfId="0" applyNumberFormat="1" applyFont="1" applyFill="1" applyBorder="1" applyAlignment="1" applyProtection="1">
      <alignment horizontal="right" vertical="center"/>
      <protection locked="0"/>
    </xf>
    <xf numFmtId="0" fontId="14" fillId="0" borderId="1" xfId="0" applyFont="1" applyFill="1" applyBorder="1" applyAlignment="1">
      <alignment vertical="center" shrinkToFit="1"/>
    </xf>
    <xf numFmtId="0" fontId="0" fillId="0" borderId="0" xfId="0" applyFill="1">
      <alignment vertical="center"/>
    </xf>
    <xf numFmtId="0" fontId="14" fillId="0" borderId="1" xfId="0" applyFont="1" applyBorder="1" applyAlignment="1">
      <alignment horizontal="left" vertical="center" shrinkToFit="1"/>
    </xf>
    <xf numFmtId="183" fontId="15" fillId="0" borderId="1" xfId="0" applyNumberFormat="1" applyFont="1" applyFill="1" applyBorder="1" applyAlignment="1" applyProtection="1">
      <alignment vertical="center"/>
    </xf>
    <xf numFmtId="0" fontId="14" fillId="0" borderId="1" xfId="0" applyFont="1" applyBorder="1">
      <alignment vertical="center"/>
    </xf>
    <xf numFmtId="0" fontId="16" fillId="0" borderId="0" xfId="0" applyFont="1">
      <alignment vertical="center"/>
    </xf>
    <xf numFmtId="0" fontId="17" fillId="0" borderId="0" xfId="260" applyFont="1"/>
    <xf numFmtId="181" fontId="17" fillId="0" borderId="0" xfId="260" applyNumberFormat="1" applyFont="1" applyAlignment="1">
      <alignment wrapText="1"/>
    </xf>
    <xf numFmtId="0" fontId="18" fillId="0" borderId="0" xfId="260"/>
    <xf numFmtId="0" fontId="7" fillId="0" borderId="0" xfId="792" applyFont="1" applyBorder="1" applyAlignment="1">
      <alignment horizontal="left" vertical="center"/>
    </xf>
    <xf numFmtId="181" fontId="7" fillId="0" borderId="0" xfId="792" applyNumberFormat="1" applyFont="1" applyBorder="1" applyAlignment="1">
      <alignment horizontal="center" vertical="center"/>
    </xf>
    <xf numFmtId="181" fontId="19" fillId="0" borderId="0" xfId="260" applyNumberFormat="1" applyFont="1" applyAlignment="1">
      <alignment wrapText="1"/>
    </xf>
    <xf numFmtId="178" fontId="17" fillId="0" borderId="0" xfId="260" applyNumberFormat="1" applyFont="1"/>
    <xf numFmtId="0" fontId="21" fillId="0" borderId="0" xfId="260" applyFont="1"/>
    <xf numFmtId="0" fontId="7" fillId="0" borderId="0" xfId="792" applyFont="1" applyAlignment="1">
      <alignment vertical="center"/>
    </xf>
    <xf numFmtId="0" fontId="8" fillId="0" borderId="0" xfId="792" applyAlignment="1">
      <alignment vertical="center"/>
    </xf>
    <xf numFmtId="0" fontId="15" fillId="0" borderId="0" xfId="792" applyFont="1" applyBorder="1" applyAlignment="1">
      <alignment horizontal="left" vertical="center"/>
    </xf>
    <xf numFmtId="0" fontId="15" fillId="0" borderId="0" xfId="792" applyFont="1" applyBorder="1" applyAlignment="1">
      <alignment vertical="center"/>
    </xf>
    <xf numFmtId="0" fontId="15" fillId="0" borderId="0" xfId="863" applyFont="1" applyAlignment="1">
      <alignment vertical="center"/>
    </xf>
    <xf numFmtId="184" fontId="8" fillId="0" borderId="0" xfId="792" applyNumberFormat="1" applyAlignment="1">
      <alignment vertical="center"/>
    </xf>
    <xf numFmtId="0" fontId="8" fillId="2" borderId="0" xfId="792" applyFill="1" applyAlignment="1">
      <alignment vertical="center"/>
    </xf>
    <xf numFmtId="0" fontId="8" fillId="0" borderId="0" xfId="792" applyFill="1" applyAlignment="1">
      <alignment vertical="center"/>
    </xf>
    <xf numFmtId="181" fontId="7" fillId="0" borderId="0" xfId="792" applyNumberFormat="1" applyFont="1" applyAlignment="1">
      <alignment horizontal="center" vertical="center"/>
    </xf>
    <xf numFmtId="181" fontId="7" fillId="0" borderId="0" xfId="792" applyNumberFormat="1" applyFont="1" applyAlignment="1">
      <alignment vertical="center"/>
    </xf>
    <xf numFmtId="181" fontId="15" fillId="0" borderId="0" xfId="792" applyNumberFormat="1" applyFont="1" applyAlignment="1">
      <alignment horizontal="center" vertical="center"/>
    </xf>
    <xf numFmtId="181" fontId="15" fillId="0" borderId="0" xfId="792" applyNumberFormat="1" applyFont="1" applyAlignment="1">
      <alignment vertical="center"/>
    </xf>
    <xf numFmtId="187" fontId="7" fillId="0" borderId="0" xfId="792" applyNumberFormat="1" applyFont="1" applyAlignment="1">
      <alignment vertical="center"/>
    </xf>
    <xf numFmtId="183" fontId="8" fillId="0" borderId="0" xfId="0" applyNumberFormat="1" applyFont="1" applyFill="1" applyBorder="1" applyAlignment="1" applyProtection="1">
      <alignment horizontal="centerContinuous" vertical="center"/>
      <protection locked="0"/>
    </xf>
    <xf numFmtId="181" fontId="15" fillId="0" borderId="1" xfId="0" applyNumberFormat="1" applyFont="1" applyFill="1" applyBorder="1" applyAlignment="1" applyProtection="1">
      <alignment vertical="center"/>
    </xf>
    <xf numFmtId="183" fontId="15" fillId="0" borderId="1" xfId="0" applyNumberFormat="1" applyFont="1" applyFill="1" applyBorder="1" applyAlignment="1" applyProtection="1">
      <alignment vertical="center"/>
      <protection locked="0"/>
    </xf>
    <xf numFmtId="181" fontId="15" fillId="0" borderId="1" xfId="0" applyNumberFormat="1" applyFont="1" applyFill="1" applyBorder="1" applyAlignment="1" applyProtection="1">
      <alignment vertical="center"/>
      <protection locked="0"/>
    </xf>
    <xf numFmtId="181" fontId="15" fillId="0" borderId="15" xfId="0" applyNumberFormat="1" applyFont="1" applyFill="1" applyBorder="1" applyAlignment="1" applyProtection="1">
      <alignment vertical="center"/>
    </xf>
    <xf numFmtId="0" fontId="15" fillId="0" borderId="1" xfId="792" applyNumberFormat="1" applyFont="1" applyBorder="1" applyAlignment="1">
      <alignment horizontal="center" vertical="center"/>
    </xf>
    <xf numFmtId="181" fontId="15" fillId="0" borderId="1" xfId="792" applyNumberFormat="1" applyFont="1" applyBorder="1" applyAlignment="1">
      <alignment horizontal="center" vertical="center"/>
    </xf>
    <xf numFmtId="181" fontId="7" fillId="0" borderId="0" xfId="863" applyNumberFormat="1" applyFont="1" applyAlignment="1">
      <alignment horizontal="center" vertical="center"/>
    </xf>
    <xf numFmtId="183" fontId="15" fillId="0" borderId="1" xfId="10" applyNumberFormat="1" applyFont="1" applyBorder="1" applyAlignment="1" applyProtection="1">
      <alignment horizontal="center" vertical="center"/>
    </xf>
    <xf numFmtId="183" fontId="15" fillId="0" borderId="1" xfId="0" applyNumberFormat="1" applyFont="1" applyFill="1" applyBorder="1" applyAlignment="1" applyProtection="1">
      <alignment horizontal="center" vertical="center"/>
      <protection locked="0"/>
    </xf>
    <xf numFmtId="181" fontId="8" fillId="0" borderId="0" xfId="792" applyNumberFormat="1" applyAlignment="1">
      <alignment vertical="center"/>
    </xf>
    <xf numFmtId="183" fontId="8" fillId="0" borderId="0" xfId="0" applyNumberFormat="1" applyFont="1" applyFill="1" applyBorder="1" applyAlignment="1" applyProtection="1">
      <alignment horizontal="center" vertical="center"/>
      <protection locked="0"/>
    </xf>
    <xf numFmtId="183" fontId="15" fillId="0" borderId="1" xfId="0" applyNumberFormat="1" applyFont="1" applyFill="1" applyBorder="1" applyAlignment="1" applyProtection="1">
      <alignment horizontal="center" vertical="center"/>
    </xf>
    <xf numFmtId="183" fontId="22" fillId="4" borderId="17" xfId="0" applyNumberFormat="1" applyFont="1" applyFill="1" applyBorder="1" applyAlignment="1" applyProtection="1">
      <alignment horizontal="center" vertical="center"/>
    </xf>
    <xf numFmtId="183" fontId="15" fillId="0" borderId="15" xfId="0" applyNumberFormat="1" applyFont="1" applyFill="1" applyBorder="1" applyAlignment="1" applyProtection="1">
      <alignment horizontal="center" vertical="center"/>
    </xf>
    <xf numFmtId="183" fontId="22" fillId="4" borderId="17" xfId="10" applyNumberFormat="1" applyFont="1" applyFill="1" applyBorder="1" applyAlignment="1" applyProtection="1">
      <alignment horizontal="center" vertical="center"/>
    </xf>
    <xf numFmtId="183" fontId="22" fillId="4" borderId="20" xfId="10" applyNumberFormat="1" applyFont="1" applyFill="1" applyBorder="1" applyAlignment="1" applyProtection="1">
      <alignment horizontal="center" vertical="center"/>
    </xf>
    <xf numFmtId="183" fontId="15" fillId="0" borderId="1" xfId="10" applyNumberFormat="1" applyFont="1" applyBorder="1" applyAlignment="1" applyProtection="1">
      <alignment horizontal="center" vertical="center"/>
      <protection locked="0"/>
    </xf>
    <xf numFmtId="183" fontId="15" fillId="0" borderId="2" xfId="10" applyNumberFormat="1" applyFont="1" applyBorder="1" applyAlignment="1" applyProtection="1">
      <alignment horizontal="center" vertical="center"/>
      <protection locked="0"/>
    </xf>
    <xf numFmtId="183" fontId="15" fillId="0" borderId="2" xfId="10" applyNumberFormat="1" applyFont="1" applyBorder="1" applyAlignment="1" applyProtection="1">
      <alignment horizontal="center" vertical="center"/>
    </xf>
    <xf numFmtId="181" fontId="5" fillId="0" borderId="0" xfId="281" applyNumberFormat="1" applyAlignment="1"/>
    <xf numFmtId="0" fontId="0" fillId="0" borderId="0" xfId="0" applyFont="1" applyAlignment="1">
      <alignment horizontal="center" vertical="center"/>
    </xf>
    <xf numFmtId="0" fontId="11" fillId="0" borderId="32" xfId="0" applyFont="1" applyFill="1" applyBorder="1" applyAlignment="1">
      <alignment horizontal="left" vertical="center" shrinkToFit="1"/>
    </xf>
    <xf numFmtId="0" fontId="69" fillId="0" borderId="0" xfId="0" applyFont="1">
      <alignment vertical="center"/>
    </xf>
    <xf numFmtId="183" fontId="8" fillId="0" borderId="0" xfId="792" applyNumberFormat="1" applyAlignment="1">
      <alignment vertical="center"/>
    </xf>
    <xf numFmtId="0" fontId="68" fillId="0" borderId="0" xfId="0" applyFont="1">
      <alignment vertical="center"/>
    </xf>
    <xf numFmtId="0" fontId="0" fillId="0" borderId="0" xfId="0" applyAlignment="1">
      <alignment horizontal="center" vertical="center"/>
    </xf>
    <xf numFmtId="4" fontId="12" fillId="0" borderId="35" xfId="0" applyNumberFormat="1" applyFont="1" applyFill="1" applyBorder="1" applyAlignment="1">
      <alignment horizontal="center" vertical="center" shrinkToFit="1"/>
    </xf>
    <xf numFmtId="4" fontId="70" fillId="0" borderId="35" xfId="0" applyNumberFormat="1" applyFont="1" applyBorder="1" applyAlignment="1">
      <alignment horizontal="center" vertical="center" wrapText="1"/>
    </xf>
    <xf numFmtId="4" fontId="11" fillId="0" borderId="35" xfId="0" applyNumberFormat="1" applyFont="1" applyFill="1" applyBorder="1" applyAlignment="1">
      <alignment horizontal="center" vertical="center" shrinkToFit="1"/>
    </xf>
    <xf numFmtId="183" fontId="15" fillId="0" borderId="1" xfId="0" applyNumberFormat="1" applyFont="1" applyFill="1" applyBorder="1" applyAlignment="1" applyProtection="1">
      <alignment horizontal="center" vertical="center"/>
      <protection locked="0"/>
    </xf>
    <xf numFmtId="0" fontId="72" fillId="2" borderId="0" xfId="356" applyFont="1" applyFill="1">
      <alignment vertical="center"/>
    </xf>
    <xf numFmtId="183" fontId="15" fillId="0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Font="1" applyAlignment="1">
      <alignment horizontal="center" vertical="center"/>
    </xf>
    <xf numFmtId="0" fontId="7" fillId="0" borderId="0" xfId="792" applyFont="1" applyAlignment="1">
      <alignment vertical="center" wrapText="1"/>
    </xf>
    <xf numFmtId="0" fontId="9" fillId="0" borderId="0" xfId="0" applyFont="1" applyFill="1" applyBorder="1" applyAlignment="1" applyProtection="1">
      <alignment vertical="center" wrapText="1"/>
      <protection locked="0"/>
    </xf>
    <xf numFmtId="3" fontId="15" fillId="0" borderId="3" xfId="0" applyNumberFormat="1" applyFont="1" applyFill="1" applyBorder="1" applyAlignment="1" applyProtection="1">
      <alignment vertical="center" wrapText="1"/>
      <protection locked="0"/>
    </xf>
    <xf numFmtId="3" fontId="15" fillId="0" borderId="3" xfId="0" applyNumberFormat="1" applyFont="1" applyFill="1" applyBorder="1" applyAlignment="1" applyProtection="1">
      <alignment horizontal="left" vertical="center" wrapText="1"/>
      <protection locked="0"/>
    </xf>
    <xf numFmtId="0" fontId="15" fillId="0" borderId="3" xfId="0" applyFont="1" applyFill="1" applyBorder="1" applyAlignment="1" applyProtection="1">
      <alignment horizontal="left" vertical="center" wrapText="1"/>
      <protection locked="0"/>
    </xf>
    <xf numFmtId="0" fontId="15" fillId="0" borderId="3" xfId="0" applyFont="1" applyFill="1" applyBorder="1" applyAlignment="1" applyProtection="1">
      <alignment vertical="center" wrapText="1"/>
      <protection locked="0"/>
    </xf>
    <xf numFmtId="183" fontId="22" fillId="4" borderId="17" xfId="0" applyNumberFormat="1" applyFont="1" applyFill="1" applyBorder="1" applyAlignment="1" applyProtection="1">
      <alignment horizontal="center" vertical="center" wrapText="1"/>
      <protection locked="0"/>
    </xf>
    <xf numFmtId="0" fontId="15" fillId="0" borderId="14" xfId="0" applyFont="1" applyFill="1" applyBorder="1" applyAlignment="1" applyProtection="1">
      <alignment vertical="center" wrapText="1"/>
      <protection locked="0"/>
    </xf>
    <xf numFmtId="0" fontId="15" fillId="0" borderId="3" xfId="0" applyFont="1" applyFill="1" applyBorder="1" applyAlignment="1" applyProtection="1">
      <alignment horizontal="left" wrapText="1"/>
      <protection locked="0"/>
    </xf>
    <xf numFmtId="0" fontId="15" fillId="0" borderId="3" xfId="0" applyFont="1" applyFill="1" applyBorder="1" applyAlignment="1" applyProtection="1">
      <alignment wrapText="1"/>
      <protection locked="0"/>
    </xf>
    <xf numFmtId="0" fontId="22" fillId="4" borderId="18" xfId="0" applyFont="1" applyFill="1" applyBorder="1" applyAlignment="1" applyProtection="1">
      <alignment horizontal="center" vertical="center" wrapText="1"/>
      <protection locked="0"/>
    </xf>
    <xf numFmtId="0" fontId="15" fillId="0" borderId="0" xfId="792" applyFont="1" applyAlignment="1">
      <alignment vertical="center" wrapText="1"/>
    </xf>
    <xf numFmtId="181" fontId="7" fillId="0" borderId="0" xfId="792" applyNumberFormat="1" applyFont="1" applyAlignment="1">
      <alignment horizontal="center" vertical="center" wrapText="1"/>
    </xf>
    <xf numFmtId="183" fontId="8" fillId="0" borderId="0" xfId="0" applyNumberFormat="1" applyFont="1" applyFill="1" applyBorder="1" applyAlignment="1" applyProtection="1">
      <alignment horizontal="centerContinuous" vertical="center" wrapText="1"/>
      <protection locked="0"/>
    </xf>
    <xf numFmtId="183" fontId="15" fillId="0" borderId="1" xfId="0" applyNumberFormat="1" applyFont="1" applyFill="1" applyBorder="1" applyAlignment="1" applyProtection="1">
      <alignment vertical="center" wrapText="1"/>
      <protection locked="0"/>
    </xf>
    <xf numFmtId="183" fontId="15" fillId="0" borderId="1" xfId="1092" applyNumberFormat="1" applyFont="1" applyFill="1" applyBorder="1" applyAlignment="1" applyProtection="1">
      <alignment horizontal="left" vertical="center" wrapText="1" shrinkToFit="1"/>
      <protection locked="0"/>
    </xf>
    <xf numFmtId="183" fontId="15" fillId="0" borderId="15" xfId="0" applyNumberFormat="1" applyFont="1" applyFill="1" applyBorder="1" applyAlignment="1" applyProtection="1">
      <alignment vertical="center" wrapText="1"/>
      <protection locked="0"/>
    </xf>
    <xf numFmtId="183" fontId="15" fillId="0" borderId="1" xfId="0" applyNumberFormat="1" applyFont="1" applyFill="1" applyBorder="1" applyAlignment="1" applyProtection="1">
      <alignment horizontal="left" vertical="center" wrapText="1"/>
      <protection locked="0"/>
    </xf>
    <xf numFmtId="183" fontId="15" fillId="0" borderId="1" xfId="0" applyNumberFormat="1" applyFont="1" applyFill="1" applyBorder="1" applyAlignment="1" applyProtection="1">
      <alignment vertical="center" wrapText="1"/>
    </xf>
    <xf numFmtId="181" fontId="15" fillId="0" borderId="0" xfId="792" applyNumberFormat="1" applyFont="1" applyAlignment="1">
      <alignment horizontal="center" vertical="center" wrapText="1"/>
    </xf>
    <xf numFmtId="181" fontId="11" fillId="0" borderId="0" xfId="792" applyNumberFormat="1" applyFont="1" applyAlignment="1">
      <alignment horizontal="center" vertical="center" wrapText="1"/>
    </xf>
    <xf numFmtId="0" fontId="11" fillId="0" borderId="0" xfId="792" applyFont="1" applyAlignment="1">
      <alignment vertical="center" wrapText="1"/>
    </xf>
    <xf numFmtId="0" fontId="21" fillId="0" borderId="0" xfId="0" applyFont="1" applyFill="1" applyBorder="1" applyAlignment="1" applyProtection="1">
      <alignment horizontal="left" vertical="center" wrapText="1"/>
      <protection locked="0"/>
    </xf>
    <xf numFmtId="0" fontId="11" fillId="0" borderId="0" xfId="0" applyFont="1" applyFill="1" applyBorder="1" applyAlignment="1" applyProtection="1">
      <alignment horizontal="centerContinuous" vertical="center" wrapText="1"/>
      <protection locked="0"/>
    </xf>
    <xf numFmtId="0" fontId="11" fillId="0" borderId="0" xfId="0" applyFont="1" applyFill="1" applyBorder="1" applyAlignment="1" applyProtection="1">
      <alignment vertical="center" wrapText="1"/>
      <protection locked="0"/>
    </xf>
    <xf numFmtId="3" fontId="11" fillId="0" borderId="3" xfId="0" applyNumberFormat="1" applyFont="1" applyFill="1" applyBorder="1" applyAlignment="1" applyProtection="1">
      <alignment horizontal="left" vertical="center" wrapText="1"/>
      <protection locked="0"/>
    </xf>
    <xf numFmtId="183" fontId="11" fillId="0" borderId="1" xfId="0" applyNumberFormat="1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 applyProtection="1">
      <alignment horizontal="left" vertical="center" wrapText="1"/>
      <protection locked="0"/>
    </xf>
    <xf numFmtId="183" fontId="11" fillId="0" borderId="1" xfId="0" applyNumberFormat="1" applyFont="1" applyFill="1" applyBorder="1" applyAlignment="1" applyProtection="1">
      <alignment horizontal="center" vertical="center" wrapText="1"/>
      <protection locked="0"/>
    </xf>
    <xf numFmtId="183" fontId="11" fillId="0" borderId="2" xfId="0" applyNumberFormat="1" applyFont="1" applyFill="1" applyBorder="1" applyAlignment="1" applyProtection="1">
      <alignment horizontal="center" vertical="center" wrapText="1"/>
      <protection locked="0"/>
    </xf>
    <xf numFmtId="183" fontId="11" fillId="0" borderId="1" xfId="10" applyNumberFormat="1" applyFont="1" applyBorder="1" applyAlignment="1" applyProtection="1">
      <alignment horizontal="right" vertical="center" wrapText="1"/>
      <protection locked="0"/>
    </xf>
    <xf numFmtId="183" fontId="11" fillId="0" borderId="2" xfId="10" applyNumberFormat="1" applyFont="1" applyBorder="1" applyAlignment="1" applyProtection="1">
      <alignment horizontal="right" vertical="center" wrapText="1"/>
      <protection locked="0"/>
    </xf>
    <xf numFmtId="0" fontId="11" fillId="0" borderId="1" xfId="0" applyFont="1" applyFill="1" applyBorder="1" applyAlignment="1" applyProtection="1">
      <alignment vertical="center" wrapText="1"/>
      <protection locked="0"/>
    </xf>
    <xf numFmtId="186" fontId="21" fillId="0" borderId="1" xfId="247" applyNumberFormat="1" applyFont="1" applyFill="1" applyBorder="1" applyAlignment="1">
      <alignment horizontal="right" vertical="center" wrapText="1"/>
    </xf>
    <xf numFmtId="183" fontId="11" fillId="0" borderId="34" xfId="225" applyNumberFormat="1" applyFont="1" applyBorder="1" applyAlignment="1" applyProtection="1">
      <alignment horizontal="right" vertical="center" wrapText="1"/>
      <protection locked="0"/>
    </xf>
    <xf numFmtId="186" fontId="11" fillId="0" borderId="32" xfId="225" applyNumberFormat="1" applyFont="1" applyBorder="1" applyAlignment="1" applyProtection="1">
      <alignment horizontal="right" vertical="center" wrapText="1"/>
      <protection locked="0"/>
    </xf>
    <xf numFmtId="0" fontId="11" fillId="0" borderId="3" xfId="0" applyFont="1" applyFill="1" applyBorder="1" applyAlignment="1" applyProtection="1">
      <alignment horizontal="left" vertical="center" wrapText="1"/>
      <protection locked="0"/>
    </xf>
    <xf numFmtId="0" fontId="12" fillId="2" borderId="3" xfId="0" applyFont="1" applyFill="1" applyBorder="1" applyAlignment="1" applyProtection="1">
      <alignment horizontal="center" vertical="center" wrapText="1"/>
      <protection locked="0"/>
    </xf>
    <xf numFmtId="183" fontId="12" fillId="2" borderId="1" xfId="0" applyNumberFormat="1" applyFont="1" applyFill="1" applyBorder="1" applyAlignment="1" applyProtection="1">
      <alignment horizontal="right" vertical="center" wrapText="1"/>
    </xf>
    <xf numFmtId="0" fontId="12" fillId="2" borderId="1" xfId="0" applyFont="1" applyFill="1" applyBorder="1" applyAlignment="1" applyProtection="1">
      <alignment horizontal="center" vertical="center" wrapText="1"/>
      <protection locked="0"/>
    </xf>
    <xf numFmtId="183" fontId="12" fillId="2" borderId="1" xfId="10" applyNumberFormat="1" applyFont="1" applyFill="1" applyBorder="1" applyAlignment="1" applyProtection="1">
      <alignment horizontal="right" vertical="center" wrapText="1"/>
    </xf>
    <xf numFmtId="181" fontId="11" fillId="2" borderId="0" xfId="792" applyNumberFormat="1" applyFont="1" applyFill="1" applyAlignment="1">
      <alignment horizontal="center" vertical="center" wrapText="1"/>
    </xf>
    <xf numFmtId="0" fontId="11" fillId="2" borderId="0" xfId="792" applyFont="1" applyFill="1" applyAlignment="1">
      <alignment vertical="center" wrapText="1"/>
    </xf>
    <xf numFmtId="183" fontId="11" fillId="0" borderId="1" xfId="0" applyNumberFormat="1" applyFont="1" applyFill="1" applyBorder="1" applyAlignment="1" applyProtection="1">
      <alignment horizontal="right" vertical="center" wrapText="1"/>
    </xf>
    <xf numFmtId="185" fontId="11" fillId="0" borderId="32" xfId="0" applyNumberFormat="1" applyFont="1" applyBorder="1" applyAlignment="1" applyProtection="1">
      <alignment horizontal="right" vertical="center" wrapText="1"/>
    </xf>
    <xf numFmtId="183" fontId="11" fillId="0" borderId="1" xfId="10" applyNumberFormat="1" applyFont="1" applyBorder="1" applyAlignment="1" applyProtection="1">
      <alignment horizontal="right" vertical="center" wrapText="1"/>
    </xf>
    <xf numFmtId="183" fontId="11" fillId="0" borderId="2" xfId="10" applyNumberFormat="1" applyFont="1" applyBorder="1" applyAlignment="1" applyProtection="1">
      <alignment horizontal="right" vertical="center" wrapText="1"/>
    </xf>
    <xf numFmtId="183" fontId="11" fillId="0" borderId="1" xfId="0" applyNumberFormat="1" applyFont="1" applyFill="1" applyBorder="1" applyAlignment="1" applyProtection="1">
      <alignment horizontal="right" vertical="center" wrapText="1"/>
      <protection locked="0"/>
    </xf>
    <xf numFmtId="183" fontId="11" fillId="0" borderId="32" xfId="0" applyNumberFormat="1" applyFont="1" applyBorder="1" applyAlignment="1" applyProtection="1">
      <alignment horizontal="right" vertical="center" wrapText="1"/>
    </xf>
    <xf numFmtId="183" fontId="11" fillId="0" borderId="32" xfId="0" applyNumberFormat="1" applyFont="1" applyBorder="1" applyAlignment="1" applyProtection="1">
      <alignment horizontal="right" vertical="center" wrapText="1"/>
      <protection locked="0"/>
    </xf>
    <xf numFmtId="185" fontId="11" fillId="0" borderId="34" xfId="225" applyNumberFormat="1" applyFont="1" applyBorder="1" applyAlignment="1" applyProtection="1">
      <alignment horizontal="right" vertical="center" wrapText="1"/>
    </xf>
    <xf numFmtId="0" fontId="11" fillId="0" borderId="3" xfId="0" applyFont="1" applyFill="1" applyBorder="1" applyAlignment="1" applyProtection="1">
      <alignment horizontal="left" wrapText="1"/>
      <protection locked="0"/>
    </xf>
    <xf numFmtId="0" fontId="11" fillId="0" borderId="1" xfId="0" applyFont="1" applyFill="1" applyBorder="1" applyAlignment="1" applyProtection="1">
      <alignment horizontal="left" vertical="center" wrapText="1"/>
    </xf>
    <xf numFmtId="0" fontId="11" fillId="0" borderId="1" xfId="0" applyFont="1" applyFill="1" applyBorder="1" applyAlignment="1" applyProtection="1">
      <alignment vertical="center" wrapText="1"/>
    </xf>
    <xf numFmtId="0" fontId="12" fillId="0" borderId="4" xfId="0" applyFont="1" applyFill="1" applyBorder="1" applyAlignment="1" applyProtection="1">
      <alignment horizontal="center" vertical="center" wrapText="1"/>
      <protection locked="0"/>
    </xf>
    <xf numFmtId="183" fontId="12" fillId="0" borderId="5" xfId="0" applyNumberFormat="1" applyFont="1" applyFill="1" applyBorder="1" applyAlignment="1" applyProtection="1">
      <alignment horizontal="right" vertical="center" wrapText="1"/>
    </xf>
    <xf numFmtId="0" fontId="12" fillId="0" borderId="5" xfId="0" applyFont="1" applyFill="1" applyBorder="1" applyAlignment="1" applyProtection="1">
      <alignment horizontal="center" vertical="center" wrapText="1"/>
      <protection locked="0"/>
    </xf>
    <xf numFmtId="183" fontId="12" fillId="0" borderId="5" xfId="10" applyNumberFormat="1" applyFont="1" applyFill="1" applyBorder="1" applyAlignment="1" applyProtection="1">
      <alignment horizontal="right" vertical="center" wrapText="1"/>
    </xf>
    <xf numFmtId="181" fontId="11" fillId="0" borderId="0" xfId="792" applyNumberFormat="1" applyFont="1" applyFill="1" applyAlignment="1">
      <alignment horizontal="center" vertical="center" wrapText="1"/>
    </xf>
    <xf numFmtId="0" fontId="11" fillId="0" borderId="0" xfId="792" applyFont="1" applyFill="1" applyAlignment="1">
      <alignment vertical="center" wrapText="1"/>
    </xf>
    <xf numFmtId="0" fontId="11" fillId="0" borderId="0" xfId="0" applyFont="1" applyFill="1" applyBorder="1" applyAlignment="1" applyProtection="1">
      <alignment horizontal="left" wrapText="1"/>
      <protection locked="0"/>
    </xf>
    <xf numFmtId="0" fontId="11" fillId="0" borderId="0" xfId="0" applyFont="1" applyFill="1" applyBorder="1" applyAlignment="1" applyProtection="1">
      <alignment wrapText="1"/>
      <protection locked="0"/>
    </xf>
    <xf numFmtId="181" fontId="11" fillId="0" borderId="0" xfId="792" applyNumberFormat="1" applyFont="1" applyAlignment="1">
      <alignment vertical="center" wrapText="1"/>
    </xf>
    <xf numFmtId="183" fontId="11" fillId="0" borderId="44" xfId="0" applyNumberFormat="1" applyFont="1" applyFill="1" applyBorder="1" applyAlignment="1" applyProtection="1">
      <alignment horizontal="center" vertical="center" wrapText="1"/>
      <protection locked="0"/>
    </xf>
    <xf numFmtId="183" fontId="11" fillId="0" borderId="44" xfId="10" applyNumberFormat="1" applyFont="1" applyBorder="1" applyAlignment="1" applyProtection="1">
      <alignment horizontal="right" vertical="center" wrapText="1"/>
      <protection locked="0"/>
    </xf>
    <xf numFmtId="183" fontId="11" fillId="0" borderId="44" xfId="225" applyNumberFormat="1" applyFont="1" applyBorder="1" applyAlignment="1" applyProtection="1">
      <alignment horizontal="right" vertical="center" wrapText="1"/>
      <protection locked="0"/>
    </xf>
    <xf numFmtId="183" fontId="12" fillId="2" borderId="44" xfId="10" applyNumberFormat="1" applyFont="1" applyFill="1" applyBorder="1" applyAlignment="1" applyProtection="1">
      <alignment horizontal="right" vertical="center" wrapText="1"/>
    </xf>
    <xf numFmtId="183" fontId="11" fillId="0" borderId="44" xfId="10" applyNumberFormat="1" applyFont="1" applyBorder="1" applyAlignment="1" applyProtection="1">
      <alignment horizontal="right" vertical="center" wrapText="1"/>
    </xf>
    <xf numFmtId="185" fontId="11" fillId="0" borderId="44" xfId="225" applyNumberFormat="1" applyFont="1" applyBorder="1" applyAlignment="1" applyProtection="1">
      <alignment horizontal="right" vertical="center" wrapText="1"/>
      <protection locked="0"/>
    </xf>
    <xf numFmtId="185" fontId="11" fillId="0" borderId="44" xfId="225" applyNumberFormat="1" applyFont="1" applyBorder="1" applyAlignment="1" applyProtection="1">
      <alignment horizontal="right" vertical="center" wrapText="1"/>
    </xf>
    <xf numFmtId="183" fontId="12" fillId="0" borderId="45" xfId="10" applyNumberFormat="1" applyFont="1" applyFill="1" applyBorder="1" applyAlignment="1" applyProtection="1">
      <alignment horizontal="right" vertical="center" wrapText="1"/>
    </xf>
    <xf numFmtId="181" fontId="11" fillId="0" borderId="43" xfId="792" applyNumberFormat="1" applyFont="1" applyBorder="1" applyAlignment="1">
      <alignment horizontal="center" vertical="center" wrapText="1"/>
    </xf>
    <xf numFmtId="0" fontId="11" fillId="0" borderId="43" xfId="792" applyNumberFormat="1" applyFont="1" applyBorder="1" applyAlignment="1">
      <alignment horizontal="center" vertical="center" wrapText="1"/>
    </xf>
    <xf numFmtId="0" fontId="11" fillId="2" borderId="43" xfId="792" applyNumberFormat="1" applyFont="1" applyFill="1" applyBorder="1" applyAlignment="1">
      <alignment horizontal="center" vertical="center" wrapText="1"/>
    </xf>
    <xf numFmtId="183" fontId="11" fillId="0" borderId="43" xfId="792" applyNumberFormat="1" applyFont="1" applyFill="1" applyBorder="1" applyAlignment="1">
      <alignment horizontal="center" vertical="center" wrapText="1"/>
    </xf>
    <xf numFmtId="0" fontId="7" fillId="0" borderId="0" xfId="792" applyFont="1" applyBorder="1" applyAlignment="1">
      <alignment horizontal="left" vertical="center" wrapText="1"/>
    </xf>
    <xf numFmtId="0" fontId="7" fillId="0" borderId="0" xfId="792" applyFont="1" applyBorder="1" applyAlignment="1">
      <alignment horizontal="center" vertical="center" wrapText="1"/>
    </xf>
    <xf numFmtId="181" fontId="7" fillId="0" borderId="0" xfId="792" applyNumberFormat="1" applyFont="1" applyBorder="1" applyAlignment="1">
      <alignment horizontal="center" vertical="center" wrapText="1"/>
    </xf>
    <xf numFmtId="181" fontId="17" fillId="0" borderId="0" xfId="260" applyNumberFormat="1" applyFont="1" applyAlignment="1">
      <alignment horizontal="center" wrapText="1"/>
    </xf>
    <xf numFmtId="0" fontId="17" fillId="0" borderId="0" xfId="260" applyFont="1" applyAlignment="1">
      <alignment wrapText="1"/>
    </xf>
    <xf numFmtId="0" fontId="17" fillId="0" borderId="0" xfId="260" applyFont="1" applyAlignment="1">
      <alignment horizontal="center" wrapText="1"/>
    </xf>
    <xf numFmtId="185" fontId="15" fillId="0" borderId="1" xfId="0" applyNumberFormat="1" applyFont="1" applyFill="1" applyBorder="1" applyAlignment="1" applyProtection="1">
      <alignment horizontal="center" vertical="center"/>
      <protection locked="0"/>
    </xf>
    <xf numFmtId="183" fontId="11" fillId="0" borderId="34" xfId="10" applyNumberFormat="1" applyFont="1" applyBorder="1" applyAlignment="1" applyProtection="1">
      <alignment horizontal="center" vertical="center"/>
      <protection locked="0"/>
    </xf>
    <xf numFmtId="183" fontId="11" fillId="0" borderId="35" xfId="10" applyNumberFormat="1" applyFont="1" applyBorder="1" applyAlignment="1" applyProtection="1">
      <alignment horizontal="center" vertical="center"/>
    </xf>
    <xf numFmtId="183" fontId="11" fillId="0" borderId="33" xfId="10" applyNumberFormat="1" applyFont="1" applyBorder="1" applyAlignment="1" applyProtection="1">
      <alignment horizontal="center" vertical="center"/>
    </xf>
    <xf numFmtId="181" fontId="0" fillId="0" borderId="0" xfId="0" applyNumberFormat="1" applyFont="1" applyAlignment="1">
      <alignment horizontal="center" vertical="center"/>
    </xf>
    <xf numFmtId="181" fontId="11" fillId="0" borderId="35" xfId="0" applyNumberFormat="1" applyFont="1" applyFill="1" applyBorder="1" applyAlignment="1" applyProtection="1">
      <alignment horizontal="center" vertical="center"/>
      <protection locked="0"/>
    </xf>
    <xf numFmtId="181" fontId="15" fillId="0" borderId="1" xfId="0" applyNumberFormat="1" applyFont="1" applyFill="1" applyBorder="1" applyAlignment="1" applyProtection="1">
      <alignment horizontal="center" vertical="center"/>
      <protection locked="0"/>
    </xf>
    <xf numFmtId="183" fontId="11" fillId="0" borderId="35" xfId="0" applyNumberFormat="1" applyFont="1" applyFill="1" applyBorder="1" applyAlignment="1" applyProtection="1">
      <alignment horizontal="center" vertical="center"/>
      <protection locked="0"/>
    </xf>
    <xf numFmtId="181" fontId="14" fillId="0" borderId="35" xfId="0" applyNumberFormat="1" applyFont="1" applyBorder="1" applyAlignment="1">
      <alignment horizontal="center" vertical="center"/>
    </xf>
    <xf numFmtId="183" fontId="65" fillId="0" borderId="36" xfId="0" applyNumberFormat="1" applyFont="1" applyFill="1" applyBorder="1" applyAlignment="1" applyProtection="1">
      <alignment horizontal="center" vertical="center"/>
    </xf>
    <xf numFmtId="185" fontId="65" fillId="0" borderId="36" xfId="0" applyNumberFormat="1" applyFont="1" applyFill="1" applyBorder="1" applyAlignment="1" applyProtection="1">
      <alignment horizontal="center" vertical="center"/>
    </xf>
    <xf numFmtId="0" fontId="14" fillId="0" borderId="1" xfId="281" applyFont="1" applyBorder="1" applyAlignment="1">
      <alignment horizontal="center" vertical="center"/>
    </xf>
    <xf numFmtId="181" fontId="14" fillId="0" borderId="1" xfId="281" applyNumberFormat="1" applyFont="1" applyBorder="1" applyAlignment="1">
      <alignment horizontal="center" vertical="center"/>
    </xf>
    <xf numFmtId="49" fontId="14" fillId="0" borderId="2" xfId="281" applyNumberFormat="1" applyFont="1" applyFill="1" applyBorder="1" applyAlignment="1" applyProtection="1">
      <alignment vertical="center"/>
    </xf>
    <xf numFmtId="49" fontId="14" fillId="0" borderId="2" xfId="281" applyNumberFormat="1" applyFont="1" applyFill="1" applyBorder="1" applyAlignment="1" applyProtection="1">
      <alignment horizontal="center" vertical="center"/>
    </xf>
    <xf numFmtId="181" fontId="14" fillId="0" borderId="1" xfId="281" applyNumberFormat="1" applyFont="1" applyFill="1" applyBorder="1" applyAlignment="1" applyProtection="1">
      <alignment horizontal="center" vertical="center"/>
    </xf>
    <xf numFmtId="0" fontId="11" fillId="0" borderId="3" xfId="0" applyNumberFormat="1" applyFont="1" applyFill="1" applyBorder="1" applyAlignment="1">
      <alignment horizontal="left" vertical="center"/>
    </xf>
    <xf numFmtId="0" fontId="11" fillId="0" borderId="1" xfId="0" applyNumberFormat="1" applyFont="1" applyFill="1" applyBorder="1" applyAlignment="1" applyProtection="1">
      <alignment horizontal="left" vertical="center"/>
    </xf>
    <xf numFmtId="183" fontId="14" fillId="0" borderId="32" xfId="0" applyNumberFormat="1" applyFont="1" applyFill="1" applyBorder="1" applyAlignment="1" applyProtection="1">
      <alignment horizontal="center" vertical="center" wrapText="1"/>
    </xf>
    <xf numFmtId="181" fontId="11" fillId="0" borderId="1" xfId="0" applyNumberFormat="1" applyFont="1" applyFill="1" applyBorder="1" applyAlignment="1" applyProtection="1">
      <alignment horizontal="center" vertical="center" wrapText="1"/>
    </xf>
    <xf numFmtId="0" fontId="11" fillId="0" borderId="3" xfId="0" applyNumberFormat="1" applyFont="1" applyFill="1" applyBorder="1" applyAlignment="1" applyProtection="1">
      <alignment horizontal="left" vertical="center"/>
    </xf>
    <xf numFmtId="0" fontId="11" fillId="0" borderId="1" xfId="0" applyFont="1" applyFill="1" applyBorder="1" applyAlignment="1">
      <alignment horizontal="left" vertical="center"/>
    </xf>
    <xf numFmtId="0" fontId="11" fillId="0" borderId="1" xfId="0" applyNumberFormat="1" applyFont="1" applyFill="1" applyBorder="1" applyAlignment="1" applyProtection="1">
      <alignment vertical="center"/>
    </xf>
    <xf numFmtId="0" fontId="11" fillId="0" borderId="4" xfId="0" applyNumberFormat="1" applyFont="1" applyFill="1" applyBorder="1" applyAlignment="1">
      <alignment horizontal="left" vertical="center"/>
    </xf>
    <xf numFmtId="0" fontId="11" fillId="0" borderId="5" xfId="0" applyFont="1" applyFill="1" applyBorder="1" applyAlignment="1">
      <alignment horizontal="left" vertical="center"/>
    </xf>
    <xf numFmtId="183" fontId="14" fillId="0" borderId="32" xfId="0" applyNumberFormat="1" applyFont="1" applyFill="1" applyBorder="1" applyAlignment="1">
      <alignment horizontal="center" vertical="center"/>
    </xf>
    <xf numFmtId="4" fontId="14" fillId="0" borderId="1" xfId="281" applyNumberFormat="1" applyFont="1" applyFill="1" applyBorder="1" applyAlignment="1" applyProtection="1">
      <alignment horizontal="center" vertical="center"/>
    </xf>
    <xf numFmtId="0" fontId="11" fillId="0" borderId="1" xfId="0" applyNumberFormat="1" applyFont="1" applyFill="1" applyBorder="1" applyAlignment="1">
      <alignment horizontal="left" vertical="center"/>
    </xf>
    <xf numFmtId="0" fontId="11" fillId="0" borderId="1" xfId="852" applyFont="1" applyFill="1" applyBorder="1" applyAlignment="1">
      <alignment horizontal="left" vertical="center"/>
    </xf>
    <xf numFmtId="183" fontId="14" fillId="0" borderId="33" xfId="0" applyNumberFormat="1" applyFont="1" applyFill="1" applyBorder="1" applyAlignment="1" applyProtection="1">
      <alignment horizontal="center" vertical="center" wrapText="1"/>
    </xf>
    <xf numFmtId="181" fontId="14" fillId="0" borderId="1" xfId="281" applyNumberFormat="1" applyFont="1" applyBorder="1" applyAlignment="1">
      <alignment horizontal="center"/>
    </xf>
    <xf numFmtId="0" fontId="14" fillId="0" borderId="0" xfId="281" applyFont="1" applyAlignment="1"/>
    <xf numFmtId="181" fontId="14" fillId="0" borderId="0" xfId="281" applyNumberFormat="1" applyFont="1" applyAlignment="1">
      <alignment horizontal="center"/>
    </xf>
    <xf numFmtId="0" fontId="12" fillId="0" borderId="1" xfId="863" applyFont="1" applyBorder="1" applyAlignment="1">
      <alignment horizontal="center" vertical="center"/>
    </xf>
    <xf numFmtId="181" fontId="12" fillId="0" borderId="1" xfId="863" applyNumberFormat="1" applyFont="1" applyBorder="1" applyAlignment="1">
      <alignment horizontal="center" vertical="center" wrapText="1"/>
    </xf>
    <xf numFmtId="181" fontId="12" fillId="0" borderId="1" xfId="863" applyNumberFormat="1" applyFont="1" applyBorder="1" applyAlignment="1">
      <alignment horizontal="center" vertical="center"/>
    </xf>
    <xf numFmtId="0" fontId="12" fillId="0" borderId="1" xfId="863" applyFont="1" applyFill="1" applyBorder="1" applyAlignment="1">
      <alignment horizontal="center" vertical="center"/>
    </xf>
    <xf numFmtId="181" fontId="12" fillId="0" borderId="1" xfId="653" applyNumberFormat="1" applyFont="1" applyFill="1" applyBorder="1" applyAlignment="1">
      <alignment horizontal="center" vertical="center"/>
    </xf>
    <xf numFmtId="181" fontId="12" fillId="0" borderId="1" xfId="863" applyNumberFormat="1" applyFont="1" applyFill="1" applyBorder="1" applyAlignment="1">
      <alignment horizontal="center" vertical="center"/>
    </xf>
    <xf numFmtId="0" fontId="12" fillId="0" borderId="1" xfId="863" applyFont="1" applyFill="1" applyBorder="1" applyAlignment="1" applyProtection="1">
      <alignment horizontal="center" vertical="center"/>
      <protection locked="0"/>
    </xf>
    <xf numFmtId="181" fontId="12" fillId="0" borderId="1" xfId="863" applyNumberFormat="1" applyFont="1" applyFill="1" applyBorder="1" applyAlignment="1" applyProtection="1">
      <alignment horizontal="center" vertical="center"/>
      <protection locked="0"/>
    </xf>
    <xf numFmtId="0" fontId="12" fillId="0" borderId="1" xfId="863" applyFont="1" applyBorder="1" applyAlignment="1">
      <alignment horizontal="left" vertical="center"/>
    </xf>
    <xf numFmtId="181" fontId="12" fillId="0" borderId="1" xfId="863" applyNumberFormat="1" applyFont="1" applyFill="1" applyBorder="1" applyAlignment="1">
      <alignment vertical="center"/>
    </xf>
    <xf numFmtId="0" fontId="11" fillId="0" borderId="1" xfId="863" applyFont="1" applyFill="1" applyBorder="1" applyAlignment="1">
      <alignment horizontal="left" vertical="center" indent="1"/>
    </xf>
    <xf numFmtId="181" fontId="11" fillId="0" borderId="1" xfId="653" applyNumberFormat="1" applyFont="1" applyFill="1" applyBorder="1" applyAlignment="1">
      <alignment horizontal="center" vertical="center"/>
    </xf>
    <xf numFmtId="181" fontId="11" fillId="0" borderId="1" xfId="863" applyNumberFormat="1" applyFont="1" applyFill="1" applyBorder="1" applyAlignment="1">
      <alignment horizontal="left" vertical="center" indent="1"/>
    </xf>
    <xf numFmtId="183" fontId="11" fillId="0" borderId="31" xfId="0" applyNumberFormat="1" applyFont="1" applyFill="1" applyBorder="1" applyAlignment="1" applyProtection="1">
      <alignment horizontal="center" vertical="center"/>
      <protection locked="0"/>
    </xf>
    <xf numFmtId="0" fontId="11" fillId="0" borderId="1" xfId="863" applyFont="1" applyFill="1" applyBorder="1" applyAlignment="1">
      <alignment horizontal="left" vertical="center" indent="2"/>
    </xf>
    <xf numFmtId="183" fontId="11" fillId="0" borderId="30" xfId="0" applyNumberFormat="1" applyFont="1" applyFill="1" applyBorder="1" applyAlignment="1" applyProtection="1">
      <alignment horizontal="center" vertical="center"/>
      <protection locked="0"/>
    </xf>
    <xf numFmtId="183" fontId="11" fillId="0" borderId="1" xfId="792" applyNumberFormat="1" applyFont="1" applyBorder="1" applyAlignment="1">
      <alignment horizontal="center" vertical="center"/>
    </xf>
    <xf numFmtId="183" fontId="11" fillId="0" borderId="1" xfId="653" applyNumberFormat="1" applyFont="1" applyFill="1" applyBorder="1" applyAlignment="1">
      <alignment horizontal="center" vertical="center"/>
    </xf>
    <xf numFmtId="183" fontId="11" fillId="0" borderId="1" xfId="0" applyNumberFormat="1" applyFont="1" applyFill="1" applyBorder="1" applyAlignment="1" applyProtection="1">
      <alignment horizontal="center" vertical="center"/>
      <protection locked="0"/>
    </xf>
    <xf numFmtId="183" fontId="11" fillId="0" borderId="1" xfId="0" applyNumberFormat="1" applyFont="1" applyFill="1" applyBorder="1" applyAlignment="1" applyProtection="1">
      <alignment horizontal="right" vertical="center"/>
      <protection locked="0"/>
    </xf>
    <xf numFmtId="183" fontId="11" fillId="0" borderId="1" xfId="792" applyNumberFormat="1" applyFont="1" applyBorder="1" applyAlignment="1">
      <alignment vertical="center"/>
    </xf>
    <xf numFmtId="0" fontId="11" fillId="0" borderId="1" xfId="863" applyFont="1" applyFill="1" applyBorder="1" applyAlignment="1" applyProtection="1">
      <alignment horizontal="left" vertical="center" indent="2"/>
      <protection locked="0"/>
    </xf>
    <xf numFmtId="0" fontId="11" fillId="0" borderId="1" xfId="792" applyFont="1" applyBorder="1" applyAlignment="1">
      <alignment horizontal="center" vertical="center"/>
    </xf>
    <xf numFmtId="0" fontId="11" fillId="0" borderId="1" xfId="792" applyFont="1" applyBorder="1" applyAlignment="1">
      <alignment vertical="center"/>
    </xf>
    <xf numFmtId="0" fontId="11" fillId="0" borderId="1" xfId="863" applyFont="1" applyFill="1" applyBorder="1" applyAlignment="1">
      <alignment horizontal="left" vertical="center" indent="2" shrinkToFit="1"/>
    </xf>
    <xf numFmtId="184" fontId="11" fillId="0" borderId="0" xfId="792" applyNumberFormat="1" applyFont="1" applyAlignment="1">
      <alignment horizontal="center" vertical="center"/>
    </xf>
    <xf numFmtId="184" fontId="11" fillId="0" borderId="0" xfId="792" applyNumberFormat="1" applyFont="1" applyAlignment="1">
      <alignment vertical="center"/>
    </xf>
    <xf numFmtId="181" fontId="11" fillId="3" borderId="1" xfId="863" applyNumberFormat="1" applyFont="1" applyFill="1" applyBorder="1" applyAlignment="1">
      <alignment horizontal="center" vertical="center"/>
    </xf>
    <xf numFmtId="0" fontId="12" fillId="0" borderId="1" xfId="863" applyFont="1" applyFill="1" applyBorder="1" applyAlignment="1">
      <alignment vertical="center"/>
    </xf>
    <xf numFmtId="181" fontId="11" fillId="0" borderId="1" xfId="863" applyNumberFormat="1" applyFont="1" applyFill="1" applyBorder="1" applyAlignment="1">
      <alignment horizontal="center" vertical="center"/>
    </xf>
    <xf numFmtId="183" fontId="11" fillId="0" borderId="33" xfId="225" applyNumberFormat="1" applyFont="1" applyBorder="1" applyAlignment="1" applyProtection="1">
      <alignment horizontal="center" vertical="center"/>
      <protection locked="0"/>
    </xf>
    <xf numFmtId="0" fontId="11" fillId="0" borderId="1" xfId="863" applyFont="1" applyFill="1" applyBorder="1" applyAlignment="1" applyProtection="1">
      <alignment horizontal="left" vertical="center" indent="1"/>
      <protection locked="0"/>
    </xf>
    <xf numFmtId="0" fontId="11" fillId="0" borderId="1" xfId="863" applyFont="1" applyFill="1" applyBorder="1" applyAlignment="1" applyProtection="1">
      <alignment vertical="center"/>
      <protection locked="0"/>
    </xf>
    <xf numFmtId="181" fontId="11" fillId="0" borderId="1" xfId="863" applyNumberFormat="1" applyFont="1" applyFill="1" applyBorder="1" applyAlignment="1">
      <alignment vertical="center"/>
    </xf>
    <xf numFmtId="183" fontId="11" fillId="0" borderId="1" xfId="0" applyNumberFormat="1" applyFont="1" applyFill="1" applyBorder="1" applyAlignment="1" applyProtection="1">
      <alignment horizontal="center" vertical="center"/>
    </xf>
    <xf numFmtId="181" fontId="11" fillId="0" borderId="2" xfId="863" applyNumberFormat="1" applyFont="1" applyFill="1" applyBorder="1" applyAlignment="1">
      <alignment horizontal="center" vertical="center"/>
    </xf>
    <xf numFmtId="185" fontId="11" fillId="0" borderId="31" xfId="0" applyNumberFormat="1" applyFont="1" applyFill="1" applyBorder="1" applyAlignment="1" applyProtection="1">
      <alignment horizontal="center" vertical="center"/>
      <protection locked="0"/>
    </xf>
    <xf numFmtId="0" fontId="11" fillId="0" borderId="1" xfId="863" applyFont="1" applyFill="1" applyBorder="1" applyAlignment="1">
      <alignment vertical="center"/>
    </xf>
    <xf numFmtId="185" fontId="11" fillId="0" borderId="32" xfId="0" applyNumberFormat="1" applyFont="1" applyBorder="1" applyAlignment="1" applyProtection="1">
      <alignment horizontal="center" vertical="center"/>
    </xf>
    <xf numFmtId="185" fontId="11" fillId="0" borderId="33" xfId="225" applyNumberFormat="1" applyFont="1" applyBorder="1" applyAlignment="1" applyProtection="1">
      <alignment horizontal="center" vertical="center"/>
      <protection locked="0"/>
    </xf>
    <xf numFmtId="0" fontId="11" fillId="0" borderId="1" xfId="863" applyFont="1" applyBorder="1" applyAlignment="1">
      <alignment horizontal="left" vertical="center"/>
    </xf>
    <xf numFmtId="183" fontId="11" fillId="0" borderId="30" xfId="0" applyNumberFormat="1" applyFont="1" applyFill="1" applyBorder="1" applyAlignment="1" applyProtection="1">
      <alignment horizontal="center" vertical="center"/>
    </xf>
    <xf numFmtId="185" fontId="11" fillId="0" borderId="31" xfId="0" applyNumberFormat="1" applyFont="1" applyFill="1" applyBorder="1" applyAlignment="1" applyProtection="1">
      <alignment horizontal="center" vertical="center"/>
    </xf>
    <xf numFmtId="183" fontId="11" fillId="0" borderId="6" xfId="10" applyNumberFormat="1" applyFont="1" applyBorder="1" applyAlignment="1" applyProtection="1">
      <alignment horizontal="center" vertical="center"/>
    </xf>
    <xf numFmtId="183" fontId="11" fillId="0" borderId="6" xfId="10" applyNumberFormat="1" applyFont="1" applyBorder="1" applyAlignment="1" applyProtection="1">
      <alignment vertical="center"/>
    </xf>
    <xf numFmtId="183" fontId="11" fillId="0" borderId="6" xfId="10" applyNumberFormat="1" applyFont="1" applyBorder="1" applyAlignment="1" applyProtection="1">
      <alignment horizontal="center" vertical="center"/>
      <protection locked="0"/>
    </xf>
    <xf numFmtId="183" fontId="11" fillId="0" borderId="32" xfId="0" applyNumberFormat="1" applyFont="1" applyBorder="1" applyAlignment="1" applyProtection="1">
      <alignment horizontal="center" vertical="center"/>
      <protection locked="0"/>
    </xf>
    <xf numFmtId="0" fontId="11" fillId="0" borderId="31" xfId="0" applyNumberFormat="1" applyFont="1" applyFill="1" applyBorder="1" applyAlignment="1" applyProtection="1">
      <alignment horizontal="center" vertical="center"/>
    </xf>
    <xf numFmtId="185" fontId="11" fillId="0" borderId="30" xfId="0" applyNumberFormat="1" applyFont="1" applyFill="1" applyBorder="1" applyAlignment="1" applyProtection="1">
      <alignment horizontal="center" vertical="center"/>
    </xf>
    <xf numFmtId="185" fontId="11" fillId="0" borderId="33" xfId="225" applyNumberFormat="1" applyFont="1" applyBorder="1" applyAlignment="1" applyProtection="1">
      <alignment horizontal="center" vertical="center"/>
    </xf>
    <xf numFmtId="0" fontId="21" fillId="0" borderId="1" xfId="260" applyFont="1" applyFill="1" applyBorder="1" applyAlignment="1">
      <alignment horizontal="center" vertical="center" wrapText="1" shrinkToFit="1"/>
    </xf>
    <xf numFmtId="0" fontId="21" fillId="0" borderId="36" xfId="260" applyFont="1" applyFill="1" applyBorder="1" applyAlignment="1">
      <alignment horizontal="center" vertical="center" wrapText="1" shrinkToFit="1"/>
    </xf>
    <xf numFmtId="181" fontId="12" fillId="0" borderId="38" xfId="863" applyNumberFormat="1" applyFont="1" applyBorder="1" applyAlignment="1">
      <alignment horizontal="center" vertical="center" wrapText="1"/>
    </xf>
    <xf numFmtId="181" fontId="21" fillId="0" borderId="1" xfId="260" applyNumberFormat="1" applyFont="1" applyFill="1" applyBorder="1" applyAlignment="1">
      <alignment horizontal="center" vertical="center" wrapText="1"/>
    </xf>
    <xf numFmtId="181" fontId="21" fillId="0" borderId="2" xfId="260" applyNumberFormat="1" applyFont="1" applyFill="1" applyBorder="1" applyAlignment="1">
      <alignment horizontal="center" vertical="center" wrapText="1"/>
    </xf>
    <xf numFmtId="181" fontId="21" fillId="0" borderId="1" xfId="260" applyNumberFormat="1" applyFont="1" applyFill="1" applyBorder="1" applyAlignment="1">
      <alignment horizontal="center" vertical="center" wrapText="1" shrinkToFit="1"/>
    </xf>
    <xf numFmtId="0" fontId="21" fillId="0" borderId="1" xfId="260" applyFont="1" applyFill="1" applyBorder="1" applyAlignment="1">
      <alignment horizontal="left" vertical="center" wrapText="1" shrinkToFit="1"/>
    </xf>
    <xf numFmtId="186" fontId="21" fillId="0" borderId="36" xfId="260" applyNumberFormat="1" applyFont="1" applyFill="1" applyBorder="1" applyAlignment="1">
      <alignment horizontal="center" vertical="center" wrapText="1" shrinkToFit="1"/>
    </xf>
    <xf numFmtId="181" fontId="21" fillId="0" borderId="38" xfId="260" applyNumberFormat="1" applyFont="1" applyFill="1" applyBorder="1" applyAlignment="1">
      <alignment horizontal="center" vertical="center" wrapText="1" shrinkToFit="1"/>
    </xf>
    <xf numFmtId="181" fontId="21" fillId="0" borderId="2" xfId="260" applyNumberFormat="1" applyFont="1" applyFill="1" applyBorder="1" applyAlignment="1">
      <alignment horizontal="center" vertical="center" wrapText="1" shrinkToFit="1"/>
    </xf>
    <xf numFmtId="181" fontId="74" fillId="0" borderId="1" xfId="260" applyNumberFormat="1" applyFont="1" applyFill="1" applyBorder="1" applyAlignment="1">
      <alignment wrapText="1"/>
    </xf>
    <xf numFmtId="181" fontId="18" fillId="0" borderId="1" xfId="260" applyNumberFormat="1" applyFont="1" applyFill="1" applyBorder="1" applyAlignment="1">
      <alignment wrapText="1"/>
    </xf>
    <xf numFmtId="186" fontId="21" fillId="0" borderId="37" xfId="788" applyNumberFormat="1" applyFont="1" applyFill="1" applyBorder="1" applyAlignment="1">
      <alignment horizontal="center" vertical="center" wrapText="1"/>
    </xf>
    <xf numFmtId="186" fontId="21" fillId="0" borderId="38" xfId="788" applyNumberFormat="1" applyFont="1" applyFill="1" applyBorder="1" applyAlignment="1">
      <alignment horizontal="center" vertical="center" wrapText="1"/>
    </xf>
    <xf numFmtId="181" fontId="21" fillId="0" borderId="32" xfId="260" applyNumberFormat="1" applyFont="1" applyFill="1" applyBorder="1" applyAlignment="1">
      <alignment horizontal="center" vertical="center" wrapText="1" shrinkToFit="1"/>
    </xf>
    <xf numFmtId="4" fontId="21" fillId="0" borderId="1" xfId="260" applyNumberFormat="1" applyFont="1" applyFill="1" applyBorder="1" applyAlignment="1">
      <alignment horizontal="center" vertical="center" wrapText="1" shrinkToFit="1"/>
    </xf>
    <xf numFmtId="4" fontId="21" fillId="0" borderId="32" xfId="260" applyNumberFormat="1" applyFont="1" applyFill="1" applyBorder="1" applyAlignment="1">
      <alignment horizontal="center" vertical="center" wrapText="1" shrinkToFit="1"/>
    </xf>
    <xf numFmtId="0" fontId="18" fillId="0" borderId="0" xfId="260" applyFont="1" applyAlignment="1">
      <alignment wrapText="1"/>
    </xf>
    <xf numFmtId="0" fontId="18" fillId="0" borderId="0" xfId="260" applyFont="1" applyAlignment="1">
      <alignment horizontal="center" wrapText="1"/>
    </xf>
    <xf numFmtId="181" fontId="18" fillId="0" borderId="0" xfId="260" applyNumberFormat="1" applyFont="1" applyAlignment="1">
      <alignment horizontal="center" wrapText="1"/>
    </xf>
    <xf numFmtId="181" fontId="18" fillId="0" borderId="0" xfId="260" applyNumberFormat="1" applyFont="1" applyAlignment="1">
      <alignment wrapText="1"/>
    </xf>
    <xf numFmtId="0" fontId="12" fillId="0" borderId="1" xfId="863" applyFont="1" applyBorder="1" applyAlignment="1">
      <alignment horizontal="center" vertical="center" wrapText="1"/>
    </xf>
    <xf numFmtId="184" fontId="12" fillId="0" borderId="1" xfId="653" applyNumberFormat="1" applyFont="1" applyFill="1" applyBorder="1" applyAlignment="1">
      <alignment vertical="center"/>
    </xf>
    <xf numFmtId="178" fontId="12" fillId="0" borderId="1" xfId="653" applyNumberFormat="1" applyFont="1" applyFill="1" applyBorder="1" applyAlignment="1">
      <alignment horizontal="right" vertical="center"/>
    </xf>
    <xf numFmtId="184" fontId="12" fillId="0" borderId="1" xfId="863" applyNumberFormat="1" applyFont="1" applyFill="1" applyBorder="1" applyAlignment="1">
      <alignment vertical="center"/>
    </xf>
    <xf numFmtId="184" fontId="11" fillId="0" borderId="1" xfId="653" applyNumberFormat="1" applyFont="1" applyFill="1" applyBorder="1" applyAlignment="1">
      <alignment vertical="center"/>
    </xf>
    <xf numFmtId="178" fontId="11" fillId="0" borderId="1" xfId="653" applyNumberFormat="1" applyFont="1" applyFill="1" applyBorder="1" applyAlignment="1">
      <alignment horizontal="right" vertical="center"/>
    </xf>
    <xf numFmtId="184" fontId="11" fillId="3" borderId="1" xfId="863" applyNumberFormat="1" applyFont="1" applyFill="1" applyBorder="1">
      <alignment vertical="center"/>
    </xf>
    <xf numFmtId="0" fontId="12" fillId="0" borderId="1" xfId="863" applyFont="1" applyFill="1" applyBorder="1" applyAlignment="1">
      <alignment horizontal="left" vertical="center"/>
    </xf>
    <xf numFmtId="184" fontId="12" fillId="0" borderId="1" xfId="863" applyNumberFormat="1" applyFont="1" applyFill="1" applyBorder="1">
      <alignment vertical="center"/>
    </xf>
    <xf numFmtId="184" fontId="11" fillId="0" borderId="1" xfId="863" applyNumberFormat="1" applyFont="1" applyFill="1" applyBorder="1">
      <alignment vertical="center"/>
    </xf>
    <xf numFmtId="0" fontId="11" fillId="0" borderId="0" xfId="792" applyFont="1" applyAlignment="1">
      <alignment vertical="center"/>
    </xf>
    <xf numFmtId="0" fontId="75" fillId="0" borderId="32" xfId="0" applyFont="1" applyFill="1" applyBorder="1" applyAlignment="1">
      <alignment horizontal="center" vertical="center"/>
    </xf>
    <xf numFmtId="0" fontId="75" fillId="0" borderId="0" xfId="0" applyFont="1">
      <alignment vertical="center"/>
    </xf>
    <xf numFmtId="4" fontId="75" fillId="0" borderId="32" xfId="0" applyNumberFormat="1" applyFont="1" applyFill="1" applyBorder="1">
      <alignment vertical="center"/>
    </xf>
    <xf numFmtId="0" fontId="12" fillId="0" borderId="32" xfId="0" applyFont="1" applyFill="1" applyBorder="1" applyAlignment="1">
      <alignment horizontal="left" vertical="center" shrinkToFit="1"/>
    </xf>
    <xf numFmtId="4" fontId="14" fillId="0" borderId="32" xfId="0" applyNumberFormat="1" applyFont="1" applyFill="1" applyBorder="1">
      <alignment vertical="center"/>
    </xf>
    <xf numFmtId="0" fontId="12" fillId="2" borderId="34" xfId="0" applyNumberFormat="1" applyFont="1" applyFill="1" applyBorder="1" applyAlignment="1" applyProtection="1">
      <alignment horizontal="left" vertical="center"/>
    </xf>
    <xf numFmtId="0" fontId="14" fillId="0" borderId="0" xfId="0" applyFont="1" applyAlignment="1">
      <alignment horizontal="center" vertical="center"/>
    </xf>
    <xf numFmtId="183" fontId="12" fillId="0" borderId="35" xfId="225" applyNumberFormat="1" applyFont="1" applyBorder="1" applyAlignment="1" applyProtection="1">
      <alignment horizontal="center" vertical="center"/>
      <protection locked="0"/>
    </xf>
    <xf numFmtId="183" fontId="11" fillId="0" borderId="35" xfId="225" applyNumberFormat="1" applyFont="1" applyBorder="1" applyAlignment="1" applyProtection="1">
      <alignment horizontal="center" vertical="center"/>
      <protection locked="0"/>
    </xf>
    <xf numFmtId="0" fontId="12" fillId="2" borderId="32" xfId="0" applyNumberFormat="1" applyFont="1" applyFill="1" applyBorder="1" applyAlignment="1" applyProtection="1">
      <alignment horizontal="left" vertical="center"/>
    </xf>
    <xf numFmtId="0" fontId="12" fillId="0" borderId="32" xfId="0" applyFont="1" applyFill="1" applyBorder="1" applyAlignment="1">
      <alignment vertical="center" shrinkToFit="1"/>
    </xf>
    <xf numFmtId="183" fontId="12" fillId="0" borderId="33" xfId="225" applyNumberFormat="1" applyFont="1" applyBorder="1" applyAlignment="1" applyProtection="1">
      <alignment horizontal="center" vertical="center"/>
      <protection locked="0"/>
    </xf>
    <xf numFmtId="0" fontId="69" fillId="0" borderId="0" xfId="356" applyFont="1">
      <alignment vertical="center"/>
    </xf>
    <xf numFmtId="0" fontId="76" fillId="0" borderId="1" xfId="356" applyFont="1" applyBorder="1" applyAlignment="1">
      <alignment horizontal="center" vertical="center" wrapText="1"/>
    </xf>
    <xf numFmtId="182" fontId="76" fillId="0" borderId="1" xfId="356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4" fillId="0" borderId="43" xfId="0" applyFont="1" applyBorder="1">
      <alignment vertical="center"/>
    </xf>
    <xf numFmtId="0" fontId="14" fillId="0" borderId="43" xfId="0" applyFont="1" applyBorder="1" applyAlignment="1">
      <alignment horizontal="center" vertical="center"/>
    </xf>
    <xf numFmtId="0" fontId="30" fillId="0" borderId="0" xfId="0" applyFont="1">
      <alignment vertical="center"/>
    </xf>
    <xf numFmtId="0" fontId="78" fillId="0" borderId="0" xfId="0" applyFont="1" applyAlignment="1">
      <alignment horizontal="center" vertical="center"/>
    </xf>
    <xf numFmtId="0" fontId="77" fillId="0" borderId="0" xfId="0" applyFont="1" applyAlignment="1">
      <alignment horizontal="center" vertical="center"/>
    </xf>
    <xf numFmtId="0" fontId="0" fillId="0" borderId="0" xfId="0">
      <alignment vertical="center"/>
    </xf>
    <xf numFmtId="181" fontId="14" fillId="0" borderId="7" xfId="0" applyNumberFormat="1" applyFont="1" applyBorder="1" applyAlignment="1">
      <alignment horizontal="center" vertical="center"/>
    </xf>
    <xf numFmtId="0" fontId="14" fillId="2" borderId="0" xfId="0" applyFont="1" applyFill="1" applyAlignment="1">
      <alignment horizontal="center" vertical="center" shrinkToFit="1"/>
    </xf>
    <xf numFmtId="0" fontId="14" fillId="2" borderId="43" xfId="0" applyFont="1" applyFill="1" applyBorder="1" applyAlignment="1">
      <alignment vertical="center" wrapText="1"/>
    </xf>
    <xf numFmtId="0" fontId="14" fillId="2" borderId="43" xfId="0" applyFont="1" applyFill="1" applyBorder="1" applyAlignment="1">
      <alignment horizontal="center" vertical="center"/>
    </xf>
    <xf numFmtId="43" fontId="14" fillId="2" borderId="43" xfId="1119" applyFont="1" applyFill="1" applyBorder="1" applyAlignment="1"/>
    <xf numFmtId="0" fontId="14" fillId="2" borderId="46" xfId="0" applyFont="1" applyFill="1" applyBorder="1" applyAlignment="1">
      <alignment vertical="center" wrapText="1"/>
    </xf>
    <xf numFmtId="0" fontId="14" fillId="2" borderId="46" xfId="0" applyFont="1" applyFill="1" applyBorder="1" applyAlignment="1">
      <alignment horizontal="center" vertical="center"/>
    </xf>
    <xf numFmtId="0" fontId="81" fillId="2" borderId="43" xfId="0" applyFont="1" applyFill="1" applyBorder="1" applyAlignment="1">
      <alignment vertical="center" wrapText="1"/>
    </xf>
    <xf numFmtId="0" fontId="81" fillId="2" borderId="43" xfId="0" applyFont="1" applyFill="1" applyBorder="1" applyAlignment="1">
      <alignment horizontal="center" vertical="center" wrapText="1"/>
    </xf>
    <xf numFmtId="43" fontId="14" fillId="2" borderId="43" xfId="1119" applyFont="1" applyFill="1" applyBorder="1" applyAlignment="1">
      <alignment horizontal="center"/>
    </xf>
    <xf numFmtId="43" fontId="14" fillId="2" borderId="46" xfId="1119" applyFont="1" applyFill="1" applyBorder="1" applyAlignment="1">
      <alignment horizontal="center"/>
    </xf>
    <xf numFmtId="4" fontId="81" fillId="2" borderId="43" xfId="0" applyNumberFormat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/>
    </xf>
    <xf numFmtId="0" fontId="14" fillId="2" borderId="0" xfId="0" applyFont="1" applyFill="1">
      <alignment vertical="center"/>
    </xf>
    <xf numFmtId="0" fontId="14" fillId="2" borderId="0" xfId="0" applyFont="1" applyFill="1" applyAlignment="1">
      <alignment horizontal="center" vertical="center"/>
    </xf>
    <xf numFmtId="0" fontId="14" fillId="2" borderId="43" xfId="0" applyFont="1" applyFill="1" applyBorder="1" applyAlignment="1">
      <alignment horizontal="center" vertical="center" shrinkToFit="1"/>
    </xf>
    <xf numFmtId="0" fontId="14" fillId="0" borderId="13" xfId="0" applyFont="1" applyBorder="1" applyAlignment="1">
      <alignment vertical="center" shrinkToFit="1"/>
    </xf>
    <xf numFmtId="0" fontId="14" fillId="0" borderId="13" xfId="0" applyFont="1" applyBorder="1" applyAlignment="1">
      <alignment horizontal="center" vertical="center" shrinkToFit="1"/>
    </xf>
    <xf numFmtId="181" fontId="21" fillId="0" borderId="44" xfId="260" applyNumberFormat="1" applyFont="1" applyFill="1" applyBorder="1" applyAlignment="1">
      <alignment horizontal="center" vertical="center" wrapText="1"/>
    </xf>
    <xf numFmtId="181" fontId="21" fillId="0" borderId="44" xfId="260" applyNumberFormat="1" applyFont="1" applyFill="1" applyBorder="1" applyAlignment="1">
      <alignment horizontal="center" vertical="center" wrapText="1" shrinkToFit="1"/>
    </xf>
    <xf numFmtId="0" fontId="26" fillId="0" borderId="0" xfId="863" applyFont="1" applyAlignment="1">
      <alignment horizontal="center"/>
    </xf>
    <xf numFmtId="181" fontId="26" fillId="0" borderId="0" xfId="863" applyNumberFormat="1" applyFont="1" applyAlignment="1">
      <alignment horizontal="center"/>
    </xf>
    <xf numFmtId="181" fontId="7" fillId="0" borderId="0" xfId="792" applyNumberFormat="1" applyFont="1" applyBorder="1" applyAlignment="1">
      <alignment horizontal="center" vertical="center"/>
    </xf>
    <xf numFmtId="181" fontId="7" fillId="0" borderId="0" xfId="863" applyNumberFormat="1" applyFont="1" applyBorder="1" applyAlignment="1">
      <alignment horizontal="center" vertical="center"/>
    </xf>
    <xf numFmtId="0" fontId="20" fillId="0" borderId="1" xfId="863" applyFont="1" applyBorder="1" applyAlignment="1">
      <alignment horizontal="center" vertical="center"/>
    </xf>
    <xf numFmtId="181" fontId="20" fillId="0" borderId="1" xfId="863" applyNumberFormat="1" applyFont="1" applyBorder="1" applyAlignment="1">
      <alignment horizontal="center" vertical="center"/>
    </xf>
    <xf numFmtId="0" fontId="24" fillId="0" borderId="0" xfId="0" applyFont="1" applyFill="1" applyAlignment="1" applyProtection="1">
      <alignment horizontal="center"/>
      <protection locked="0"/>
    </xf>
    <xf numFmtId="0" fontId="15" fillId="0" borderId="8" xfId="0" applyFont="1" applyFill="1" applyBorder="1" applyAlignment="1" applyProtection="1">
      <alignment horizontal="center" vertical="center"/>
      <protection locked="0"/>
    </xf>
    <xf numFmtId="0" fontId="15" fillId="0" borderId="9" xfId="0" applyFont="1" applyFill="1" applyBorder="1" applyAlignment="1" applyProtection="1">
      <alignment horizontal="center" vertical="center"/>
      <protection locked="0"/>
    </xf>
    <xf numFmtId="183" fontId="15" fillId="0" borderId="1" xfId="0" applyNumberFormat="1" applyFont="1" applyFill="1" applyBorder="1" applyAlignment="1" applyProtection="1">
      <alignment horizontal="center" vertical="center"/>
      <protection locked="0"/>
    </xf>
    <xf numFmtId="183" fontId="15" fillId="0" borderId="16" xfId="0" applyNumberFormat="1" applyFont="1" applyFill="1" applyBorder="1" applyAlignment="1" applyProtection="1">
      <alignment horizontal="center" vertical="center" wrapText="1"/>
      <protection locked="0"/>
    </xf>
    <xf numFmtId="183" fontId="15" fillId="0" borderId="15" xfId="0" applyNumberFormat="1" applyFont="1" applyFill="1" applyBorder="1" applyAlignment="1" applyProtection="1">
      <alignment horizontal="center" vertical="center" wrapText="1"/>
      <protection locked="0"/>
    </xf>
    <xf numFmtId="183" fontId="15" fillId="0" borderId="13" xfId="0" applyNumberFormat="1" applyFont="1" applyFill="1" applyBorder="1" applyAlignment="1" applyProtection="1">
      <alignment horizontal="center" vertical="center"/>
      <protection locked="0"/>
    </xf>
    <xf numFmtId="183" fontId="15" fillId="0" borderId="15" xfId="0" applyNumberFormat="1" applyFont="1" applyFill="1" applyBorder="1" applyAlignment="1" applyProtection="1">
      <alignment horizontal="center" vertical="center"/>
      <protection locked="0"/>
    </xf>
    <xf numFmtId="181" fontId="15" fillId="0" borderId="13" xfId="863" applyNumberFormat="1" applyFont="1" applyBorder="1" applyAlignment="1">
      <alignment horizontal="center" vertical="center" wrapText="1"/>
    </xf>
    <xf numFmtId="181" fontId="15" fillId="0" borderId="15" xfId="863" applyNumberFormat="1" applyFont="1" applyBorder="1" applyAlignment="1">
      <alignment horizontal="center" vertical="center" wrapText="1"/>
    </xf>
    <xf numFmtId="183" fontId="15" fillId="0" borderId="16" xfId="0" applyNumberFormat="1" applyFont="1" applyFill="1" applyBorder="1" applyAlignment="1" applyProtection="1">
      <alignment horizontal="center" vertical="center"/>
      <protection locked="0"/>
    </xf>
    <xf numFmtId="183" fontId="15" fillId="0" borderId="19" xfId="0" applyNumberFormat="1" applyFont="1" applyFill="1" applyBorder="1" applyAlignment="1" applyProtection="1">
      <alignment horizontal="center" vertical="center"/>
      <protection locked="0"/>
    </xf>
    <xf numFmtId="183" fontId="15" fillId="0" borderId="11" xfId="0" applyNumberFormat="1" applyFont="1" applyFill="1" applyBorder="1" applyAlignment="1" applyProtection="1">
      <alignment horizontal="center" vertical="center"/>
      <protection locked="0"/>
    </xf>
    <xf numFmtId="181" fontId="15" fillId="0" borderId="16" xfId="863" applyNumberFormat="1" applyFont="1" applyBorder="1" applyAlignment="1">
      <alignment horizontal="center" vertical="center" wrapText="1"/>
    </xf>
    <xf numFmtId="0" fontId="73" fillId="0" borderId="0" xfId="0" applyFont="1" applyFill="1" applyAlignment="1" applyProtection="1">
      <alignment horizontal="center" wrapText="1"/>
      <protection locked="0"/>
    </xf>
    <xf numFmtId="0" fontId="11" fillId="0" borderId="0" xfId="0" applyFont="1" applyFill="1" applyAlignment="1" applyProtection="1">
      <alignment horizontal="center" vertical="center" wrapText="1"/>
      <protection locked="0"/>
    </xf>
    <xf numFmtId="0" fontId="11" fillId="0" borderId="8" xfId="0" applyFont="1" applyFill="1" applyBorder="1" applyAlignment="1" applyProtection="1">
      <alignment horizontal="center" vertical="center" wrapText="1"/>
      <protection locked="0"/>
    </xf>
    <xf numFmtId="0" fontId="11" fillId="0" borderId="9" xfId="0" applyFont="1" applyFill="1" applyBorder="1" applyAlignment="1" applyProtection="1">
      <alignment horizontal="center" vertical="center" wrapText="1"/>
      <protection locked="0"/>
    </xf>
    <xf numFmtId="0" fontId="11" fillId="0" borderId="10" xfId="0" applyFont="1" applyFill="1" applyBorder="1" applyAlignment="1" applyProtection="1">
      <alignment horizontal="center" vertical="center" wrapText="1"/>
      <protection locked="0"/>
    </xf>
    <xf numFmtId="0" fontId="11" fillId="0" borderId="43" xfId="0" applyFont="1" applyFill="1" applyBorder="1" applyAlignment="1" applyProtection="1">
      <alignment horizontal="center" vertical="center" wrapText="1"/>
      <protection locked="0"/>
    </xf>
    <xf numFmtId="0" fontId="11" fillId="0" borderId="12" xfId="0" applyFont="1" applyFill="1" applyBorder="1" applyAlignment="1" applyProtection="1">
      <alignment horizontal="center" vertical="center" wrapText="1"/>
      <protection locked="0"/>
    </xf>
    <xf numFmtId="0" fontId="11" fillId="0" borderId="14" xfId="0" applyFont="1" applyFill="1" applyBorder="1" applyAlignment="1" applyProtection="1">
      <alignment horizontal="center" vertical="center" wrapText="1"/>
      <protection locked="0"/>
    </xf>
    <xf numFmtId="0" fontId="11" fillId="0" borderId="1" xfId="0" applyFont="1" applyFill="1" applyBorder="1" applyAlignment="1" applyProtection="1">
      <alignment horizontal="center" vertical="center" wrapText="1"/>
      <protection locked="0"/>
    </xf>
    <xf numFmtId="181" fontId="12" fillId="0" borderId="13" xfId="863" applyNumberFormat="1" applyFont="1" applyBorder="1" applyAlignment="1">
      <alignment horizontal="center" vertical="center" wrapText="1"/>
    </xf>
    <xf numFmtId="181" fontId="12" fillId="0" borderId="15" xfId="863" applyNumberFormat="1" applyFont="1" applyBorder="1" applyAlignment="1">
      <alignment horizontal="center" vertical="center" wrapText="1"/>
    </xf>
    <xf numFmtId="0" fontId="11" fillId="0" borderId="44" xfId="0" applyFont="1" applyFill="1" applyBorder="1" applyAlignment="1" applyProtection="1">
      <alignment horizontal="center" vertical="center" wrapText="1"/>
      <protection locked="0"/>
    </xf>
    <xf numFmtId="181" fontId="12" fillId="0" borderId="43" xfId="863" applyNumberFormat="1" applyFont="1" applyBorder="1" applyAlignment="1">
      <alignment horizontal="center" vertical="center" wrapText="1"/>
    </xf>
    <xf numFmtId="0" fontId="2" fillId="0" borderId="0" xfId="863" applyFont="1" applyAlignment="1">
      <alignment horizontal="center"/>
    </xf>
    <xf numFmtId="0" fontId="15" fillId="0" borderId="0" xfId="792" applyFont="1" applyBorder="1" applyAlignment="1">
      <alignment horizontal="center" vertical="center"/>
    </xf>
    <xf numFmtId="0" fontId="15" fillId="0" borderId="0" xfId="863" applyFont="1" applyBorder="1" applyAlignment="1">
      <alignment horizontal="center" vertical="center"/>
    </xf>
    <xf numFmtId="0" fontId="22" fillId="0" borderId="1" xfId="863" applyFont="1" applyBorder="1" applyAlignment="1">
      <alignment horizontal="center" vertical="center"/>
    </xf>
    <xf numFmtId="0" fontId="6" fillId="0" borderId="0" xfId="260" applyFont="1" applyAlignment="1">
      <alignment horizontal="center" wrapText="1"/>
    </xf>
    <xf numFmtId="181" fontId="6" fillId="0" borderId="0" xfId="260" applyNumberFormat="1" applyFont="1" applyAlignment="1">
      <alignment horizontal="center" wrapText="1"/>
    </xf>
    <xf numFmtId="0" fontId="66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75" fillId="0" borderId="32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181" fontId="13" fillId="0" borderId="0" xfId="0" applyNumberFormat="1" applyFont="1" applyAlignment="1">
      <alignment horizontal="center" vertical="center"/>
    </xf>
    <xf numFmtId="181" fontId="14" fillId="0" borderId="7" xfId="0" applyNumberFormat="1" applyFont="1" applyBorder="1" applyAlignment="1">
      <alignment horizontal="right" vertical="center"/>
    </xf>
    <xf numFmtId="0" fontId="14" fillId="0" borderId="7" xfId="0" applyFont="1" applyBorder="1" applyAlignment="1">
      <alignment horizontal="right" vertical="center"/>
    </xf>
    <xf numFmtId="0" fontId="12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4" fillId="0" borderId="43" xfId="0" applyFont="1" applyBorder="1" applyAlignment="1">
      <alignment horizontal="center" vertical="center" shrinkToFit="1"/>
    </xf>
    <xf numFmtId="0" fontId="6" fillId="0" borderId="0" xfId="810" applyFont="1" applyAlignment="1">
      <alignment horizontal="center" vertical="center" wrapText="1"/>
    </xf>
    <xf numFmtId="181" fontId="6" fillId="0" borderId="0" xfId="810" applyNumberFormat="1" applyFont="1" applyAlignment="1">
      <alignment horizontal="center" vertical="center" wrapText="1"/>
    </xf>
    <xf numFmtId="0" fontId="14" fillId="0" borderId="1" xfId="281" applyFont="1" applyBorder="1" applyAlignment="1">
      <alignment horizontal="center" vertical="center" wrapText="1"/>
    </xf>
    <xf numFmtId="181" fontId="14" fillId="0" borderId="1" xfId="281" applyNumberFormat="1" applyFont="1" applyBorder="1" applyAlignment="1">
      <alignment horizontal="center" vertical="center"/>
    </xf>
    <xf numFmtId="0" fontId="2" fillId="0" borderId="0" xfId="356" applyFont="1" applyBorder="1" applyAlignment="1">
      <alignment horizontal="center" vertical="center" wrapText="1"/>
    </xf>
    <xf numFmtId="0" fontId="76" fillId="0" borderId="1" xfId="356" applyFont="1" applyBorder="1" applyAlignment="1">
      <alignment horizontal="center" vertical="center" wrapText="1"/>
    </xf>
  </cellXfs>
  <cellStyles count="1122">
    <cellStyle name="20% - 强调文字颜色 1 2" xfId="4"/>
    <cellStyle name="20% - 强调文字颜色 1 2 2" xfId="115"/>
    <cellStyle name="20% - 强调文字颜色 1 2 2 2" xfId="93"/>
    <cellStyle name="20% - 强调文字颜色 1 2 2 3" xfId="96"/>
    <cellStyle name="20% - 强调文字颜色 1 2 3" xfId="98"/>
    <cellStyle name="20% - 强调文字颜色 1 2 3 2" xfId="111"/>
    <cellStyle name="20% - 强调文字颜色 1 2 4" xfId="116"/>
    <cellStyle name="20% - 强调文字颜色 1 3" xfId="107"/>
    <cellStyle name="20% - 强调文字颜色 1 3 2" xfId="119"/>
    <cellStyle name="20% - 强调文字颜色 1 3 2 2" xfId="105"/>
    <cellStyle name="20% - 强调文字颜色 1 3 2 3" xfId="109"/>
    <cellStyle name="20% - 强调文字颜色 1 3 3" xfId="121"/>
    <cellStyle name="20% - 强调文字颜色 1 3 3 2" xfId="124"/>
    <cellStyle name="20% - 强调文字颜色 1 3 4" xfId="127"/>
    <cellStyle name="20% - 强调文字颜色 1 4" xfId="102"/>
    <cellStyle name="20% - 强调文字颜色 1 4 2" xfId="129"/>
    <cellStyle name="20% - 强调文字颜色 1 4 3" xfId="48"/>
    <cellStyle name="20% - 强调文字颜色 1 4 4" xfId="131"/>
    <cellStyle name="20% - 强调文字颜色 1 5" xfId="133"/>
    <cellStyle name="20% - 强调文字颜色 1 5 2" xfId="135"/>
    <cellStyle name="20% - 强调文字颜色 1 5 3" xfId="137"/>
    <cellStyle name="20% - 强调文字颜色 1 6" xfId="141"/>
    <cellStyle name="20% - 强调文字颜色 1 6 2" xfId="142"/>
    <cellStyle name="20% - 强调文字颜色 1 6 3" xfId="146"/>
    <cellStyle name="20% - 强调文字颜色 2 2" xfId="152"/>
    <cellStyle name="20% - 强调文字颜色 2 2 2" xfId="153"/>
    <cellStyle name="20% - 强调文字颜色 2 2 2 2" xfId="154"/>
    <cellStyle name="20% - 强调文字颜色 2 2 2 3" xfId="156"/>
    <cellStyle name="20% - 强调文字颜色 2 2 3" xfId="157"/>
    <cellStyle name="20% - 强调文字颜色 2 2 3 2" xfId="158"/>
    <cellStyle name="20% - 强调文字颜色 2 2 4" xfId="161"/>
    <cellStyle name="20% - 强调文字颜色 2 3" xfId="163"/>
    <cellStyle name="20% - 强调文字颜色 2 3 2" xfId="166"/>
    <cellStyle name="20% - 强调文字颜色 2 3 2 2" xfId="167"/>
    <cellStyle name="20% - 强调文字颜色 2 3 2 3" xfId="168"/>
    <cellStyle name="20% - 强调文字颜色 2 3 3" xfId="169"/>
    <cellStyle name="20% - 强调文字颜色 2 3 3 2" xfId="170"/>
    <cellStyle name="20% - 强调文字颜色 2 3 4" xfId="171"/>
    <cellStyle name="20% - 强调文字颜色 2 4" xfId="173"/>
    <cellStyle name="20% - 强调文字颜色 2 4 2" xfId="45"/>
    <cellStyle name="20% - 强调文字颜色 2 4 3" xfId="175"/>
    <cellStyle name="20% - 强调文字颜色 2 4 4" xfId="176"/>
    <cellStyle name="20% - 强调文字颜色 2 5" xfId="177"/>
    <cellStyle name="20% - 强调文字颜色 2 5 2" xfId="178"/>
    <cellStyle name="20% - 强调文字颜色 2 5 3" xfId="179"/>
    <cellStyle name="20% - 强调文字颜色 2 6" xfId="155"/>
    <cellStyle name="20% - 强调文字颜色 2 6 2" xfId="180"/>
    <cellStyle name="20% - 强调文字颜色 2 6 3" xfId="181"/>
    <cellStyle name="20% - 强调文字颜色 3 2" xfId="185"/>
    <cellStyle name="20% - 强调文字颜色 3 2 2" xfId="187"/>
    <cellStyle name="20% - 强调文字颜色 3 2 2 2" xfId="188"/>
    <cellStyle name="20% - 强调文字颜色 3 2 2 3" xfId="190"/>
    <cellStyle name="20% - 强调文字颜色 3 2 3" xfId="191"/>
    <cellStyle name="20% - 强调文字颜色 3 2 3 2" xfId="193"/>
    <cellStyle name="20% - 强调文字颜色 3 2 4" xfId="195"/>
    <cellStyle name="20% - 强调文字颜色 3 3" xfId="61"/>
    <cellStyle name="20% - 强调文字颜色 3 3 2" xfId="86"/>
    <cellStyle name="20% - 强调文字颜色 3 3 2 2" xfId="148"/>
    <cellStyle name="20% - 强调文字颜色 3 3 2 3" xfId="197"/>
    <cellStyle name="20% - 强调文字颜色 3 3 3" xfId="199"/>
    <cellStyle name="20% - 强调文字颜色 3 3 3 2" xfId="202"/>
    <cellStyle name="20% - 强调文字颜色 3 3 4" xfId="204"/>
    <cellStyle name="20% - 强调文字颜色 3 4" xfId="206"/>
    <cellStyle name="20% - 强调文字颜色 3 4 2" xfId="208"/>
    <cellStyle name="20% - 强调文字颜色 3 4 3" xfId="210"/>
    <cellStyle name="20% - 强调文字颜色 3 4 4" xfId="212"/>
    <cellStyle name="20% - 强调文字颜色 3 5" xfId="216"/>
    <cellStyle name="20% - 强调文字颜色 3 5 2" xfId="218"/>
    <cellStyle name="20% - 强调文字颜色 3 5 3" xfId="222"/>
    <cellStyle name="20% - 强调文字颜色 3 6" xfId="159"/>
    <cellStyle name="20% - 强调文字颜色 3 6 2" xfId="227"/>
    <cellStyle name="20% - 强调文字颜色 3 6 3" xfId="232"/>
    <cellStyle name="20% - 强调文字颜色 4 2" xfId="238"/>
    <cellStyle name="20% - 强调文字颜色 4 2 2" xfId="240"/>
    <cellStyle name="20% - 强调文字颜色 4 2 2 2" xfId="205"/>
    <cellStyle name="20% - 强调文字颜色 4 2 2 3" xfId="241"/>
    <cellStyle name="20% - 强调文字颜色 4 2 3" xfId="242"/>
    <cellStyle name="20% - 强调文字颜色 4 2 3 2" xfId="213"/>
    <cellStyle name="20% - 强调文字颜色 4 2 4" xfId="243"/>
    <cellStyle name="20% - 强调文字颜色 4 3" xfId="245"/>
    <cellStyle name="20% - 强调文字颜色 4 3 2" xfId="246"/>
    <cellStyle name="20% - 强调文字颜色 4 3 2 2" xfId="249"/>
    <cellStyle name="20% - 强调文字颜色 4 3 2 3" xfId="251"/>
    <cellStyle name="20% - 强调文字颜色 4 3 3" xfId="252"/>
    <cellStyle name="20% - 强调文字颜色 4 3 3 2" xfId="253"/>
    <cellStyle name="20% - 强调文字颜色 4 3 4" xfId="250"/>
    <cellStyle name="20% - 强调文字颜色 4 4" xfId="259"/>
    <cellStyle name="20% - 强调文字颜色 4 4 2" xfId="34"/>
    <cellStyle name="20% - 强调文字颜色 4 4 3" xfId="264"/>
    <cellStyle name="20% - 强调文字颜色 4 4 4" xfId="254"/>
    <cellStyle name="20% - 强调文字颜色 4 5" xfId="28"/>
    <cellStyle name="20% - 强调文字颜色 4 5 2" xfId="269"/>
    <cellStyle name="20% - 强调文字颜色 4 5 3" xfId="276"/>
    <cellStyle name="20% - 强调文字颜色 4 6" xfId="280"/>
    <cellStyle name="20% - 强调文字颜色 4 6 2" xfId="284"/>
    <cellStyle name="20% - 强调文字颜色 4 6 3" xfId="14"/>
    <cellStyle name="20% - 强调文字颜色 5 2" xfId="289"/>
    <cellStyle name="20% - 强调文字颜色 5 2 2" xfId="290"/>
    <cellStyle name="20% - 强调文字颜色 5 2 2 2" xfId="291"/>
    <cellStyle name="20% - 强调文字颜色 5 2 2 3" xfId="292"/>
    <cellStyle name="20% - 强调文字颜色 5 2 3" xfId="293"/>
    <cellStyle name="20% - 强调文字颜色 5 2 3 2" xfId="294"/>
    <cellStyle name="20% - 强调文字颜色 5 2 4" xfId="296"/>
    <cellStyle name="20% - 强调文字颜色 5 3" xfId="297"/>
    <cellStyle name="20% - 强调文字颜色 5 3 2" xfId="298"/>
    <cellStyle name="20% - 强调文字颜色 5 3 2 2" xfId="300"/>
    <cellStyle name="20% - 强调文字颜色 5 3 2 3" xfId="301"/>
    <cellStyle name="20% - 强调文字颜色 5 3 3" xfId="37"/>
    <cellStyle name="20% - 强调文字颜色 5 3 3 2" xfId="302"/>
    <cellStyle name="20% - 强调文字颜色 5 3 4" xfId="39"/>
    <cellStyle name="20% - 强调文字颜色 5 4" xfId="304"/>
    <cellStyle name="20% - 强调文字颜色 5 4 2" xfId="307"/>
    <cellStyle name="20% - 强调文字颜色 5 4 3" xfId="310"/>
    <cellStyle name="20% - 强调文字颜色 5 4 4" xfId="312"/>
    <cellStyle name="20% - 强调文字颜色 5 5" xfId="317"/>
    <cellStyle name="20% - 强调文字颜色 5 5 2" xfId="320"/>
    <cellStyle name="20% - 强调文字颜色 5 5 3" xfId="325"/>
    <cellStyle name="20% - 强调文字颜色 5 6" xfId="328"/>
    <cellStyle name="20% - 强调文字颜色 5 6 2" xfId="332"/>
    <cellStyle name="20% - 强调文字颜色 5 6 3" xfId="338"/>
    <cellStyle name="20% - 强调文字颜色 6 2" xfId="340"/>
    <cellStyle name="20% - 强调文字颜色 6 2 2" xfId="343"/>
    <cellStyle name="20% - 强调文字颜色 6 2 2 2" xfId="347"/>
    <cellStyle name="20% - 强调文字颜色 6 2 2 3" xfId="351"/>
    <cellStyle name="20% - 强调文字颜色 6 2 3" xfId="353"/>
    <cellStyle name="20% - 强调文字颜色 6 2 3 2" xfId="358"/>
    <cellStyle name="20% - 强调文字颜色 6 2 4" xfId="361"/>
    <cellStyle name="20% - 强调文字颜色 6 3" xfId="364"/>
    <cellStyle name="20% - 强调文字颜色 6 3 2" xfId="366"/>
    <cellStyle name="20% - 强调文字颜色 6 3 2 2" xfId="369"/>
    <cellStyle name="20% - 强调文字颜色 6 3 2 3" xfId="372"/>
    <cellStyle name="20% - 强调文字颜色 6 3 3" xfId="375"/>
    <cellStyle name="20% - 强调文字颜色 6 3 3 2" xfId="377"/>
    <cellStyle name="20% - 强调文字颜色 6 3 4" xfId="380"/>
    <cellStyle name="20% - 强调文字颜色 6 4" xfId="386"/>
    <cellStyle name="20% - 强调文字颜色 6 4 2" xfId="389"/>
    <cellStyle name="20% - 强调文字颜色 6 4 3" xfId="55"/>
    <cellStyle name="20% - 强调文字颜色 6 4 4" xfId="393"/>
    <cellStyle name="20% - 强调文字颜色 6 5" xfId="399"/>
    <cellStyle name="20% - 强调文字颜色 6 5 2" xfId="403"/>
    <cellStyle name="20% - 强调文字颜色 6 5 3" xfId="409"/>
    <cellStyle name="20% - 强调文字颜色 6 6" xfId="413"/>
    <cellStyle name="20% - 强调文字颜色 6 6 2" xfId="418"/>
    <cellStyle name="20% - 强调文字颜色 6 6 3" xfId="423"/>
    <cellStyle name="40% - 强调文字颜色 1 2" xfId="426"/>
    <cellStyle name="40% - 强调文字颜色 1 2 2" xfId="428"/>
    <cellStyle name="40% - 强调文字颜色 1 2 2 2" xfId="431"/>
    <cellStyle name="40% - 强调文字颜色 1 2 2 3" xfId="433"/>
    <cellStyle name="40% - 强调文字颜色 1 2 3" xfId="434"/>
    <cellStyle name="40% - 强调文字颜色 1 2 3 2" xfId="436"/>
    <cellStyle name="40% - 强调文字颜色 1 2 4" xfId="438"/>
    <cellStyle name="40% - 强调文字颜色 1 3" xfId="440"/>
    <cellStyle name="40% - 强调文字颜色 1 3 2" xfId="443"/>
    <cellStyle name="40% - 强调文字颜色 1 3 2 2" xfId="444"/>
    <cellStyle name="40% - 强调文字颜色 1 3 2 3" xfId="5"/>
    <cellStyle name="40% - 强调文字颜色 1 3 3" xfId="445"/>
    <cellStyle name="40% - 强调文字颜色 1 3 3 2" xfId="446"/>
    <cellStyle name="40% - 强调文字颜色 1 3 4" xfId="447"/>
    <cellStyle name="40% - 强调文字颜色 1 4" xfId="450"/>
    <cellStyle name="40% - 强调文字颜色 1 4 2" xfId="451"/>
    <cellStyle name="40% - 强调文字颜色 1 4 3" xfId="452"/>
    <cellStyle name="40% - 强调文字颜色 1 4 4" xfId="453"/>
    <cellStyle name="40% - 强调文字颜色 1 5" xfId="455"/>
    <cellStyle name="40% - 强调文字颜色 1 5 2" xfId="456"/>
    <cellStyle name="40% - 强调文字颜色 1 5 3" xfId="457"/>
    <cellStyle name="40% - 强调文字颜色 1 6" xfId="459"/>
    <cellStyle name="40% - 强调文字颜色 1 6 2" xfId="460"/>
    <cellStyle name="40% - 强调文字颜色 1 6 3" xfId="461"/>
    <cellStyle name="40% - 强调文字颜色 2 2" xfId="99"/>
    <cellStyle name="40% - 强调文字颜色 2 2 2" xfId="112"/>
    <cellStyle name="40% - 强调文字颜色 2 2 2 2" xfId="463"/>
    <cellStyle name="40% - 强调文字颜色 2 2 2 3" xfId="466"/>
    <cellStyle name="40% - 强调文字颜色 2 2 3" xfId="467"/>
    <cellStyle name="40% - 强调文字颜色 2 2 3 2" xfId="468"/>
    <cellStyle name="40% - 强调文字颜色 2 2 4" xfId="469"/>
    <cellStyle name="40% - 强调文字颜色 2 3" xfId="117"/>
    <cellStyle name="40% - 强调文字颜色 2 3 2" xfId="470"/>
    <cellStyle name="40% - 强调文字颜色 2 3 2 2" xfId="458"/>
    <cellStyle name="40% - 强调文字颜色 2 3 2 3" xfId="471"/>
    <cellStyle name="40% - 强调文字颜色 2 3 3" xfId="473"/>
    <cellStyle name="40% - 强调文字颜色 2 3 3 2" xfId="462"/>
    <cellStyle name="40% - 强调文字颜色 2 3 4" xfId="474"/>
    <cellStyle name="40% - 强调文字颜色 2 4" xfId="476"/>
    <cellStyle name="40% - 强调文字颜色 2 4 2" xfId="478"/>
    <cellStyle name="40% - 强调文字颜色 2 4 3" xfId="479"/>
    <cellStyle name="40% - 强调文字颜色 2 4 4" xfId="481"/>
    <cellStyle name="40% - 强调文字颜色 2 5" xfId="485"/>
    <cellStyle name="40% - 强调文字颜色 2 5 2" xfId="487"/>
    <cellStyle name="40% - 强调文字颜色 2 5 3" xfId="59"/>
    <cellStyle name="40% - 强调文字颜色 2 6" xfId="488"/>
    <cellStyle name="40% - 强调文字颜色 2 6 2" xfId="489"/>
    <cellStyle name="40% - 强调文字颜色 2 6 3" xfId="490"/>
    <cellStyle name="40% - 强调文字颜色 3 2" xfId="122"/>
    <cellStyle name="40% - 强调文字颜色 3 2 2" xfId="125"/>
    <cellStyle name="40% - 强调文字颜色 3 2 2 2" xfId="492"/>
    <cellStyle name="40% - 强调文字颜色 3 2 2 3" xfId="493"/>
    <cellStyle name="40% - 强调文字颜色 3 2 3" xfId="494"/>
    <cellStyle name="40% - 强调文字颜色 3 2 3 2" xfId="496"/>
    <cellStyle name="40% - 强调文字颜色 3 2 4" xfId="491"/>
    <cellStyle name="40% - 强调文字颜色 3 3" xfId="128"/>
    <cellStyle name="40% - 强调文字颜色 3 3 2" xfId="499"/>
    <cellStyle name="40% - 强调文字颜色 3 3 2 2" xfId="501"/>
    <cellStyle name="40% - 强调文字颜色 3 3 2 3" xfId="503"/>
    <cellStyle name="40% - 强调文字颜色 3 3 3" xfId="46"/>
    <cellStyle name="40% - 强调文字颜色 3 3 3 2" xfId="18"/>
    <cellStyle name="40% - 强调文字颜色 3 3 4" xfId="495"/>
    <cellStyle name="40% - 强调文字颜色 3 4" xfId="507"/>
    <cellStyle name="40% - 强调文字颜色 3 4 2" xfId="508"/>
    <cellStyle name="40% - 强调文字颜色 3 4 3" xfId="510"/>
    <cellStyle name="40% - 强调文字颜色 3 4 4" xfId="513"/>
    <cellStyle name="40% - 强调文字颜色 3 5" xfId="515"/>
    <cellStyle name="40% - 强调文字颜色 3 5 2" xfId="516"/>
    <cellStyle name="40% - 强调文字颜色 3 5 3" xfId="15"/>
    <cellStyle name="40% - 强调文字颜色 3 6" xfId="518"/>
    <cellStyle name="40% - 强调文字颜色 3 6 2" xfId="104"/>
    <cellStyle name="40% - 强调文字颜色 3 6 3" xfId="134"/>
    <cellStyle name="40% - 强调文字颜色 4 2" xfId="49"/>
    <cellStyle name="40% - 强调文字颜色 4 2 2" xfId="519"/>
    <cellStyle name="40% - 强调文字颜色 4 2 2 2" xfId="522"/>
    <cellStyle name="40% - 强调文字颜色 4 2 2 3" xfId="524"/>
    <cellStyle name="40% - 强调文字颜色 4 2 3" xfId="527"/>
    <cellStyle name="40% - 强调文字颜色 4 2 3 2" xfId="66"/>
    <cellStyle name="40% - 强调文字颜色 4 2 4" xfId="500"/>
    <cellStyle name="40% - 强调文字颜色 4 3" xfId="132"/>
    <cellStyle name="40% - 强调文字颜色 4 3 2" xfId="69"/>
    <cellStyle name="40% - 强调文字颜色 4 3 2 2" xfId="427"/>
    <cellStyle name="40% - 强调文字颜色 4 3 2 3" xfId="441"/>
    <cellStyle name="40% - 强调文字颜色 4 3 3" xfId="76"/>
    <cellStyle name="40% - 强调文字颜色 4 3 3 2" xfId="100"/>
    <cellStyle name="40% - 强调文字颜色 4 3 4" xfId="17"/>
    <cellStyle name="40% - 强调文字颜色 4 4" xfId="344"/>
    <cellStyle name="40% - 强调文字颜色 4 4 2" xfId="349"/>
    <cellStyle name="40% - 强调文字颜色 4 4 3" xfId="352"/>
    <cellStyle name="40% - 强调文字颜色 4 4 4" xfId="529"/>
    <cellStyle name="40% - 强调文字颜色 4 5" xfId="354"/>
    <cellStyle name="40% - 强调文字颜色 4 5 2" xfId="359"/>
    <cellStyle name="40% - 强调文字颜色 4 5 3" xfId="530"/>
    <cellStyle name="40% - 强调文字颜色 4 6" xfId="362"/>
    <cellStyle name="40% - 强调文字颜色 4 6 2" xfId="531"/>
    <cellStyle name="40% - 强调文字颜色 4 6 3" xfId="535"/>
    <cellStyle name="40% - 强调文字颜色 5 2" xfId="139"/>
    <cellStyle name="40% - 强调文字颜色 5 2 2" xfId="400"/>
    <cellStyle name="40% - 强调文字颜色 5 2 2 2" xfId="404"/>
    <cellStyle name="40% - 强调文字颜色 5 2 2 3" xfId="410"/>
    <cellStyle name="40% - 强调文字颜色 5 2 3" xfId="414"/>
    <cellStyle name="40% - 强调文字颜色 5 2 3 2" xfId="419"/>
    <cellStyle name="40% - 强调文字颜色 5 2 4" xfId="537"/>
    <cellStyle name="40% - 强调文字颜色 5 3" xfId="539"/>
    <cellStyle name="40% - 强调文字颜色 5 3 2" xfId="542"/>
    <cellStyle name="40% - 强调文字颜色 5 3 2 2" xfId="544"/>
    <cellStyle name="40% - 强调文字颜色 5 3 2 3" xfId="549"/>
    <cellStyle name="40% - 强调文字颜色 5 3 3" xfId="553"/>
    <cellStyle name="40% - 强调文字颜色 5 3 3 2" xfId="22"/>
    <cellStyle name="40% - 强调文字颜色 5 3 4" xfId="555"/>
    <cellStyle name="40% - 强调文字颜色 5 4" xfId="367"/>
    <cellStyle name="40% - 强调文字颜色 5 4 2" xfId="368"/>
    <cellStyle name="40% - 强调文字颜色 5 4 3" xfId="371"/>
    <cellStyle name="40% - 强调文字颜色 5 4 4" xfId="558"/>
    <cellStyle name="40% - 强调文字颜色 5 5" xfId="374"/>
    <cellStyle name="40% - 强调文字颜色 5 5 2" xfId="378"/>
    <cellStyle name="40% - 强调文字颜色 5 5 3" xfId="559"/>
    <cellStyle name="40% - 强调文字颜色 5 6" xfId="382"/>
    <cellStyle name="40% - 强调文字颜色 5 6 2" xfId="561"/>
    <cellStyle name="40% - 强调文字颜色 5 6 3" xfId="563"/>
    <cellStyle name="40% - 强调文字颜色 6 2" xfId="149"/>
    <cellStyle name="40% - 强调文字颜色 6 2 2" xfId="564"/>
    <cellStyle name="40% - 强调文字颜色 6 2 2 2" xfId="566"/>
    <cellStyle name="40% - 强调文字颜色 6 2 2 3" xfId="429"/>
    <cellStyle name="40% - 强调文字颜色 6 2 3" xfId="568"/>
    <cellStyle name="40% - 强调文字颜色 6 2 3 2" xfId="569"/>
    <cellStyle name="40% - 强调文字颜色 6 2 4" xfId="571"/>
    <cellStyle name="40% - 强调文字颜色 6 3" xfId="198"/>
    <cellStyle name="40% - 强调文字颜色 6 3 2" xfId="572"/>
    <cellStyle name="40% - 强调文字颜色 6 3 2 2" xfId="573"/>
    <cellStyle name="40% - 强调文字颜色 6 3 2 3" xfId="113"/>
    <cellStyle name="40% - 强调文字颜色 6 3 3" xfId="574"/>
    <cellStyle name="40% - 强调文字颜色 6 3 3 2" xfId="575"/>
    <cellStyle name="40% - 强调文字颜色 6 3 4" xfId="576"/>
    <cellStyle name="40% - 强调文字颜色 6 4" xfId="391"/>
    <cellStyle name="40% - 强调文字颜色 6 4 2" xfId="26"/>
    <cellStyle name="40% - 强调文字颜色 6 4 3" xfId="579"/>
    <cellStyle name="40% - 强调文字颜色 6 4 4" xfId="581"/>
    <cellStyle name="40% - 强调文字颜色 6 5" xfId="56"/>
    <cellStyle name="40% - 强调文字颜色 6 5 2" xfId="583"/>
    <cellStyle name="40% - 强调文字颜色 6 5 3" xfId="586"/>
    <cellStyle name="40% - 强调文字颜色 6 6" xfId="394"/>
    <cellStyle name="40% - 强调文字颜色 6 6 2" xfId="43"/>
    <cellStyle name="40% - 强调文字颜色 6 6 3" xfId="83"/>
    <cellStyle name="60% - 强调文字颜色 1 2" xfId="207"/>
    <cellStyle name="60% - 强调文字颜色 1 2 2" xfId="209"/>
    <cellStyle name="60% - 强调文字颜色 1 2 2 2" xfId="182"/>
    <cellStyle name="60% - 强调文字颜色 1 2 2 3" xfId="587"/>
    <cellStyle name="60% - 强调文字颜色 1 2 3" xfId="211"/>
    <cellStyle name="60% - 强调文字颜色 1 2 3 2" xfId="589"/>
    <cellStyle name="60% - 强调文字颜色 1 2 4" xfId="215"/>
    <cellStyle name="60% - 强调文字颜色 1 3" xfId="217"/>
    <cellStyle name="60% - 强调文字颜色 1 3 2" xfId="220"/>
    <cellStyle name="60% - 强调文字颜色 1 3 2 2" xfId="233"/>
    <cellStyle name="60% - 强调文字颜色 1 3 2 3" xfId="593"/>
    <cellStyle name="60% - 强调文字颜色 1 3 3" xfId="224"/>
    <cellStyle name="60% - 强调文字颜色 1 3 3 2" xfId="598"/>
    <cellStyle name="60% - 强调文字颜色 1 3 4" xfId="601"/>
    <cellStyle name="60% - 强调文字颜色 1 4" xfId="160"/>
    <cellStyle name="60% - 强调文字颜色 1 4 2" xfId="230"/>
    <cellStyle name="60% - 强调文字颜色 1 4 3" xfId="236"/>
    <cellStyle name="60% - 强调文字颜色 1 4 4" xfId="591"/>
    <cellStyle name="60% - 强调文字颜色 1 5" xfId="603"/>
    <cellStyle name="60% - 强调文字颜色 1 5 2" xfId="604"/>
    <cellStyle name="60% - 强调文字颜色 1 5 3" xfId="595"/>
    <cellStyle name="60% - 强调文字颜色 1 6" xfId="607"/>
    <cellStyle name="60% - 强调文字颜色 1 6 2" xfId="525"/>
    <cellStyle name="60% - 强调文字颜色 1 6 3" xfId="608"/>
    <cellStyle name="60% - 强调文字颜色 2 2" xfId="262"/>
    <cellStyle name="60% - 强调文字颜色 2 2 2" xfId="36"/>
    <cellStyle name="60% - 强调文字颜色 2 2 2 2" xfId="41"/>
    <cellStyle name="60% - 强调文字颜色 2 2 2 3" xfId="42"/>
    <cellStyle name="60% - 强调文字颜色 2 2 3" xfId="266"/>
    <cellStyle name="60% - 强调文字颜色 2 2 3 2" xfId="314"/>
    <cellStyle name="60% - 强调文字颜色 2 2 4" xfId="257"/>
    <cellStyle name="60% - 强调文字颜色 2 3" xfId="29"/>
    <cellStyle name="60% - 强调文字颜色 2 3 2" xfId="271"/>
    <cellStyle name="60% - 强调文字颜色 2 3 2 2" xfId="383"/>
    <cellStyle name="60% - 强调文字颜色 2 3 2 3" xfId="52"/>
    <cellStyle name="60% - 强调文字颜色 2 3 3" xfId="278"/>
    <cellStyle name="60% - 强调文字颜色 2 3 3 2" xfId="395"/>
    <cellStyle name="60% - 强调文字颜色 2 3 4" xfId="610"/>
    <cellStyle name="60% - 强调文字颜色 2 4" xfId="282"/>
    <cellStyle name="60% - 强调文字颜色 2 4 2" xfId="287"/>
    <cellStyle name="60% - 强调文字颜色 2 4 3" xfId="9"/>
    <cellStyle name="60% - 强调文字颜色 2 4 4" xfId="612"/>
    <cellStyle name="60% - 强调文字颜色 2 5" xfId="614"/>
    <cellStyle name="60% - 强调文字颜色 2 5 2" xfId="64"/>
    <cellStyle name="60% - 强调文字颜色 2 5 3" xfId="50"/>
    <cellStyle name="60% - 强调文字颜色 2 6" xfId="616"/>
    <cellStyle name="60% - 强调文字颜色 2 6 2" xfId="442"/>
    <cellStyle name="60% - 强调文字颜色 2 6 3" xfId="449"/>
    <cellStyle name="60% - 强调文字颜色 3 2" xfId="305"/>
    <cellStyle name="60% - 强调文字颜色 3 2 2" xfId="308"/>
    <cellStyle name="60% - 强调文字颜色 3 2 2 2" xfId="165"/>
    <cellStyle name="60% - 强调文字颜色 3 2 2 3" xfId="174"/>
    <cellStyle name="60% - 强调文字颜色 3 2 3" xfId="311"/>
    <cellStyle name="60% - 强调文字颜色 3 2 3 2" xfId="63"/>
    <cellStyle name="60% - 强调文字颜色 3 2 4" xfId="315"/>
    <cellStyle name="60% - 强调文字颜色 3 3" xfId="318"/>
    <cellStyle name="60% - 强调文字颜色 3 3 2" xfId="321"/>
    <cellStyle name="60% - 强调文字颜色 3 3 2 2" xfId="618"/>
    <cellStyle name="60% - 强调文字颜色 3 3 2 3" xfId="619"/>
    <cellStyle name="60% - 强调文字颜色 3 3 3" xfId="326"/>
    <cellStyle name="60% - 强调文字颜色 3 3 3 2" xfId="620"/>
    <cellStyle name="60% - 强调文字颜色 3 3 4" xfId="621"/>
    <cellStyle name="60% - 强调文字颜色 3 4" xfId="330"/>
    <cellStyle name="60% - 强调文字颜色 3 4 2" xfId="335"/>
    <cellStyle name="60% - 强调文字颜色 3 4 3" xfId="339"/>
    <cellStyle name="60% - 强调文字颜色 3 4 4" xfId="623"/>
    <cellStyle name="60% - 强调文字颜色 3 5" xfId="624"/>
    <cellStyle name="60% - 强调文字颜色 3 5 2" xfId="626"/>
    <cellStyle name="60% - 强调文字颜色 3 5 3" xfId="627"/>
    <cellStyle name="60% - 强调文字颜色 3 6" xfId="629"/>
    <cellStyle name="60% - 强调文字颜色 3 6 2" xfId="630"/>
    <cellStyle name="60% - 强调文字颜色 3 6 3" xfId="631"/>
    <cellStyle name="60% - 强调文字颜色 4 2" xfId="387"/>
    <cellStyle name="60% - 强调文字颜色 4 2 2" xfId="392"/>
    <cellStyle name="60% - 强调文字颜色 4 2 2 2" xfId="27"/>
    <cellStyle name="60% - 强调文字颜色 4 2 2 3" xfId="578"/>
    <cellStyle name="60% - 强调文字颜色 4 2 3" xfId="57"/>
    <cellStyle name="60% - 强调文字颜色 4 2 3 2" xfId="582"/>
    <cellStyle name="60% - 强调文字颜色 4 2 4" xfId="396"/>
    <cellStyle name="60% - 强调文字颜色 4 3" xfId="401"/>
    <cellStyle name="60% - 强调文字颜色 4 3 2" xfId="406"/>
    <cellStyle name="60% - 强调文字颜色 4 3 2 2" xfId="633"/>
    <cellStyle name="60% - 强调文字颜色 4 3 2 3" xfId="635"/>
    <cellStyle name="60% - 强调文字颜色 4 3 3" xfId="412"/>
    <cellStyle name="60% - 强调文字颜色 4 3 3 2" xfId="636"/>
    <cellStyle name="60% - 强调文字颜色 4 3 4" xfId="639"/>
    <cellStyle name="60% - 强调文字颜色 4 4" xfId="416"/>
    <cellStyle name="60% - 强调文字颜色 4 4 2" xfId="421"/>
    <cellStyle name="60% - 强调文字颜色 4 4 3" xfId="425"/>
    <cellStyle name="60% - 强调文字颜色 4 4 4" xfId="642"/>
    <cellStyle name="60% - 强调文字颜色 4 5" xfId="536"/>
    <cellStyle name="60% - 强调文字颜色 4 5 2" xfId="644"/>
    <cellStyle name="60% - 强调文字颜色 4 5 3" xfId="645"/>
    <cellStyle name="60% - 强调文字颜色 4 6" xfId="646"/>
    <cellStyle name="60% - 强调文字颜色 4 6 2" xfId="647"/>
    <cellStyle name="60% - 强调文字颜色 4 6 3" xfId="648"/>
    <cellStyle name="60% - 强调文字颜色 5 2" xfId="465"/>
    <cellStyle name="60% - 强调文字颜色 5 2 2" xfId="649"/>
    <cellStyle name="60% - 强调文字颜色 5 2 2 2" xfId="82"/>
    <cellStyle name="60% - 强调文字颜色 5 2 2 3" xfId="88"/>
    <cellStyle name="60% - 强调文字颜色 5 2 3" xfId="650"/>
    <cellStyle name="60% - 强调文字颜色 5 2 3 2" xfId="651"/>
    <cellStyle name="60% - 强调文字颜色 5 2 4" xfId="652"/>
    <cellStyle name="60% - 强调文字颜色 5 3" xfId="541"/>
    <cellStyle name="60% - 强调文字颜色 5 3 2" xfId="543"/>
    <cellStyle name="60% - 强调文字颜色 5 3 2 2" xfId="654"/>
    <cellStyle name="60% - 强调文字颜色 5 3 2 3" xfId="248"/>
    <cellStyle name="60% - 强调文字颜色 5 3 3" xfId="546"/>
    <cellStyle name="60% - 强调文字颜色 5 3 3 2" xfId="655"/>
    <cellStyle name="60% - 强调文字颜色 5 3 4" xfId="656"/>
    <cellStyle name="60% - 强调文字颜色 5 4" xfId="552"/>
    <cellStyle name="60% - 强调文字颜色 5 4 2" xfId="23"/>
    <cellStyle name="60% - 强调文字颜色 5 4 3" xfId="658"/>
    <cellStyle name="60% - 强调文字颜色 5 4 4" xfId="660"/>
    <cellStyle name="60% - 强调文字颜色 5 5" xfId="554"/>
    <cellStyle name="60% - 强调文字颜色 5 5 2" xfId="662"/>
    <cellStyle name="60% - 强调文字颜色 5 5 3" xfId="664"/>
    <cellStyle name="60% - 强调文字颜色 5 6" xfId="665"/>
    <cellStyle name="60% - 强调文字颜色 5 6 2" xfId="667"/>
    <cellStyle name="60% - 强调文字颜色 5 6 3" xfId="670"/>
    <cellStyle name="60% - 强调文字颜色 6 2" xfId="672"/>
    <cellStyle name="60% - 强调文字颜色 6 2 2" xfId="673"/>
    <cellStyle name="60% - 强调文字颜色 6 2 2 2" xfId="475"/>
    <cellStyle name="60% - 强调文字颜色 6 2 2 3" xfId="484"/>
    <cellStyle name="60% - 强调文字颜色 6 2 3" xfId="674"/>
    <cellStyle name="60% - 强调文字颜色 6 2 3 2" xfId="505"/>
    <cellStyle name="60% - 强调文字颜色 6 2 4" xfId="341"/>
    <cellStyle name="60% - 强调文字颜色 6 3" xfId="370"/>
    <cellStyle name="60% - 强调文字颜色 6 3 2" xfId="20"/>
    <cellStyle name="60% - 强调文字颜色 6 3 2 2" xfId="675"/>
    <cellStyle name="60% - 强调文字颜色 6 3 2 3" xfId="437"/>
    <cellStyle name="60% - 强调文字颜色 6 3 3" xfId="676"/>
    <cellStyle name="60% - 强调文字颜色 6 3 3 2" xfId="677"/>
    <cellStyle name="60% - 强调文字颜色 6 3 4" xfId="678"/>
    <cellStyle name="60% - 强调文字颜色 6 4" xfId="373"/>
    <cellStyle name="60% - 强调文字颜色 6 4 2" xfId="679"/>
    <cellStyle name="60% - 强调文字颜色 6 4 3" xfId="680"/>
    <cellStyle name="60% - 强调文字颜色 6 4 4" xfId="681"/>
    <cellStyle name="60% - 强调文字颜色 6 5" xfId="557"/>
    <cellStyle name="60% - 强调文字颜色 6 5 2" xfId="79"/>
    <cellStyle name="60% - 强调文字颜色 6 5 3" xfId="85"/>
    <cellStyle name="60% - 强调文字颜色 6 6" xfId="682"/>
    <cellStyle name="60% - 强调文字颜色 6 6 2" xfId="683"/>
    <cellStyle name="60% - 强调文字颜色 6 6 3" xfId="1"/>
    <cellStyle name="ColLevel_1" xfId="1106"/>
    <cellStyle name="Currency_1995" xfId="432"/>
    <cellStyle name="no dec" xfId="376"/>
    <cellStyle name="Normal_APR" xfId="299"/>
    <cellStyle name="RowLevel_1" xfId="1107"/>
    <cellStyle name="百分比 2" xfId="684"/>
    <cellStyle name="标题 1 2" xfId="303"/>
    <cellStyle name="标题 1 2 2" xfId="577"/>
    <cellStyle name="标题 1 2 2 2" xfId="686"/>
    <cellStyle name="标题 1 2 2 3" xfId="497"/>
    <cellStyle name="标题 1 2 3" xfId="580"/>
    <cellStyle name="标题 1 2 3 2" xfId="687"/>
    <cellStyle name="标题 1 2 4" xfId="189"/>
    <cellStyle name="标题 1 3" xfId="688"/>
    <cellStyle name="标题 1 3 2" xfId="584"/>
    <cellStyle name="标题 1 3 2 2" xfId="690"/>
    <cellStyle name="标题 1 3 2 3" xfId="73"/>
    <cellStyle name="标题 1 3 3" xfId="692"/>
    <cellStyle name="标题 1 3 3 2" xfId="695"/>
    <cellStyle name="标题 1 3 4" xfId="194"/>
    <cellStyle name="标题 1 4" xfId="697"/>
    <cellStyle name="标题 2 2" xfId="698"/>
    <cellStyle name="标题 2 2 2" xfId="634"/>
    <cellStyle name="标题 2 2 2 2" xfId="700"/>
    <cellStyle name="标题 2 2 2 3" xfId="701"/>
    <cellStyle name="标题 2 2 3" xfId="144"/>
    <cellStyle name="标题 2 2 3 2" xfId="7"/>
    <cellStyle name="标题 2 2 4" xfId="150"/>
    <cellStyle name="标题 2 3" xfId="702"/>
    <cellStyle name="标题 2 3 2" xfId="703"/>
    <cellStyle name="标题 2 3 2 2" xfId="705"/>
    <cellStyle name="标题 2 3 2 3" xfId="707"/>
    <cellStyle name="标题 2 3 3" xfId="708"/>
    <cellStyle name="标题 2 3 3 2" xfId="711"/>
    <cellStyle name="标题 2 3 4" xfId="203"/>
    <cellStyle name="标题 2 4" xfId="712"/>
    <cellStyle name="标题 2 4 2" xfId="713"/>
    <cellStyle name="标题 2 4 3" xfId="714"/>
    <cellStyle name="标题 2 4 4" xfId="717"/>
    <cellStyle name="标题 2 5" xfId="720"/>
    <cellStyle name="标题 2 5 2" xfId="721"/>
    <cellStyle name="标题 2 5 3" xfId="722"/>
    <cellStyle name="标题 2 6" xfId="725"/>
    <cellStyle name="标题 2 6 2" xfId="726"/>
    <cellStyle name="标题 2 6 3" xfId="727"/>
    <cellStyle name="标题 3 2" xfId="728"/>
    <cellStyle name="标题 3 2 2" xfId="729"/>
    <cellStyle name="标题 3 2 2 2" xfId="715"/>
    <cellStyle name="标题 3 2 2 3" xfId="718"/>
    <cellStyle name="标题 3 2 3" xfId="731"/>
    <cellStyle name="标题 3 2 3 2" xfId="723"/>
    <cellStyle name="标题 3 2 4" xfId="733"/>
    <cellStyle name="标题 3 3" xfId="734"/>
    <cellStyle name="标题 3 3 2" xfId="735"/>
    <cellStyle name="标题 3 3 2 2" xfId="736"/>
    <cellStyle name="标题 3 3 2 3" xfId="737"/>
    <cellStyle name="标题 3 3 3" xfId="738"/>
    <cellStyle name="标题 3 3 3 2" xfId="739"/>
    <cellStyle name="标题 3 3 4" xfId="740"/>
    <cellStyle name="标题 3 4" xfId="741"/>
    <cellStyle name="标题 4 2" xfId="743"/>
    <cellStyle name="标题 4 2 2" xfId="745"/>
    <cellStyle name="标题 4 2 2 2" xfId="275"/>
    <cellStyle name="标题 4 2 2 3" xfId="747"/>
    <cellStyle name="标题 4 2 3" xfId="229"/>
    <cellStyle name="标题 4 2 3 2" xfId="13"/>
    <cellStyle name="标题 4 2 4" xfId="235"/>
    <cellStyle name="标题 4 3" xfId="749"/>
    <cellStyle name="标题 4 3 2" xfId="751"/>
    <cellStyle name="标题 4 3 2 2" xfId="324"/>
    <cellStyle name="标题 4 3 2 3" xfId="753"/>
    <cellStyle name="标题 4 3 3" xfId="605"/>
    <cellStyle name="标题 4 3 3 2" xfId="337"/>
    <cellStyle name="标题 4 3 4" xfId="596"/>
    <cellStyle name="标题 4 4" xfId="520"/>
    <cellStyle name="标题 5" xfId="92"/>
    <cellStyle name="标题 5 2" xfId="754"/>
    <cellStyle name="标题 5 2 2" xfId="756"/>
    <cellStyle name="标题 5 2 3" xfId="286"/>
    <cellStyle name="标题 5 3" xfId="757"/>
    <cellStyle name="标题 5 3 2" xfId="77"/>
    <cellStyle name="标题 5 4" xfId="70"/>
    <cellStyle name="标题 6" xfId="95"/>
    <cellStyle name="标题 6 2" xfId="758"/>
    <cellStyle name="标题 6 2 2" xfId="759"/>
    <cellStyle name="标题 6 2 3" xfId="334"/>
    <cellStyle name="标题 6 3" xfId="760"/>
    <cellStyle name="标题 6 3 2" xfId="761"/>
    <cellStyle name="标题 6 4" xfId="348"/>
    <cellStyle name="标题 7" xfId="762"/>
    <cellStyle name="差 2" xfId="763"/>
    <cellStyle name="差 2 2" xfId="765"/>
    <cellStyle name="差 2 2 2" xfId="480"/>
    <cellStyle name="差 2 2 3" xfId="482"/>
    <cellStyle name="差 2 3" xfId="767"/>
    <cellStyle name="差 2 3 2" xfId="58"/>
    <cellStyle name="差 2 4" xfId="769"/>
    <cellStyle name="差 3" xfId="770"/>
    <cellStyle name="差 3 2" xfId="773"/>
    <cellStyle name="差 3 2 2" xfId="511"/>
    <cellStyle name="差 3 2 3" xfId="514"/>
    <cellStyle name="差 3 3" xfId="775"/>
    <cellStyle name="差 3 3 2" xfId="16"/>
    <cellStyle name="差 3 4" xfId="777"/>
    <cellStyle name="差 4" xfId="778"/>
    <cellStyle name="差 4 2" xfId="779"/>
    <cellStyle name="差 4 3" xfId="780"/>
    <cellStyle name="差 4 4" xfId="781"/>
    <cellStyle name="差 5" xfId="782"/>
    <cellStyle name="差 5 2" xfId="783"/>
    <cellStyle name="差 5 3" xfId="784"/>
    <cellStyle name="差 6" xfId="785"/>
    <cellStyle name="差 6 2" xfId="786"/>
    <cellStyle name="差 6 3" xfId="787"/>
    <cellStyle name="差_StartUp" xfId="628"/>
    <cellStyle name="常规" xfId="0" builtinId="0"/>
    <cellStyle name="常规 10" xfId="788"/>
    <cellStyle name="常规 10 2" xfId="789"/>
    <cellStyle name="常规 11" xfId="704"/>
    <cellStyle name="常规 11 2" xfId="706"/>
    <cellStyle name="常规 12" xfId="709"/>
    <cellStyle name="常规 13" xfId="201"/>
    <cellStyle name="常规 14" xfId="790"/>
    <cellStyle name="常规 2" xfId="792"/>
    <cellStyle name="常规 2 10" xfId="793"/>
    <cellStyle name="常规 2 11" xfId="795"/>
    <cellStyle name="常规 2 12" xfId="798"/>
    <cellStyle name="常规 2 13" xfId="356"/>
    <cellStyle name="常规 2 14" xfId="1121"/>
    <cellStyle name="常规 2 2" xfId="800"/>
    <cellStyle name="常规 2 2 2" xfId="801"/>
    <cellStyle name="常规 2 2 2 2" xfId="802"/>
    <cellStyle name="常规 2 2 2 3" xfId="803"/>
    <cellStyle name="常规 2 2 3" xfId="804"/>
    <cellStyle name="常规 2 2 3 2" xfId="805"/>
    <cellStyle name="常规 2 2 3 3" xfId="806"/>
    <cellStyle name="常规 2 2 4" xfId="807"/>
    <cellStyle name="常规 2 2 4 2" xfId="808"/>
    <cellStyle name="常规 2 2 5" xfId="809"/>
    <cellStyle name="常规 2 3" xfId="810"/>
    <cellStyle name="常规 2 3 2" xfId="811"/>
    <cellStyle name="常规 2 3 2 2" xfId="812"/>
    <cellStyle name="常规 2 3 3" xfId="813"/>
    <cellStyle name="常规 2 3 4" xfId="814"/>
    <cellStyle name="常规 2 3 5" xfId="815"/>
    <cellStyle name="常规 2 3 6" xfId="699"/>
    <cellStyle name="常规 2 3 7" xfId="1108"/>
    <cellStyle name="常规 2 3 8" xfId="1120"/>
    <cellStyle name="常规 2 4" xfId="668"/>
    <cellStyle name="常规 2 4 2" xfId="816"/>
    <cellStyle name="常规 2 5" xfId="671"/>
    <cellStyle name="常规 2 5 2" xfId="817"/>
    <cellStyle name="常规 2 6" xfId="818"/>
    <cellStyle name="常规 2 6 2" xfId="819"/>
    <cellStyle name="常规 2 7" xfId="820"/>
    <cellStyle name="常规 2 7 2" xfId="821"/>
    <cellStyle name="常规 2 8" xfId="823"/>
    <cellStyle name="常规 2 8 2" xfId="826"/>
    <cellStyle name="常规 2 9" xfId="533"/>
    <cellStyle name="常规 2_2013经费追加正式" xfId="486"/>
    <cellStyle name="常规 3" xfId="828"/>
    <cellStyle name="常规 3 2" xfId="829"/>
    <cellStyle name="常规 3 2 2" xfId="831"/>
    <cellStyle name="常规 3 2 2 2" xfId="833"/>
    <cellStyle name="常规 3 2 3" xfId="835"/>
    <cellStyle name="常规 3 2 3 2" xfId="837"/>
    <cellStyle name="常规 3 2 4" xfId="839"/>
    <cellStyle name="常规 3 2 5" xfId="184"/>
    <cellStyle name="常规 3 3" xfId="840"/>
    <cellStyle name="常规 3 3 2" xfId="214"/>
    <cellStyle name="常规 3 3 3" xfId="841"/>
    <cellStyle name="常规 3 4" xfId="842"/>
    <cellStyle name="常规 3 4 2" xfId="600"/>
    <cellStyle name="常规 3 5" xfId="843"/>
    <cellStyle name="常规 3 5 2" xfId="590"/>
    <cellStyle name="常规 3 6" xfId="844"/>
    <cellStyle name="常规 3 6 2" xfId="845"/>
    <cellStyle name="常规 3 7" xfId="846"/>
    <cellStyle name="常规 3 8" xfId="847"/>
    <cellStyle name="常规 3 9" xfId="849"/>
    <cellStyle name="常规 33" xfId="850"/>
    <cellStyle name="常规 4" xfId="852"/>
    <cellStyle name="常规 4 2" xfId="247"/>
    <cellStyle name="常规 4 2 2" xfId="853"/>
    <cellStyle name="常规 4 2 3" xfId="855"/>
    <cellStyle name="常规 4 2 4" xfId="857"/>
    <cellStyle name="常规 4 3" xfId="859"/>
    <cellStyle name="常规 4 3 2" xfId="256"/>
    <cellStyle name="常规 4 3 3" xfId="860"/>
    <cellStyle name="常规 4 4" xfId="854"/>
    <cellStyle name="常规 4 5" xfId="856"/>
    <cellStyle name="常规 4 6" xfId="858"/>
    <cellStyle name="常规 5" xfId="260"/>
    <cellStyle name="常规 5 2" xfId="35"/>
    <cellStyle name="常规 5 2 2" xfId="40"/>
    <cellStyle name="常规 5 3" xfId="265"/>
    <cellStyle name="常规 5 3 2" xfId="313"/>
    <cellStyle name="常规 5 4" xfId="255"/>
    <cellStyle name="常规 5 4 2" xfId="622"/>
    <cellStyle name="常规 5 5" xfId="861"/>
    <cellStyle name="常规 5 6" xfId="567"/>
    <cellStyle name="常规 6" xfId="30"/>
    <cellStyle name="常规 6 2" xfId="270"/>
    <cellStyle name="常规 6 2 2" xfId="381"/>
    <cellStyle name="常规 6 3" xfId="277"/>
    <cellStyle name="常规 6 4" xfId="611"/>
    <cellStyle name="常规 6 4 2" xfId="637"/>
    <cellStyle name="常规 6 5" xfId="32"/>
    <cellStyle name="常规 6 6" xfId="570"/>
    <cellStyle name="常规 6 7" xfId="1105"/>
    <cellStyle name="常规 7" xfId="281"/>
    <cellStyle name="常规 7 2" xfId="285"/>
    <cellStyle name="常规 7 2 2" xfId="862"/>
    <cellStyle name="常规 7 3" xfId="11"/>
    <cellStyle name="常规 7 4" xfId="613"/>
    <cellStyle name="常规 8" xfId="615"/>
    <cellStyle name="常规 8 2" xfId="65"/>
    <cellStyle name="常规 8 2 2" xfId="288"/>
    <cellStyle name="常规 8 3" xfId="51"/>
    <cellStyle name="常规 9" xfId="617"/>
    <cellStyle name="常规 9 2" xfId="439"/>
    <cellStyle name="常规_决算差额" xfId="863"/>
    <cellStyle name="超链接 2" xfId="864"/>
    <cellStyle name="超链接 2 2" xfId="329"/>
    <cellStyle name="超链接 2 2 2" xfId="333"/>
    <cellStyle name="超链接 2 3" xfId="625"/>
    <cellStyle name="超链接 3" xfId="435"/>
    <cellStyle name="超链接 3 2" xfId="415"/>
    <cellStyle name="好 2" xfId="866"/>
    <cellStyle name="好 2 2" xfId="867"/>
    <cellStyle name="好 2 2 2" xfId="316"/>
    <cellStyle name="好 2 2 3" xfId="327"/>
    <cellStyle name="好 2 3" xfId="138"/>
    <cellStyle name="好 2 3 2" xfId="398"/>
    <cellStyle name="好 2 4" xfId="540"/>
    <cellStyle name="好 3" xfId="868"/>
    <cellStyle name="好 3 2" xfId="143"/>
    <cellStyle name="好 3 2 2" xfId="8"/>
    <cellStyle name="好 3 2 3" xfId="869"/>
    <cellStyle name="好 3 3" xfId="147"/>
    <cellStyle name="好 3 3 2" xfId="565"/>
    <cellStyle name="好 3 4" xfId="196"/>
    <cellStyle name="好 4" xfId="870"/>
    <cellStyle name="好 4 2" xfId="710"/>
    <cellStyle name="好 4 3" xfId="200"/>
    <cellStyle name="好 4 4" xfId="791"/>
    <cellStyle name="好 5" xfId="730"/>
    <cellStyle name="好 5 2" xfId="716"/>
    <cellStyle name="好 5 3" xfId="719"/>
    <cellStyle name="好 6" xfId="732"/>
    <cellStyle name="好 6 2" xfId="724"/>
    <cellStyle name="好 6 3" xfId="871"/>
    <cellStyle name="好_StartUp" xfId="25"/>
    <cellStyle name="汇总 2" xfId="872"/>
    <cellStyle name="汇总 2 2" xfId="873"/>
    <cellStyle name="汇总 2 2 2" xfId="874"/>
    <cellStyle name="汇总 2 2 3" xfId="875"/>
    <cellStyle name="汇总 2 3" xfId="878"/>
    <cellStyle name="汇总 2 3 2" xfId="880"/>
    <cellStyle name="汇总 2 4" xfId="883"/>
    <cellStyle name="汇总 2 5" xfId="1109"/>
    <cellStyle name="汇总 3" xfId="585"/>
    <cellStyle name="汇总 3 2" xfId="689"/>
    <cellStyle name="汇总 3 2 2" xfId="885"/>
    <cellStyle name="汇总 3 2 3" xfId="888"/>
    <cellStyle name="汇总 3 3" xfId="74"/>
    <cellStyle name="汇总 3 3 2" xfId="892"/>
    <cellStyle name="汇总 3 4" xfId="894"/>
    <cellStyle name="汇总 3 5" xfId="1110"/>
    <cellStyle name="汇总 4" xfId="693"/>
    <cellStyle name="汇总 4 2" xfId="694"/>
    <cellStyle name="汇总 4 3" xfId="346"/>
    <cellStyle name="汇总 4 4" xfId="350"/>
    <cellStyle name="汇总 5" xfId="192"/>
    <cellStyle name="汇总 5 2" xfId="797"/>
    <cellStyle name="汇总 5 3" xfId="357"/>
    <cellStyle name="汇总 6" xfId="895"/>
    <cellStyle name="汇总 6 2" xfId="896"/>
    <cellStyle name="汇总 6 3" xfId="898"/>
    <cellStyle name="计算 2" xfId="900"/>
    <cellStyle name="计算 2 2" xfId="120"/>
    <cellStyle name="计算 2 2 2" xfId="123"/>
    <cellStyle name="计算 2 2 3" xfId="901"/>
    <cellStyle name="计算 2 3" xfId="126"/>
    <cellStyle name="计算 2 3 2" xfId="498"/>
    <cellStyle name="计算 2 4" xfId="506"/>
    <cellStyle name="计算 2 5" xfId="1111"/>
    <cellStyle name="计算 3" xfId="902"/>
    <cellStyle name="计算 3 2" xfId="47"/>
    <cellStyle name="计算 3 2 2" xfId="877"/>
    <cellStyle name="计算 3 2 3" xfId="882"/>
    <cellStyle name="计算 3 3" xfId="130"/>
    <cellStyle name="计算 3 3 2" xfId="72"/>
    <cellStyle name="计算 3 4" xfId="342"/>
    <cellStyle name="计算 3 5" xfId="1112"/>
    <cellStyle name="计算 4" xfId="81"/>
    <cellStyle name="计算 4 2" xfId="136"/>
    <cellStyle name="计算 4 3" xfId="903"/>
    <cellStyle name="计算 4 4" xfId="365"/>
    <cellStyle name="计算 5" xfId="87"/>
    <cellStyle name="计算 5 2" xfId="145"/>
    <cellStyle name="计算 5 3" xfId="904"/>
    <cellStyle name="计算 6" xfId="907"/>
    <cellStyle name="计算 6 2" xfId="908"/>
    <cellStyle name="计算 6 3" xfId="909"/>
    <cellStyle name="检查单元格 2" xfId="879"/>
    <cellStyle name="检查单元格 2 2" xfId="881"/>
    <cellStyle name="检查单元格 2 2 2" xfId="411"/>
    <cellStyle name="检查单元格 2 2 3" xfId="640"/>
    <cellStyle name="检查单元格 2 3" xfId="912"/>
    <cellStyle name="检查单元格 2 3 2" xfId="424"/>
    <cellStyle name="检查单元格 2 4" xfId="914"/>
    <cellStyle name="检查单元格 3" xfId="884"/>
    <cellStyle name="检查单元格 3 2" xfId="915"/>
    <cellStyle name="检查单元格 3 2 2" xfId="547"/>
    <cellStyle name="检查单元格 3 2 3" xfId="657"/>
    <cellStyle name="检查单元格 3 3" xfId="917"/>
    <cellStyle name="检查单元格 3 3 2" xfId="659"/>
    <cellStyle name="检查单元格 3 4" xfId="918"/>
    <cellStyle name="检查单元格 4" xfId="920"/>
    <cellStyle name="检查单元格 4 2" xfId="921"/>
    <cellStyle name="检查单元格 4 3" xfId="922"/>
    <cellStyle name="检查单元格 4 4" xfId="923"/>
    <cellStyle name="检查单元格 5" xfId="924"/>
    <cellStyle name="检查单元格 5 2" xfId="925"/>
    <cellStyle name="检查单元格 5 3" xfId="926"/>
    <cellStyle name="检查单元格 6" xfId="927"/>
    <cellStyle name="检查单元格 6 2" xfId="928"/>
    <cellStyle name="检查单元格 6 3" xfId="685"/>
    <cellStyle name="解释性文本 2" xfId="472"/>
    <cellStyle name="解释性文本 2 2" xfId="31"/>
    <cellStyle name="解释性文本 2 2 2" xfId="742"/>
    <cellStyle name="解释性文本 2 2 3" xfId="748"/>
    <cellStyle name="解释性文本 2 3" xfId="91"/>
    <cellStyle name="解释性文本 2 3 2" xfId="755"/>
    <cellStyle name="解释性文本 2 4" xfId="94"/>
    <cellStyle name="解释性文本 3" xfId="929"/>
    <cellStyle name="解释性文本 3 2" xfId="932"/>
    <cellStyle name="解释性文本 3 2 2" xfId="363"/>
    <cellStyle name="解释性文本 3 2 3" xfId="385"/>
    <cellStyle name="解释性文本 3 3" xfId="110"/>
    <cellStyle name="解释性文本 3 3 2" xfId="933"/>
    <cellStyle name="解释性文本 3 4" xfId="934"/>
    <cellStyle name="解释性文本 4" xfId="935"/>
    <cellStyle name="解释性文本 4 2" xfId="937"/>
    <cellStyle name="解释性文本 4 3" xfId="938"/>
    <cellStyle name="解释性文本 4 4" xfId="939"/>
    <cellStyle name="解释性文本 5" xfId="764"/>
    <cellStyle name="解释性文本 5 2" xfId="766"/>
    <cellStyle name="解释性文本 5 3" xfId="768"/>
    <cellStyle name="解释性文本 6" xfId="771"/>
    <cellStyle name="解释性文本 6 2" xfId="774"/>
    <cellStyle name="解释性文本 6 3" xfId="776"/>
    <cellStyle name="警告文本 2" xfId="643"/>
    <cellStyle name="警告文本 2 2" xfId="940"/>
    <cellStyle name="警告文本 2 2 2" xfId="876"/>
    <cellStyle name="警告文本 2 2 3" xfId="599"/>
    <cellStyle name="警告文本 2 3" xfId="941"/>
    <cellStyle name="警告文本 2 3 2" xfId="913"/>
    <cellStyle name="警告文本 2 4" xfId="942"/>
    <cellStyle name="警告文本 3" xfId="943"/>
    <cellStyle name="警告文本 3 2" xfId="944"/>
    <cellStyle name="警告文本 3 2 2" xfId="889"/>
    <cellStyle name="警告文本 3 2 3" xfId="945"/>
    <cellStyle name="警告文本 3 3" xfId="946"/>
    <cellStyle name="警告文本 3 3 2" xfId="947"/>
    <cellStyle name="警告文本 3 4" xfId="949"/>
    <cellStyle name="警告文本 4" xfId="950"/>
    <cellStyle name="警告文本 4 2" xfId="951"/>
    <cellStyle name="警告文本 4 3" xfId="952"/>
    <cellStyle name="警告文本 4 4" xfId="953"/>
    <cellStyle name="警告文本 5" xfId="509"/>
    <cellStyle name="警告文本 5 2" xfId="538"/>
    <cellStyle name="警告文本 5 3" xfId="954"/>
    <cellStyle name="警告文本 6" xfId="512"/>
    <cellStyle name="警告文本 6 2" xfId="556"/>
    <cellStyle name="警告文本 6 3" xfId="955"/>
    <cellStyle name="链接单元格 2" xfId="956"/>
    <cellStyle name="链接单元格 2 2" xfId="958"/>
    <cellStyle name="链接单元格 2 2 2" xfId="959"/>
    <cellStyle name="链接单元格 2 2 3" xfId="916"/>
    <cellStyle name="链接单元格 2 3" xfId="960"/>
    <cellStyle name="链接单元格 2 3 2" xfId="961"/>
    <cellStyle name="链接单元格 2 4" xfId="517"/>
    <cellStyle name="链接单元格 3" xfId="68"/>
    <cellStyle name="链接单元格 3 2" xfId="6"/>
    <cellStyle name="链接单元格 3 2 2" xfId="114"/>
    <cellStyle name="链接单元格 3 2 3" xfId="97"/>
    <cellStyle name="链接单元格 3 3" xfId="108"/>
    <cellStyle name="链接单元格 3 3 2" xfId="118"/>
    <cellStyle name="链接单元格 3 4" xfId="103"/>
    <cellStyle name="链接单元格 4" xfId="75"/>
    <cellStyle name="链接单元格 4 2" xfId="151"/>
    <cellStyle name="链接单元格 4 3" xfId="164"/>
    <cellStyle name="链接单元格 4 4" xfId="172"/>
    <cellStyle name="链接单元格 5" xfId="3"/>
    <cellStyle name="链接单元格 5 2" xfId="183"/>
    <cellStyle name="链接单元格 5 3" xfId="60"/>
    <cellStyle name="链接单元格 6" xfId="78"/>
    <cellStyle name="链接单元格 6 2" xfId="237"/>
    <cellStyle name="链接单元格 6 3" xfId="244"/>
    <cellStyle name="普通_97-917" xfId="962"/>
    <cellStyle name="千分位[0]_laroux" xfId="226"/>
    <cellStyle name="千分位_97-917" xfId="963"/>
    <cellStyle name="千位[0]_1" xfId="140"/>
    <cellStyle name="千位_1" xfId="964"/>
    <cellStyle name="千位分隔" xfId="10" builtinId="3"/>
    <cellStyle name="千位分隔 10" xfId="965"/>
    <cellStyle name="千位分隔 11" xfId="225"/>
    <cellStyle name="千位分隔 12" xfId="1104"/>
    <cellStyle name="千位分隔 13" xfId="1119"/>
    <cellStyle name="千位分隔 2" xfId="653"/>
    <cellStyle name="千位分隔 2 2" xfId="966"/>
    <cellStyle name="千位分隔 2 2 2" xfId="221"/>
    <cellStyle name="千位分隔 2 3" xfId="219"/>
    <cellStyle name="千位分隔 2 3 2" xfId="231"/>
    <cellStyle name="千位分隔 2 4" xfId="223"/>
    <cellStyle name="千位分隔 2 5" xfId="602"/>
    <cellStyle name="千位分隔 3" xfId="744"/>
    <cellStyle name="千位分隔 3 2" xfId="746"/>
    <cellStyle name="千位分隔 3 2 2" xfId="274"/>
    <cellStyle name="千位分隔 3 3" xfId="228"/>
    <cellStyle name="千位分隔 3 4" xfId="234"/>
    <cellStyle name="千位分隔 3 5" xfId="592"/>
    <cellStyle name="千位分隔 4" xfId="750"/>
    <cellStyle name="千位分隔 4 2" xfId="752"/>
    <cellStyle name="千位分隔 4 2 2" xfId="323"/>
    <cellStyle name="千位分隔 4 3" xfId="606"/>
    <cellStyle name="千位分隔 4 4" xfId="597"/>
    <cellStyle name="千位分隔 5" xfId="521"/>
    <cellStyle name="千位分隔 5 2" xfId="523"/>
    <cellStyle name="千位分隔 5 2 2" xfId="408"/>
    <cellStyle name="千位分隔 5 3" xfId="526"/>
    <cellStyle name="千位分隔 6" xfId="528"/>
    <cellStyle name="千位分隔 6 2" xfId="67"/>
    <cellStyle name="千位分隔 6 2 2" xfId="550"/>
    <cellStyle name="千位分隔 7" xfId="502"/>
    <cellStyle name="千位分隔 7 2" xfId="967"/>
    <cellStyle name="千位分隔 8" xfId="504"/>
    <cellStyle name="千位分隔 8 2" xfId="968"/>
    <cellStyle name="千位分隔 9" xfId="969"/>
    <cellStyle name="千位分隔 9 2" xfId="772"/>
    <cellStyle name="千位分隔[0] 2" xfId="919"/>
    <cellStyle name="强调文字颜色 1 2" xfId="548"/>
    <cellStyle name="强调文字颜色 1 2 2" xfId="971"/>
    <cellStyle name="强调文字颜色 1 2 2 2" xfId="295"/>
    <cellStyle name="强调文字颜色 1 2 2 3" xfId="972"/>
    <cellStyle name="强调文字颜色 1 2 3" xfId="33"/>
    <cellStyle name="强调文字颜色 1 2 3 2" xfId="38"/>
    <cellStyle name="强调文字颜色 1 2 4" xfId="263"/>
    <cellStyle name="强调文字颜色 1 3" xfId="974"/>
    <cellStyle name="强调文字颜色 1 3 2" xfId="975"/>
    <cellStyle name="强调文字颜色 1 3 2 2" xfId="360"/>
    <cellStyle name="强调文字颜色 1 3 2 3" xfId="976"/>
    <cellStyle name="强调文字颜色 1 3 3" xfId="268"/>
    <cellStyle name="强调文字颜色 1 3 3 2" xfId="379"/>
    <cellStyle name="强调文字颜色 1 3 4" xfId="273"/>
    <cellStyle name="强调文字颜色 1 4" xfId="977"/>
    <cellStyle name="强调文字颜色 1 4 2" xfId="979"/>
    <cellStyle name="强调文字颜色 1 4 3" xfId="283"/>
    <cellStyle name="强调文字颜色 1 4 4" xfId="12"/>
    <cellStyle name="强调文字颜色 1 5" xfId="691"/>
    <cellStyle name="强调文字颜色 1 5 2" xfId="887"/>
    <cellStyle name="强调文字颜色 1 5 3" xfId="891"/>
    <cellStyle name="强调文字颜色 1 6" xfId="71"/>
    <cellStyle name="强调文字颜色 1 6 2" xfId="893"/>
    <cellStyle name="强调文字颜色 1 6 3" xfId="948"/>
    <cellStyle name="强调文字颜色 2 2" xfId="981"/>
    <cellStyle name="强调文字颜色 2 2 2" xfId="982"/>
    <cellStyle name="强调文字颜色 2 2 2 2" xfId="106"/>
    <cellStyle name="强调文字颜色 2 2 2 3" xfId="101"/>
    <cellStyle name="强调文字颜色 2 2 3" xfId="306"/>
    <cellStyle name="强调文字颜色 2 2 3 2" xfId="162"/>
    <cellStyle name="强调文字颜色 2 2 4" xfId="309"/>
    <cellStyle name="强调文字颜色 2 3" xfId="983"/>
    <cellStyle name="强调文字颜色 2 3 2" xfId="2"/>
    <cellStyle name="强调文字颜色 2 3 2 2" xfId="824"/>
    <cellStyle name="强调文字颜色 2 3 2 3" xfId="534"/>
    <cellStyle name="强调文字颜色 2 3 3" xfId="319"/>
    <cellStyle name="强调文字颜色 2 3 3 2" xfId="848"/>
    <cellStyle name="强调文字颜色 2 3 4" xfId="322"/>
    <cellStyle name="强调文字颜色 2 4" xfId="985"/>
    <cellStyle name="强调文字颜色 2 4 2" xfId="986"/>
    <cellStyle name="强调文字颜色 2 4 3" xfId="331"/>
    <cellStyle name="强调文字颜色 2 4 4" xfId="336"/>
    <cellStyle name="强调文字颜色 2 5" xfId="696"/>
    <cellStyle name="强调文字颜色 2 5 2" xfId="987"/>
    <cellStyle name="强调文字颜色 2 5 3" xfId="988"/>
    <cellStyle name="强调文字颜色 2 6" xfId="345"/>
    <cellStyle name="强调文字颜色 2 6 2" xfId="989"/>
    <cellStyle name="强调文字颜色 2 6 3" xfId="990"/>
    <cellStyle name="强调文字颜色 3 2" xfId="991"/>
    <cellStyle name="强调文字颜色 3 2 2" xfId="906"/>
    <cellStyle name="强调文字颜色 3 2 2 2" xfId="931"/>
    <cellStyle name="强调文字颜色 3 2 2 3" xfId="936"/>
    <cellStyle name="强调文字颜色 3 2 3" xfId="388"/>
    <cellStyle name="强调文字颜色 3 2 3 2" xfId="24"/>
    <cellStyle name="强调文字颜色 3 2 4" xfId="54"/>
    <cellStyle name="强调文字颜色 3 3" xfId="794"/>
    <cellStyle name="强调文字颜色 3 3 2" xfId="911"/>
    <cellStyle name="强调文字颜色 3 3 2 2" xfId="992"/>
    <cellStyle name="强调文字颜色 3 3 2 3" xfId="994"/>
    <cellStyle name="强调文字颜色 3 3 3" xfId="402"/>
    <cellStyle name="强调文字颜色 3 3 3 2" xfId="995"/>
    <cellStyle name="强调文字颜色 3 3 4" xfId="407"/>
    <cellStyle name="强调文字颜色 3 4" xfId="796"/>
    <cellStyle name="强调文字颜色 3 4 2" xfId="996"/>
    <cellStyle name="强调文字颜色 3 4 3" xfId="417"/>
    <cellStyle name="强调文字颜色 3 4 4" xfId="422"/>
    <cellStyle name="强调文字颜色 3 5" xfId="799"/>
    <cellStyle name="强调文字颜色 3 5 2" xfId="998"/>
    <cellStyle name="强调文字颜色 3 5 3" xfId="1000"/>
    <cellStyle name="强调文字颜色 3 6" xfId="355"/>
    <cellStyle name="强调文字颜色 3 6 2" xfId="1001"/>
    <cellStyle name="强调文字颜色 3 6 3" xfId="1003"/>
    <cellStyle name="强调文字颜色 4 2" xfId="1004"/>
    <cellStyle name="强调文字颜色 4 2 2" xfId="588"/>
    <cellStyle name="强调文字颜色 4 2 2 2" xfId="970"/>
    <cellStyle name="强调文字颜色 4 2 2 3" xfId="186"/>
    <cellStyle name="强调文字颜色 4 2 3" xfId="1005"/>
    <cellStyle name="强调文字颜色 4 2 3 2" xfId="80"/>
    <cellStyle name="强调文字颜色 4 2 4" xfId="1006"/>
    <cellStyle name="强调文字颜色 4 3" xfId="1007"/>
    <cellStyle name="强调文字颜色 4 3 2" xfId="1008"/>
    <cellStyle name="强调文字颜色 4 3 2 2" xfId="1009"/>
    <cellStyle name="强调文字颜色 4 3 2 3" xfId="239"/>
    <cellStyle name="强调文字颜色 4 3 3" xfId="545"/>
    <cellStyle name="强调文字颜色 4 3 3 2" xfId="1010"/>
    <cellStyle name="强调文字颜色 4 3 4" xfId="551"/>
    <cellStyle name="强调文字颜色 4 4" xfId="1011"/>
    <cellStyle name="强调文字颜色 4 4 2" xfId="1012"/>
    <cellStyle name="强调文字颜色 4 4 3" xfId="21"/>
    <cellStyle name="强调文字颜色 4 4 4" xfId="980"/>
    <cellStyle name="强调文字颜色 4 5" xfId="897"/>
    <cellStyle name="强调文字颜色 4 5 2" xfId="1013"/>
    <cellStyle name="强调文字颜色 4 5 3" xfId="1014"/>
    <cellStyle name="强调文字颜色 4 6" xfId="899"/>
    <cellStyle name="强调文字颜色 4 6 2" xfId="1015"/>
    <cellStyle name="强调文字颜色 4 6 3" xfId="1016"/>
    <cellStyle name="强调文字颜色 5 2" xfId="1017"/>
    <cellStyle name="强调文字颜色 5 2 2" xfId="594"/>
    <cellStyle name="强调文字颜色 5 2 2 2" xfId="448"/>
    <cellStyle name="强调文字颜色 5 2 2 3" xfId="454"/>
    <cellStyle name="强调文字颜色 5 2 3" xfId="1018"/>
    <cellStyle name="强调文字颜色 5 2 3 2" xfId="477"/>
    <cellStyle name="强调文字颜色 5 2 4" xfId="1019"/>
    <cellStyle name="强调文字颜色 5 3" xfId="1020"/>
    <cellStyle name="强调文字颜色 5 3 2" xfId="1021"/>
    <cellStyle name="强调文字颜色 5 3 2 2" xfId="632"/>
    <cellStyle name="强调文字颜色 5 3 2 3" xfId="430"/>
    <cellStyle name="强调文字颜色 5 3 3" xfId="19"/>
    <cellStyle name="强调文字颜色 5 3 3 2" xfId="865"/>
    <cellStyle name="强调文字颜色 5 3 4" xfId="1022"/>
    <cellStyle name="强调文字颜色 5 4" xfId="1023"/>
    <cellStyle name="强调文字颜色 5 4 2" xfId="1024"/>
    <cellStyle name="强调文字颜色 5 4 3" xfId="1025"/>
    <cellStyle name="强调文字颜色 5 4 4" xfId="1026"/>
    <cellStyle name="强调文字颜色 5 5" xfId="1027"/>
    <cellStyle name="强调文字颜色 5 5 2" xfId="1028"/>
    <cellStyle name="强调文字颜色 5 5 3" xfId="1029"/>
    <cellStyle name="强调文字颜色 5 6" xfId="1030"/>
    <cellStyle name="强调文字颜色 5 6 2" xfId="1031"/>
    <cellStyle name="强调文字颜色 5 6 3" xfId="1032"/>
    <cellStyle name="强调文字颜色 6 2" xfId="1033"/>
    <cellStyle name="强调文字颜色 6 2 2" xfId="1034"/>
    <cellStyle name="强调文字颜色 6 2 2 2" xfId="973"/>
    <cellStyle name="强调文字颜色 6 2 2 3" xfId="978"/>
    <cellStyle name="强调文字颜色 6 2 3" xfId="1035"/>
    <cellStyle name="强调文字颜色 6 2 3 2" xfId="984"/>
    <cellStyle name="强调文字颜色 6 2 4" xfId="1036"/>
    <cellStyle name="强调文字颜色 6 3" xfId="1037"/>
    <cellStyle name="强调文字颜色 6 3 2" xfId="1038"/>
    <cellStyle name="强调文字颜色 6 3 2 2" xfId="1039"/>
    <cellStyle name="强调文字颜色 6 3 2 3" xfId="464"/>
    <cellStyle name="强调文字颜色 6 3 3" xfId="1040"/>
    <cellStyle name="强调文字颜色 6 3 3 2" xfId="1041"/>
    <cellStyle name="强调文字颜色 6 3 4" xfId="1042"/>
    <cellStyle name="强调文字颜色 6 4" xfId="1043"/>
    <cellStyle name="强调文字颜色 6 4 2" xfId="1044"/>
    <cellStyle name="强调文字颜色 6 4 3" xfId="1045"/>
    <cellStyle name="强调文字颜色 6 4 4" xfId="1046"/>
    <cellStyle name="强调文字颜色 6 5" xfId="1047"/>
    <cellStyle name="强调文字颜色 6 5 2" xfId="483"/>
    <cellStyle name="强调文字颜色 6 5 3" xfId="1048"/>
    <cellStyle name="强调文字颜色 6 6" xfId="1049"/>
    <cellStyle name="强调文字颜色 6 6 2" xfId="1050"/>
    <cellStyle name="强调文字颜色 6 6 3" xfId="1051"/>
    <cellStyle name="适中 2" xfId="89"/>
    <cellStyle name="适中 2 2" xfId="1052"/>
    <cellStyle name="适中 2 2 2" xfId="1053"/>
    <cellStyle name="适中 2 2 3" xfId="1054"/>
    <cellStyle name="适中 2 3" xfId="905"/>
    <cellStyle name="适中 2 3 2" xfId="930"/>
    <cellStyle name="适中 2 4" xfId="390"/>
    <cellStyle name="适中 3" xfId="1055"/>
    <cellStyle name="适中 3 2" xfId="1056"/>
    <cellStyle name="适中 3 2 2" xfId="1057"/>
    <cellStyle name="适中 3 2 3" xfId="1058"/>
    <cellStyle name="适中 3 3" xfId="910"/>
    <cellStyle name="适中 3 3 2" xfId="993"/>
    <cellStyle name="适中 3 4" xfId="405"/>
    <cellStyle name="适中 4" xfId="830"/>
    <cellStyle name="适中 4 2" xfId="832"/>
    <cellStyle name="适中 4 3" xfId="997"/>
    <cellStyle name="适中 4 4" xfId="420"/>
    <cellStyle name="适中 5" xfId="834"/>
    <cellStyle name="适中 5 2" xfId="836"/>
    <cellStyle name="适中 5 3" xfId="999"/>
    <cellStyle name="适中 6" xfId="838"/>
    <cellStyle name="适中 6 2" xfId="1059"/>
    <cellStyle name="适中 6 3" xfId="1002"/>
    <cellStyle name="输出 2" xfId="1060"/>
    <cellStyle name="输出 2 2" xfId="1061"/>
    <cellStyle name="输出 2 2 2" xfId="1062"/>
    <cellStyle name="输出 2 2 3" xfId="1063"/>
    <cellStyle name="输出 2 3" xfId="1064"/>
    <cellStyle name="输出 2 3 2" xfId="1065"/>
    <cellStyle name="输出 2 4" xfId="1066"/>
    <cellStyle name="输出 2 5" xfId="1113"/>
    <cellStyle name="输出 3" xfId="1067"/>
    <cellStyle name="输出 3 2" xfId="1068"/>
    <cellStyle name="输出 3 2 2" xfId="1069"/>
    <cellStyle name="输出 3 2 3" xfId="1070"/>
    <cellStyle name="输出 3 3" xfId="62"/>
    <cellStyle name="输出 3 3 2" xfId="90"/>
    <cellStyle name="输出 3 4" xfId="1071"/>
    <cellStyle name="输出 3 5" xfId="1114"/>
    <cellStyle name="输出 4" xfId="886"/>
    <cellStyle name="输出 4 2" xfId="827"/>
    <cellStyle name="输出 4 3" xfId="851"/>
    <cellStyle name="输出 4 4" xfId="261"/>
    <cellStyle name="输出 5" xfId="890"/>
    <cellStyle name="输出 5 2" xfId="1072"/>
    <cellStyle name="输出 5 3" xfId="1073"/>
    <cellStyle name="输出 6" xfId="1074"/>
    <cellStyle name="输出 6 2" xfId="1075"/>
    <cellStyle name="输出 6 3" xfId="1076"/>
    <cellStyle name="输入 2" xfId="822"/>
    <cellStyle name="输入 2 2" xfId="825"/>
    <cellStyle name="输入 2 2 2" xfId="1077"/>
    <cellStyle name="输入 2 2 3" xfId="1078"/>
    <cellStyle name="输入 2 3" xfId="661"/>
    <cellStyle name="输入 2 3 2" xfId="1079"/>
    <cellStyle name="输入 2 4" xfId="663"/>
    <cellStyle name="输入 2 5" xfId="1115"/>
    <cellStyle name="输入 3" xfId="532"/>
    <cellStyle name="输入 3 2" xfId="1080"/>
    <cellStyle name="输入 3 2 2" xfId="1081"/>
    <cellStyle name="输入 3 2 3" xfId="1082"/>
    <cellStyle name="输入 3 3" xfId="666"/>
    <cellStyle name="输入 3 3 2" xfId="1083"/>
    <cellStyle name="输入 3 4" xfId="669"/>
    <cellStyle name="输入 3 5" xfId="1116"/>
    <cellStyle name="输入 4" xfId="1084"/>
    <cellStyle name="输入 4 2" xfId="1085"/>
    <cellStyle name="输入 4 3" xfId="1086"/>
    <cellStyle name="输入 4 4" xfId="1087"/>
    <cellStyle name="输入 5" xfId="1088"/>
    <cellStyle name="输入 5 2" xfId="1089"/>
    <cellStyle name="输入 5 3" xfId="1090"/>
    <cellStyle name="输入 6" xfId="1091"/>
    <cellStyle name="输入 6 2" xfId="267"/>
    <cellStyle name="输入 6 3" xfId="258"/>
    <cellStyle name="样式 1" xfId="1092"/>
    <cellStyle name="注释 2" xfId="272"/>
    <cellStyle name="注释 2 2" xfId="384"/>
    <cellStyle name="注释 2 2 2" xfId="560"/>
    <cellStyle name="注释 2 2 3" xfId="562"/>
    <cellStyle name="注释 2 3" xfId="53"/>
    <cellStyle name="注释 2 3 2" xfId="1093"/>
    <cellStyle name="注释 2 4" xfId="1094"/>
    <cellStyle name="注释 2 5" xfId="1117"/>
    <cellStyle name="注释 3" xfId="279"/>
    <cellStyle name="注释 3 2" xfId="397"/>
    <cellStyle name="注释 3 2 2" xfId="44"/>
    <cellStyle name="注释 3 2 3" xfId="84"/>
    <cellStyle name="注释 3 3" xfId="1095"/>
    <cellStyle name="注释 3 3 2" xfId="1096"/>
    <cellStyle name="注释 3 4" xfId="1097"/>
    <cellStyle name="注释 3 5" xfId="1118"/>
    <cellStyle name="注释 4" xfId="609"/>
    <cellStyle name="注释 4 2" xfId="638"/>
    <cellStyle name="注释 4 3" xfId="1098"/>
    <cellStyle name="注释 4 4" xfId="1099"/>
    <cellStyle name="注释 5" xfId="1100"/>
    <cellStyle name="注释 5 2" xfId="641"/>
    <cellStyle name="注释 5 3" xfId="1101"/>
    <cellStyle name="注释 6" xfId="1102"/>
    <cellStyle name="注释 6 2" xfId="1103"/>
    <cellStyle name="注释 6 3" xfId="95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Administrator\&#26700;&#38754;\2012&#24180;&#28189;&#21271;&#36130;&#25919;\2009&#25910;&#20837;&#23545;&#36134;&#3492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39044;&#31639;&#31649;&#29702;\2016&#24180;\&#35843;&#25972;&#39044;&#31639;\&#31532;&#20108;&#27425;&#35843;&#25972;&#27491;&#30830;\&#29579;&#26041;&#33459;2012\&#25253;&#36130;&#25919;&#37096;\2013&#39044;&#31639;&#25253;&#36130;&#25919;&#37096;\3&#26376;\3&#26376;\2013&#21306;&#21439;&#39044;&#31639;3.31\901%20&#28189;&#20013;&#2130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9579;&#26041;&#33459;2012\&#25253;&#36130;&#25919;&#37096;\2013&#39044;&#31639;&#25253;&#36130;&#25919;&#37096;\3&#26376;\3&#26376;\2013&#21306;&#21439;&#39044;&#31639;3.31\901%20&#28189;&#20013;&#2130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审表二"/>
      <sheetName val="Define"/>
      <sheetName val="审表三"/>
      <sheetName val="审表四"/>
      <sheetName val="表一"/>
      <sheetName val="表二"/>
      <sheetName val="表三"/>
      <sheetName val="表四"/>
      <sheetName val="表五"/>
      <sheetName val="表六"/>
      <sheetName val="表八"/>
      <sheetName val="表七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封面"/>
      <sheetName val="目录"/>
      <sheetName val="表一"/>
      <sheetName val="表二"/>
      <sheetName val="表三"/>
      <sheetName val="表四"/>
      <sheetName val="表五"/>
      <sheetName val="表六"/>
      <sheetName val="表七"/>
      <sheetName val="表间审核公式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封面"/>
      <sheetName val="目录"/>
      <sheetName val="表一"/>
      <sheetName val="表二"/>
      <sheetName val="表三"/>
      <sheetName val="表四"/>
      <sheetName val="表五"/>
      <sheetName val="表六"/>
      <sheetName val="表七"/>
      <sheetName val="表间审核公式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14"/>
  <sheetViews>
    <sheetView topLeftCell="A5" workbookViewId="0">
      <selection activeCell="B23" sqref="B23"/>
    </sheetView>
  </sheetViews>
  <sheetFormatPr defaultRowHeight="13.5"/>
  <cols>
    <col min="1" max="1" width="27.25" customWidth="1"/>
    <col min="2" max="2" width="67.125" customWidth="1"/>
  </cols>
  <sheetData>
    <row r="1" spans="2:2" ht="99.95" customHeight="1"/>
    <row r="2" spans="2:2" ht="20.25">
      <c r="B2" s="304" t="s">
        <v>723</v>
      </c>
    </row>
    <row r="4" spans="2:2" ht="25.5">
      <c r="B4" s="303" t="s">
        <v>724</v>
      </c>
    </row>
    <row r="5" spans="2:2" ht="39.950000000000003" customHeight="1"/>
    <row r="6" spans="2:2" ht="39.950000000000003" customHeight="1">
      <c r="B6" s="302" t="s">
        <v>725</v>
      </c>
    </row>
    <row r="7" spans="2:2" ht="39.950000000000003" customHeight="1">
      <c r="B7" s="302" t="s">
        <v>726</v>
      </c>
    </row>
    <row r="8" spans="2:2" ht="39.950000000000003" customHeight="1">
      <c r="B8" s="21" t="s">
        <v>727</v>
      </c>
    </row>
    <row r="14" spans="2:2">
      <c r="B14" s="302" t="s">
        <v>763</v>
      </c>
    </row>
  </sheetData>
  <phoneticPr fontId="67" type="noConversion"/>
  <pageMargins left="0.98425196850393704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3"/>
  <sheetViews>
    <sheetView showZeros="0" workbookViewId="0">
      <pane xSplit="1" ySplit="3" topLeftCell="B67" activePane="bottomRight" state="frozen"/>
      <selection pane="topRight"/>
      <selection pane="bottomLeft"/>
      <selection pane="bottomRight" sqref="A1:D1"/>
    </sheetView>
  </sheetViews>
  <sheetFormatPr defaultColWidth="9" defaultRowHeight="21" customHeight="1"/>
  <cols>
    <col min="1" max="1" width="21.875" style="14" customWidth="1"/>
    <col min="2" max="2" width="15.375" style="173" customWidth="1"/>
    <col min="3" max="3" width="21.875" style="14" customWidth="1"/>
    <col min="4" max="4" width="18.125" style="173" customWidth="1"/>
    <col min="5" max="5" width="38.25" customWidth="1"/>
  </cols>
  <sheetData>
    <row r="1" spans="1:5" ht="21" customHeight="1">
      <c r="A1" s="368" t="s">
        <v>705</v>
      </c>
      <c r="B1" s="369"/>
      <c r="C1" s="368"/>
      <c r="D1" s="369"/>
    </row>
    <row r="2" spans="1:5" ht="21" customHeight="1">
      <c r="A2" s="21"/>
      <c r="B2" s="370" t="s">
        <v>2</v>
      </c>
      <c r="C2" s="371"/>
      <c r="D2" s="370"/>
    </row>
    <row r="3" spans="1:5" ht="21" customHeight="1">
      <c r="A3" s="22" t="s">
        <v>427</v>
      </c>
      <c r="B3" s="23" t="s">
        <v>90</v>
      </c>
      <c r="C3" s="22" t="s">
        <v>428</v>
      </c>
      <c r="D3" s="23" t="s">
        <v>90</v>
      </c>
    </row>
    <row r="4" spans="1:5" ht="21" customHeight="1">
      <c r="A4" s="22" t="s">
        <v>429</v>
      </c>
      <c r="B4" s="23">
        <f>B5+B76+B81+B82+B83+B87+B94+B100+B101+B102+B103+B104+B108+B109</f>
        <v>181325320.78</v>
      </c>
      <c r="C4" s="22" t="s">
        <v>430</v>
      </c>
      <c r="D4" s="23">
        <f>D5+D76+D83+D87+D94+D100+D101+D102+D103+D104+D108+D109+D110+D111</f>
        <v>54184161.57</v>
      </c>
      <c r="E4" s="24"/>
    </row>
    <row r="5" spans="1:5" ht="21" customHeight="1">
      <c r="A5" s="25" t="s">
        <v>66</v>
      </c>
      <c r="B5" s="23">
        <f>B6+B13+B54</f>
        <v>128019951.66</v>
      </c>
      <c r="C5" s="25" t="s">
        <v>431</v>
      </c>
      <c r="D5" s="23">
        <f>D6+D13+D54</f>
        <v>0</v>
      </c>
    </row>
    <row r="6" spans="1:5" ht="21" customHeight="1">
      <c r="A6" s="25" t="s">
        <v>432</v>
      </c>
      <c r="B6" s="23">
        <f>SUM(B7:B12)</f>
        <v>0</v>
      </c>
      <c r="C6" s="25" t="s">
        <v>433</v>
      </c>
      <c r="D6" s="23">
        <v>0</v>
      </c>
      <c r="E6" s="24"/>
    </row>
    <row r="7" spans="1:5" ht="21" customHeight="1">
      <c r="A7" s="25" t="s">
        <v>434</v>
      </c>
      <c r="B7" s="23"/>
      <c r="C7" s="25" t="s">
        <v>434</v>
      </c>
      <c r="D7" s="23"/>
    </row>
    <row r="8" spans="1:5" ht="21" customHeight="1">
      <c r="A8" s="25" t="s">
        <v>435</v>
      </c>
      <c r="B8" s="23"/>
      <c r="C8" s="25" t="s">
        <v>435</v>
      </c>
      <c r="D8" s="23"/>
    </row>
    <row r="9" spans="1:5" ht="21" customHeight="1">
      <c r="A9" s="25" t="s">
        <v>436</v>
      </c>
      <c r="B9" s="23"/>
      <c r="C9" s="25" t="s">
        <v>436</v>
      </c>
      <c r="D9" s="23"/>
    </row>
    <row r="10" spans="1:5" ht="21" customHeight="1">
      <c r="A10" s="25" t="s">
        <v>437</v>
      </c>
      <c r="B10" s="23"/>
      <c r="C10" s="25" t="s">
        <v>437</v>
      </c>
      <c r="D10" s="23"/>
    </row>
    <row r="11" spans="1:5" ht="21" customHeight="1">
      <c r="A11" s="25" t="s">
        <v>438</v>
      </c>
      <c r="B11" s="23"/>
      <c r="C11" s="25" t="s">
        <v>438</v>
      </c>
      <c r="D11" s="23"/>
    </row>
    <row r="12" spans="1:5" ht="21" customHeight="1">
      <c r="A12" s="25" t="s">
        <v>439</v>
      </c>
      <c r="B12" s="23"/>
      <c r="C12" s="25" t="s">
        <v>439</v>
      </c>
      <c r="D12" s="23"/>
    </row>
    <row r="13" spans="1:5" ht="21" customHeight="1">
      <c r="A13" s="25" t="s">
        <v>440</v>
      </c>
      <c r="B13" s="23">
        <f>SUM(B14:B53)</f>
        <v>77190869.319999993</v>
      </c>
      <c r="C13" s="25" t="s">
        <v>441</v>
      </c>
      <c r="D13" s="23">
        <f>SUM(D14:D53)</f>
        <v>0</v>
      </c>
    </row>
    <row r="14" spans="1:5" ht="21" customHeight="1">
      <c r="A14" s="25" t="s">
        <v>442</v>
      </c>
      <c r="B14" s="174">
        <v>70887044.319999993</v>
      </c>
      <c r="C14" s="25" t="s">
        <v>443</v>
      </c>
      <c r="D14" s="86"/>
    </row>
    <row r="15" spans="1:5" ht="21" customHeight="1">
      <c r="A15" s="25" t="s">
        <v>444</v>
      </c>
      <c r="B15" s="169"/>
      <c r="C15" s="25" t="s">
        <v>445</v>
      </c>
      <c r="D15" s="169"/>
    </row>
    <row r="16" spans="1:5" ht="21" customHeight="1">
      <c r="A16" s="25" t="s">
        <v>446</v>
      </c>
      <c r="B16" s="175"/>
      <c r="C16" s="25" t="s">
        <v>447</v>
      </c>
      <c r="D16" s="169"/>
    </row>
    <row r="17" spans="1:5" ht="21" customHeight="1">
      <c r="A17" s="25" t="s">
        <v>448</v>
      </c>
      <c r="B17" s="23"/>
      <c r="C17" s="25" t="s">
        <v>449</v>
      </c>
      <c r="D17" s="23"/>
    </row>
    <row r="18" spans="1:5" ht="21" customHeight="1">
      <c r="A18" s="25" t="s">
        <v>450</v>
      </c>
      <c r="B18" s="23"/>
      <c r="C18" s="25" t="s">
        <v>451</v>
      </c>
      <c r="D18" s="23"/>
    </row>
    <row r="19" spans="1:5" ht="21" customHeight="1">
      <c r="A19" s="25" t="s">
        <v>452</v>
      </c>
      <c r="B19" s="23"/>
      <c r="C19" s="25" t="s">
        <v>453</v>
      </c>
      <c r="D19" s="23"/>
    </row>
    <row r="20" spans="1:5" ht="21" customHeight="1">
      <c r="A20" s="25" t="s">
        <v>454</v>
      </c>
      <c r="B20" s="23"/>
      <c r="C20" s="25" t="s">
        <v>455</v>
      </c>
      <c r="D20" s="23"/>
    </row>
    <row r="21" spans="1:5" ht="21" customHeight="1">
      <c r="A21" s="25" t="s">
        <v>456</v>
      </c>
      <c r="B21" s="23"/>
      <c r="C21" s="25" t="s">
        <v>457</v>
      </c>
      <c r="D21" s="23"/>
    </row>
    <row r="22" spans="1:5" ht="21" customHeight="1">
      <c r="A22" s="25" t="s">
        <v>458</v>
      </c>
      <c r="B22" s="23"/>
      <c r="C22" s="25" t="s">
        <v>459</v>
      </c>
      <c r="D22" s="23"/>
    </row>
    <row r="23" spans="1:5" ht="21" customHeight="1">
      <c r="A23" s="25" t="s">
        <v>460</v>
      </c>
      <c r="B23" s="23"/>
      <c r="C23" s="25" t="s">
        <v>461</v>
      </c>
      <c r="D23" s="23"/>
    </row>
    <row r="24" spans="1:5" ht="21" customHeight="1">
      <c r="A24" s="25" t="s">
        <v>462</v>
      </c>
      <c r="B24" s="23"/>
      <c r="C24" s="27" t="s">
        <v>463</v>
      </c>
      <c r="D24" s="23"/>
    </row>
    <row r="25" spans="1:5" ht="21" customHeight="1">
      <c r="A25" s="25" t="s">
        <v>464</v>
      </c>
      <c r="B25" s="23"/>
      <c r="C25" s="25" t="s">
        <v>465</v>
      </c>
      <c r="D25" s="23"/>
    </row>
    <row r="26" spans="1:5" ht="21" customHeight="1">
      <c r="A26" s="25" t="s">
        <v>466</v>
      </c>
      <c r="B26" s="23"/>
      <c r="C26" s="25" t="s">
        <v>467</v>
      </c>
      <c r="D26" s="23"/>
    </row>
    <row r="27" spans="1:5" ht="21" customHeight="1">
      <c r="A27" s="25" t="s">
        <v>468</v>
      </c>
      <c r="B27" s="23"/>
      <c r="C27" s="25" t="s">
        <v>469</v>
      </c>
      <c r="D27" s="23"/>
    </row>
    <row r="28" spans="1:5" ht="21" customHeight="1">
      <c r="A28" s="25" t="s">
        <v>470</v>
      </c>
      <c r="B28" s="175"/>
      <c r="C28" s="25" t="s">
        <v>471</v>
      </c>
      <c r="D28" s="169"/>
    </row>
    <row r="29" spans="1:5" ht="21" customHeight="1">
      <c r="A29" s="25" t="s">
        <v>472</v>
      </c>
      <c r="B29" s="23"/>
      <c r="C29" s="25" t="s">
        <v>473</v>
      </c>
      <c r="D29" s="23"/>
    </row>
    <row r="30" spans="1:5" ht="21" customHeight="1">
      <c r="A30" s="25" t="s">
        <v>474</v>
      </c>
      <c r="B30" s="23"/>
      <c r="C30" s="25" t="s">
        <v>475</v>
      </c>
      <c r="D30" s="23"/>
      <c r="E30" s="28"/>
    </row>
    <row r="31" spans="1:5" ht="21" customHeight="1">
      <c r="A31" s="25" t="s">
        <v>476</v>
      </c>
      <c r="B31" s="23"/>
      <c r="C31" s="25" t="s">
        <v>477</v>
      </c>
      <c r="D31" s="23"/>
    </row>
    <row r="32" spans="1:5" ht="21" customHeight="1">
      <c r="A32" s="25" t="s">
        <v>478</v>
      </c>
      <c r="B32" s="23"/>
      <c r="C32" s="25" t="s">
        <v>479</v>
      </c>
      <c r="D32" s="23"/>
    </row>
    <row r="33" spans="1:4" ht="21" customHeight="1">
      <c r="A33" s="25" t="s">
        <v>480</v>
      </c>
      <c r="B33" s="23"/>
      <c r="C33" s="25" t="s">
        <v>481</v>
      </c>
      <c r="D33" s="23"/>
    </row>
    <row r="34" spans="1:4" ht="21" customHeight="1">
      <c r="A34" s="25" t="s">
        <v>482</v>
      </c>
      <c r="B34" s="23"/>
      <c r="C34" s="25" t="s">
        <v>483</v>
      </c>
      <c r="D34" s="23"/>
    </row>
    <row r="35" spans="1:4" ht="21" customHeight="1">
      <c r="A35" s="25" t="s">
        <v>484</v>
      </c>
      <c r="B35" s="23"/>
      <c r="C35" s="25" t="s">
        <v>485</v>
      </c>
      <c r="D35" s="23"/>
    </row>
    <row r="36" spans="1:4" ht="21" customHeight="1">
      <c r="A36" s="25" t="s">
        <v>486</v>
      </c>
      <c r="B36" s="23"/>
      <c r="C36" s="25" t="s">
        <v>487</v>
      </c>
      <c r="D36" s="23"/>
    </row>
    <row r="37" spans="1:4" ht="21" customHeight="1">
      <c r="A37" s="25" t="s">
        <v>488</v>
      </c>
      <c r="B37" s="23"/>
      <c r="C37" s="25" t="s">
        <v>489</v>
      </c>
      <c r="D37" s="23"/>
    </row>
    <row r="38" spans="1:4" ht="21" customHeight="1">
      <c r="A38" s="25" t="s">
        <v>490</v>
      </c>
      <c r="B38" s="23"/>
      <c r="C38" s="25" t="s">
        <v>491</v>
      </c>
      <c r="D38" s="23"/>
    </row>
    <row r="39" spans="1:4" ht="21" customHeight="1">
      <c r="A39" s="25" t="s">
        <v>492</v>
      </c>
      <c r="B39" s="23"/>
      <c r="C39" s="25" t="s">
        <v>493</v>
      </c>
      <c r="D39" s="23"/>
    </row>
    <row r="40" spans="1:4" ht="21" customHeight="1">
      <c r="A40" s="25" t="s">
        <v>494</v>
      </c>
      <c r="B40" s="23"/>
      <c r="C40" s="25" t="s">
        <v>495</v>
      </c>
      <c r="D40" s="23"/>
    </row>
    <row r="41" spans="1:4" ht="21" customHeight="1">
      <c r="A41" s="25" t="s">
        <v>496</v>
      </c>
      <c r="B41" s="23"/>
      <c r="C41" s="25" t="s">
        <v>497</v>
      </c>
      <c r="D41" s="23"/>
    </row>
    <row r="42" spans="1:4" ht="21" customHeight="1">
      <c r="A42" s="25" t="s">
        <v>498</v>
      </c>
      <c r="B42" s="23"/>
      <c r="C42" s="25" t="s">
        <v>499</v>
      </c>
      <c r="D42" s="23"/>
    </row>
    <row r="43" spans="1:4" ht="21" customHeight="1">
      <c r="A43" s="25" t="s">
        <v>500</v>
      </c>
      <c r="B43" s="23"/>
      <c r="C43" s="25" t="s">
        <v>501</v>
      </c>
      <c r="D43" s="23"/>
    </row>
    <row r="44" spans="1:4" ht="21" customHeight="1">
      <c r="A44" s="25" t="s">
        <v>502</v>
      </c>
      <c r="B44" s="23"/>
      <c r="C44" s="25" t="s">
        <v>503</v>
      </c>
      <c r="D44" s="23"/>
    </row>
    <row r="45" spans="1:4" ht="21" customHeight="1">
      <c r="A45" s="25" t="s">
        <v>504</v>
      </c>
      <c r="B45" s="23"/>
      <c r="C45" s="25" t="s">
        <v>505</v>
      </c>
      <c r="D45" s="23"/>
    </row>
    <row r="46" spans="1:4" ht="21" customHeight="1">
      <c r="A46" s="25" t="s">
        <v>506</v>
      </c>
      <c r="B46" s="23"/>
      <c r="C46" s="25" t="s">
        <v>507</v>
      </c>
      <c r="D46" s="23"/>
    </row>
    <row r="47" spans="1:4" ht="21" customHeight="1">
      <c r="A47" s="25" t="s">
        <v>508</v>
      </c>
      <c r="B47" s="23"/>
      <c r="C47" s="25" t="s">
        <v>509</v>
      </c>
      <c r="D47" s="23"/>
    </row>
    <row r="48" spans="1:4" ht="21" customHeight="1">
      <c r="A48" s="25" t="s">
        <v>510</v>
      </c>
      <c r="B48" s="23"/>
      <c r="C48" s="25" t="s">
        <v>511</v>
      </c>
      <c r="D48" s="23"/>
    </row>
    <row r="49" spans="1:4" ht="21" customHeight="1">
      <c r="A49" s="25" t="s">
        <v>512</v>
      </c>
      <c r="B49" s="23"/>
      <c r="C49" s="25" t="s">
        <v>513</v>
      </c>
      <c r="D49" s="23"/>
    </row>
    <row r="50" spans="1:4" ht="21" customHeight="1">
      <c r="A50" s="25" t="s">
        <v>514</v>
      </c>
      <c r="B50" s="23"/>
      <c r="C50" s="25" t="s">
        <v>515</v>
      </c>
      <c r="D50" s="23"/>
    </row>
    <row r="51" spans="1:4" ht="21" customHeight="1">
      <c r="A51" s="25" t="s">
        <v>516</v>
      </c>
      <c r="B51" s="23"/>
      <c r="C51" s="25" t="s">
        <v>517</v>
      </c>
      <c r="D51" s="23"/>
    </row>
    <row r="52" spans="1:4" ht="21" customHeight="1">
      <c r="A52" s="25" t="s">
        <v>518</v>
      </c>
      <c r="B52" s="23"/>
      <c r="C52" s="25" t="s">
        <v>519</v>
      </c>
      <c r="D52" s="23"/>
    </row>
    <row r="53" spans="1:4" ht="21" customHeight="1">
      <c r="A53" s="25" t="s">
        <v>520</v>
      </c>
      <c r="B53" s="176">
        <v>6303825</v>
      </c>
      <c r="C53" s="25" t="s">
        <v>521</v>
      </c>
      <c r="D53" s="169"/>
    </row>
    <row r="54" spans="1:4" ht="21" customHeight="1">
      <c r="A54" s="25" t="s">
        <v>522</v>
      </c>
      <c r="B54" s="23">
        <f>SUM(B55:B75)</f>
        <v>50829082.340000004</v>
      </c>
      <c r="C54" s="25" t="s">
        <v>523</v>
      </c>
      <c r="D54" s="23">
        <f>SUM(D55:D75)</f>
        <v>0</v>
      </c>
    </row>
    <row r="55" spans="1:4" ht="21" customHeight="1">
      <c r="A55" s="25" t="s">
        <v>524</v>
      </c>
      <c r="B55" s="177">
        <v>427579.6</v>
      </c>
      <c r="C55" s="25" t="s">
        <v>524</v>
      </c>
      <c r="D55" s="23"/>
    </row>
    <row r="56" spans="1:4" ht="21" customHeight="1">
      <c r="A56" s="25" t="s">
        <v>525</v>
      </c>
      <c r="B56" s="177"/>
      <c r="C56" s="25" t="s">
        <v>525</v>
      </c>
      <c r="D56" s="23"/>
    </row>
    <row r="57" spans="1:4" ht="21" customHeight="1">
      <c r="A57" s="25" t="s">
        <v>526</v>
      </c>
      <c r="B57" s="177"/>
      <c r="C57" s="25" t="s">
        <v>526</v>
      </c>
      <c r="D57" s="23"/>
    </row>
    <row r="58" spans="1:4" ht="21" customHeight="1">
      <c r="A58" s="25" t="s">
        <v>527</v>
      </c>
      <c r="B58" s="177">
        <v>818400</v>
      </c>
      <c r="C58" s="25" t="s">
        <v>527</v>
      </c>
      <c r="D58" s="23"/>
    </row>
    <row r="59" spans="1:4" ht="21" customHeight="1">
      <c r="A59" s="25" t="s">
        <v>528</v>
      </c>
      <c r="B59" s="177"/>
      <c r="C59" s="25" t="s">
        <v>528</v>
      </c>
      <c r="D59" s="23"/>
    </row>
    <row r="60" spans="1:4" ht="21" customHeight="1">
      <c r="A60" s="25" t="s">
        <v>529</v>
      </c>
      <c r="B60" s="177"/>
      <c r="C60" s="25" t="s">
        <v>529</v>
      </c>
      <c r="D60" s="23"/>
    </row>
    <row r="61" spans="1:4" ht="21" customHeight="1">
      <c r="A61" s="25" t="s">
        <v>530</v>
      </c>
      <c r="B61" s="177">
        <v>1200000</v>
      </c>
      <c r="C61" s="25" t="s">
        <v>531</v>
      </c>
      <c r="D61" s="23"/>
    </row>
    <row r="62" spans="1:4" ht="21" customHeight="1">
      <c r="A62" s="25" t="s">
        <v>532</v>
      </c>
      <c r="B62" s="177">
        <v>11605546.960000001</v>
      </c>
      <c r="C62" s="25" t="s">
        <v>532</v>
      </c>
      <c r="D62" s="23"/>
    </row>
    <row r="63" spans="1:4" ht="21" customHeight="1">
      <c r="A63" s="25" t="s">
        <v>533</v>
      </c>
      <c r="B63" s="177">
        <v>5473681</v>
      </c>
      <c r="C63" s="25" t="s">
        <v>534</v>
      </c>
      <c r="D63" s="23"/>
    </row>
    <row r="64" spans="1:4" ht="21" customHeight="1">
      <c r="A64" s="25" t="s">
        <v>535</v>
      </c>
      <c r="B64" s="177">
        <v>192860</v>
      </c>
      <c r="C64" s="25" t="s">
        <v>535</v>
      </c>
      <c r="D64" s="23"/>
    </row>
    <row r="65" spans="1:4" ht="21" customHeight="1">
      <c r="A65" s="25" t="s">
        <v>536</v>
      </c>
      <c r="B65" s="177">
        <v>1156820</v>
      </c>
      <c r="C65" s="25" t="s">
        <v>536</v>
      </c>
      <c r="D65" s="23"/>
    </row>
    <row r="66" spans="1:4" ht="21" customHeight="1">
      <c r="A66" s="25" t="s">
        <v>537</v>
      </c>
      <c r="B66" s="177">
        <v>18802516</v>
      </c>
      <c r="C66" s="25" t="s">
        <v>537</v>
      </c>
      <c r="D66" s="23"/>
    </row>
    <row r="67" spans="1:4" ht="21" customHeight="1">
      <c r="A67" s="25" t="s">
        <v>538</v>
      </c>
      <c r="B67" s="177">
        <v>6750000</v>
      </c>
      <c r="C67" s="25" t="s">
        <v>538</v>
      </c>
      <c r="D67" s="23"/>
    </row>
    <row r="68" spans="1:4" ht="21" customHeight="1">
      <c r="A68" s="25" t="s">
        <v>539</v>
      </c>
      <c r="B68" s="177"/>
      <c r="C68" s="25" t="s">
        <v>539</v>
      </c>
      <c r="D68" s="23"/>
    </row>
    <row r="69" spans="1:4" ht="21" customHeight="1">
      <c r="A69" s="25" t="s">
        <v>540</v>
      </c>
      <c r="B69" s="177"/>
      <c r="C69" s="25" t="s">
        <v>540</v>
      </c>
      <c r="D69" s="23"/>
    </row>
    <row r="70" spans="1:4" ht="21" customHeight="1">
      <c r="A70" s="25" t="s">
        <v>541</v>
      </c>
      <c r="B70" s="177"/>
      <c r="C70" s="25" t="s">
        <v>541</v>
      </c>
      <c r="D70" s="23"/>
    </row>
    <row r="71" spans="1:4" ht="21" customHeight="1">
      <c r="A71" s="25" t="s">
        <v>542</v>
      </c>
      <c r="B71" s="177"/>
      <c r="C71" s="25" t="s">
        <v>542</v>
      </c>
      <c r="D71" s="23"/>
    </row>
    <row r="72" spans="1:4" ht="21" customHeight="1">
      <c r="A72" s="25" t="s">
        <v>543</v>
      </c>
      <c r="B72" s="177">
        <v>272284</v>
      </c>
      <c r="C72" s="25" t="s">
        <v>543</v>
      </c>
      <c r="D72" s="23"/>
    </row>
    <row r="73" spans="1:4" ht="21" customHeight="1">
      <c r="A73" s="25" t="s">
        <v>544</v>
      </c>
      <c r="B73" s="177"/>
      <c r="C73" s="25" t="s">
        <v>544</v>
      </c>
      <c r="D73" s="23"/>
    </row>
    <row r="74" spans="1:4" ht="21" customHeight="1">
      <c r="A74" s="25" t="s">
        <v>545</v>
      </c>
      <c r="B74" s="177">
        <v>4129394.78</v>
      </c>
      <c r="C74" s="29" t="s">
        <v>545</v>
      </c>
      <c r="D74" s="23"/>
    </row>
    <row r="75" spans="1:4" ht="21" customHeight="1">
      <c r="A75" s="25" t="s">
        <v>546</v>
      </c>
      <c r="B75" s="177"/>
      <c r="C75" s="25" t="s">
        <v>547</v>
      </c>
      <c r="D75" s="23">
        <v>0</v>
      </c>
    </row>
    <row r="76" spans="1:4" ht="21" customHeight="1">
      <c r="A76" s="25" t="s">
        <v>548</v>
      </c>
      <c r="B76" s="23">
        <f>SUM(B77:B80)</f>
        <v>0</v>
      </c>
      <c r="C76" s="25" t="s">
        <v>70</v>
      </c>
      <c r="D76" s="23">
        <f>SUM(D77:D80)</f>
        <v>3833226.27</v>
      </c>
    </row>
    <row r="77" spans="1:4" ht="21" customHeight="1">
      <c r="A77" s="25" t="s">
        <v>549</v>
      </c>
      <c r="B77" s="23"/>
      <c r="C77" s="25" t="s">
        <v>550</v>
      </c>
      <c r="D77" s="23"/>
    </row>
    <row r="78" spans="1:4" ht="21" customHeight="1">
      <c r="A78" s="25" t="s">
        <v>551</v>
      </c>
      <c r="B78" s="23"/>
      <c r="C78" s="25" t="s">
        <v>552</v>
      </c>
      <c r="D78" s="23"/>
    </row>
    <row r="79" spans="1:4" ht="21" customHeight="1">
      <c r="A79" s="25" t="s">
        <v>553</v>
      </c>
      <c r="B79" s="23"/>
      <c r="C79" s="25" t="s">
        <v>554</v>
      </c>
      <c r="D79" s="23"/>
    </row>
    <row r="80" spans="1:4" ht="21" customHeight="1">
      <c r="A80" s="25" t="s">
        <v>555</v>
      </c>
      <c r="B80" s="23"/>
      <c r="C80" s="25" t="s">
        <v>556</v>
      </c>
      <c r="D80" s="170">
        <v>3833226.27</v>
      </c>
    </row>
    <row r="81" spans="1:4" ht="21" customHeight="1">
      <c r="A81" s="25" t="s">
        <v>557</v>
      </c>
      <c r="B81" s="23"/>
      <c r="C81" s="25"/>
      <c r="D81" s="23"/>
    </row>
    <row r="82" spans="1:4" ht="21" customHeight="1">
      <c r="A82" s="25" t="s">
        <v>78</v>
      </c>
      <c r="B82" s="178">
        <v>11665475.720000001</v>
      </c>
      <c r="C82" s="25"/>
      <c r="D82" s="23"/>
    </row>
    <row r="83" spans="1:4" ht="21" customHeight="1">
      <c r="A83" s="25" t="s">
        <v>558</v>
      </c>
      <c r="B83" s="66">
        <f>B84+B85+B86</f>
        <v>2920710.94</v>
      </c>
      <c r="C83" s="25" t="s">
        <v>120</v>
      </c>
      <c r="D83" s="23">
        <v>0</v>
      </c>
    </row>
    <row r="84" spans="1:4" ht="21" customHeight="1">
      <c r="A84" s="25" t="s">
        <v>559</v>
      </c>
      <c r="B84" s="179">
        <v>2920710.94</v>
      </c>
      <c r="C84" s="25"/>
      <c r="D84" s="23"/>
    </row>
    <row r="85" spans="1:4" ht="21" customHeight="1">
      <c r="A85" s="25" t="s">
        <v>560</v>
      </c>
      <c r="B85" s="23"/>
      <c r="C85" s="25"/>
      <c r="D85" s="23"/>
    </row>
    <row r="86" spans="1:4" ht="21" customHeight="1">
      <c r="A86" s="25" t="s">
        <v>561</v>
      </c>
      <c r="B86" s="23">
        <v>0</v>
      </c>
      <c r="C86" s="25"/>
      <c r="D86" s="23"/>
    </row>
    <row r="87" spans="1:4" ht="21" customHeight="1">
      <c r="A87" s="25" t="s">
        <v>562</v>
      </c>
      <c r="B87" s="23">
        <v>0</v>
      </c>
      <c r="C87" s="25" t="s">
        <v>75</v>
      </c>
      <c r="D87" s="23">
        <f>D88</f>
        <v>0</v>
      </c>
    </row>
    <row r="88" spans="1:4" ht="21" customHeight="1">
      <c r="A88" s="25" t="s">
        <v>563</v>
      </c>
      <c r="B88" s="23">
        <v>0</v>
      </c>
      <c r="C88" s="25" t="s">
        <v>564</v>
      </c>
      <c r="D88" s="23">
        <f>SUM(D89:D92)</f>
        <v>0</v>
      </c>
    </row>
    <row r="89" spans="1:4" ht="21" customHeight="1">
      <c r="A89" s="25" t="s">
        <v>565</v>
      </c>
      <c r="B89" s="23">
        <v>0</v>
      </c>
      <c r="C89" s="25" t="s">
        <v>566</v>
      </c>
      <c r="D89" s="23"/>
    </row>
    <row r="90" spans="1:4" ht="21" customHeight="1">
      <c r="A90" s="25" t="s">
        <v>567</v>
      </c>
      <c r="B90" s="23">
        <v>0</v>
      </c>
      <c r="C90" s="25" t="s">
        <v>568</v>
      </c>
      <c r="D90" s="23"/>
    </row>
    <row r="91" spans="1:4" ht="21" customHeight="1">
      <c r="A91" s="25" t="s">
        <v>569</v>
      </c>
      <c r="B91" s="23">
        <v>0</v>
      </c>
      <c r="C91" s="25" t="s">
        <v>570</v>
      </c>
      <c r="D91" s="23"/>
    </row>
    <row r="92" spans="1:4" ht="21" customHeight="1">
      <c r="A92" s="25" t="s">
        <v>571</v>
      </c>
      <c r="B92" s="23">
        <v>0</v>
      </c>
      <c r="C92" s="25" t="s">
        <v>572</v>
      </c>
      <c r="D92" s="23"/>
    </row>
    <row r="93" spans="1:4" ht="21" customHeight="1">
      <c r="A93" s="25" t="s">
        <v>573</v>
      </c>
      <c r="B93" s="23">
        <v>0</v>
      </c>
      <c r="C93" s="25"/>
      <c r="D93" s="23"/>
    </row>
    <row r="94" spans="1:4" ht="21" customHeight="1">
      <c r="A94" s="25" t="s">
        <v>74</v>
      </c>
      <c r="B94" s="23"/>
      <c r="C94" s="25" t="s">
        <v>574</v>
      </c>
      <c r="D94" s="23">
        <v>0</v>
      </c>
    </row>
    <row r="95" spans="1:4" ht="21" customHeight="1">
      <c r="A95" s="25" t="s">
        <v>575</v>
      </c>
      <c r="B95" s="23">
        <f>SUM(B96:B99)</f>
        <v>0</v>
      </c>
      <c r="C95" s="25" t="s">
        <v>576</v>
      </c>
      <c r="D95" s="23">
        <v>0</v>
      </c>
    </row>
    <row r="96" spans="1:4" ht="21" customHeight="1">
      <c r="A96" s="25" t="s">
        <v>577</v>
      </c>
      <c r="B96" s="23"/>
      <c r="C96" s="25" t="s">
        <v>578</v>
      </c>
      <c r="D96" s="23">
        <v>0</v>
      </c>
    </row>
    <row r="97" spans="1:4" ht="21" customHeight="1">
      <c r="A97" s="25" t="s">
        <v>579</v>
      </c>
      <c r="B97" s="23">
        <v>0</v>
      </c>
      <c r="C97" s="25" t="s">
        <v>580</v>
      </c>
      <c r="D97" s="23">
        <v>0</v>
      </c>
    </row>
    <row r="98" spans="1:4" ht="21" customHeight="1">
      <c r="A98" s="25" t="s">
        <v>581</v>
      </c>
      <c r="B98" s="23">
        <v>0</v>
      </c>
      <c r="C98" s="25" t="s">
        <v>582</v>
      </c>
      <c r="D98" s="23">
        <v>0</v>
      </c>
    </row>
    <row r="99" spans="1:4" ht="21" customHeight="1">
      <c r="A99" s="25" t="s">
        <v>583</v>
      </c>
      <c r="B99" s="23">
        <v>0</v>
      </c>
      <c r="C99" s="25"/>
      <c r="D99" s="23"/>
    </row>
    <row r="100" spans="1:4" ht="21" customHeight="1">
      <c r="A100" s="25" t="s">
        <v>584</v>
      </c>
      <c r="B100" s="23">
        <v>0</v>
      </c>
      <c r="C100" s="25" t="s">
        <v>585</v>
      </c>
      <c r="D100" s="23">
        <v>0</v>
      </c>
    </row>
    <row r="101" spans="1:4" ht="21" customHeight="1">
      <c r="A101" s="25" t="s">
        <v>586</v>
      </c>
      <c r="B101" s="23">
        <v>0</v>
      </c>
      <c r="C101" s="25" t="s">
        <v>587</v>
      </c>
      <c r="D101" s="23">
        <v>0</v>
      </c>
    </row>
    <row r="102" spans="1:4" ht="21" customHeight="1">
      <c r="A102" s="25" t="s">
        <v>588</v>
      </c>
      <c r="B102" s="23">
        <v>0</v>
      </c>
      <c r="C102" s="25" t="s">
        <v>589</v>
      </c>
      <c r="D102" s="23">
        <v>0</v>
      </c>
    </row>
    <row r="103" spans="1:4" ht="21" customHeight="1">
      <c r="A103" s="25" t="s">
        <v>76</v>
      </c>
      <c r="B103" s="178">
        <v>38719182.460000001</v>
      </c>
      <c r="C103" s="25" t="s">
        <v>77</v>
      </c>
      <c r="D103" s="171">
        <v>42226725.829999998</v>
      </c>
    </row>
    <row r="104" spans="1:4" ht="21" customHeight="1">
      <c r="A104" s="25" t="s">
        <v>590</v>
      </c>
      <c r="B104" s="23">
        <v>0</v>
      </c>
      <c r="C104" s="25" t="s">
        <v>45</v>
      </c>
      <c r="D104" s="23"/>
    </row>
    <row r="105" spans="1:4" ht="21" customHeight="1">
      <c r="A105" s="25" t="s">
        <v>591</v>
      </c>
      <c r="B105" s="23">
        <v>0</v>
      </c>
      <c r="C105" s="25" t="s">
        <v>592</v>
      </c>
      <c r="D105" s="23"/>
    </row>
    <row r="106" spans="1:4" ht="21" customHeight="1">
      <c r="A106" s="25" t="s">
        <v>593</v>
      </c>
      <c r="B106" s="23">
        <v>0</v>
      </c>
      <c r="C106" s="25" t="s">
        <v>594</v>
      </c>
      <c r="D106" s="23"/>
    </row>
    <row r="107" spans="1:4" ht="21" customHeight="1">
      <c r="A107" s="25" t="s">
        <v>595</v>
      </c>
      <c r="B107" s="23">
        <v>0</v>
      </c>
      <c r="C107" s="25" t="s">
        <v>596</v>
      </c>
      <c r="D107" s="23"/>
    </row>
    <row r="108" spans="1:4" ht="21" customHeight="1">
      <c r="A108" s="25" t="s">
        <v>597</v>
      </c>
      <c r="B108" s="23">
        <v>0</v>
      </c>
      <c r="C108" s="25" t="s">
        <v>598</v>
      </c>
      <c r="D108" s="23"/>
    </row>
    <row r="109" spans="1:4" ht="21" customHeight="1">
      <c r="A109" s="25" t="s">
        <v>599</v>
      </c>
      <c r="B109" s="23">
        <v>0</v>
      </c>
      <c r="C109" s="25" t="s">
        <v>600</v>
      </c>
      <c r="D109" s="23"/>
    </row>
    <row r="110" spans="1:4" ht="21" customHeight="1">
      <c r="A110" s="31"/>
      <c r="B110" s="23"/>
      <c r="C110" s="25" t="s">
        <v>601</v>
      </c>
      <c r="D110" s="23"/>
    </row>
    <row r="111" spans="1:4" ht="21" customHeight="1">
      <c r="A111" s="31"/>
      <c r="B111" s="23"/>
      <c r="C111" s="25" t="s">
        <v>602</v>
      </c>
      <c r="D111" s="172">
        <v>8124209.4699999997</v>
      </c>
    </row>
    <row r="112" spans="1:4" ht="21" customHeight="1">
      <c r="A112" s="31"/>
      <c r="B112" s="23"/>
      <c r="C112" s="25" t="s">
        <v>603</v>
      </c>
      <c r="D112" s="172">
        <v>8124209.4699999997</v>
      </c>
    </row>
    <row r="113" spans="1:4" ht="21" customHeight="1">
      <c r="A113" s="31"/>
      <c r="B113" s="23"/>
      <c r="C113" s="25" t="s">
        <v>604</v>
      </c>
      <c r="D113" s="23">
        <v>0</v>
      </c>
    </row>
  </sheetData>
  <mergeCells count="2">
    <mergeCell ref="A1:D1"/>
    <mergeCell ref="B2:D2"/>
  </mergeCells>
  <phoneticPr fontId="4" type="noConversion"/>
  <printOptions horizontalCentered="1"/>
  <pageMargins left="0.98425196850393704" right="0.51181102362204722" top="0.35433070866141736" bottom="0.35433070866141736" header="0.31496062992125984" footer="0.31496062992125984"/>
  <pageSetup paperSize="9" orientation="portrait" r:id="rId1"/>
  <headerFooter>
    <oddFooter>&amp;C第 &amp;P+13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workbookViewId="0"/>
  </sheetViews>
  <sheetFormatPr defaultColWidth="9" defaultRowHeight="21" customHeight="1"/>
  <cols>
    <col min="1" max="1" width="20.125" style="14" customWidth="1"/>
    <col min="2" max="2" width="38.25" style="15" customWidth="1"/>
    <col min="3" max="3" width="18.125" style="80" customWidth="1"/>
  </cols>
  <sheetData>
    <row r="1" spans="1:4" ht="21" customHeight="1">
      <c r="A1" s="16" t="s">
        <v>704</v>
      </c>
      <c r="B1" s="16"/>
    </row>
    <row r="2" spans="1:4" ht="21" customHeight="1">
      <c r="B2" s="366" t="s">
        <v>605</v>
      </c>
      <c r="C2" s="366"/>
    </row>
    <row r="3" spans="1:4" ht="21" customHeight="1">
      <c r="A3" s="373" t="s">
        <v>159</v>
      </c>
      <c r="B3" s="373" t="s">
        <v>160</v>
      </c>
      <c r="C3" s="373" t="s">
        <v>90</v>
      </c>
      <c r="D3" s="21"/>
    </row>
    <row r="4" spans="1:4" ht="21" customHeight="1">
      <c r="A4" s="373"/>
      <c r="B4" s="373"/>
      <c r="C4" s="373"/>
      <c r="D4" s="21"/>
    </row>
    <row r="5" spans="1:4" ht="21" customHeight="1">
      <c r="A5" s="372" t="s">
        <v>161</v>
      </c>
      <c r="B5" s="372"/>
      <c r="C5" s="81">
        <f>C6+C9+C14+C17</f>
        <v>8489808.629999999</v>
      </c>
      <c r="D5" s="21"/>
    </row>
    <row r="6" spans="1:4" ht="21" customHeight="1">
      <c r="A6" s="17" t="s">
        <v>230</v>
      </c>
      <c r="B6" s="18" t="s">
        <v>27</v>
      </c>
      <c r="C6" s="291">
        <v>1124145.1100000001</v>
      </c>
      <c r="D6" s="21"/>
    </row>
    <row r="7" spans="1:4" ht="21" customHeight="1">
      <c r="A7" s="17" t="s">
        <v>606</v>
      </c>
      <c r="B7" s="18" t="s">
        <v>607</v>
      </c>
      <c r="C7" s="291">
        <v>1124145.1100000001</v>
      </c>
      <c r="D7" s="21"/>
    </row>
    <row r="8" spans="1:4" ht="21" customHeight="1">
      <c r="A8" s="19" t="s">
        <v>608</v>
      </c>
      <c r="B8" s="20" t="s">
        <v>609</v>
      </c>
      <c r="C8" s="292">
        <v>1124145.1100000001</v>
      </c>
      <c r="D8" s="21"/>
    </row>
    <row r="9" spans="1:4" ht="21" customHeight="1">
      <c r="A9" s="17" t="s">
        <v>340</v>
      </c>
      <c r="B9" s="18" t="s">
        <v>33</v>
      </c>
      <c r="C9" s="291">
        <v>4729533.5999999996</v>
      </c>
      <c r="D9" s="21"/>
    </row>
    <row r="10" spans="1:4" ht="21" customHeight="1">
      <c r="A10" s="17" t="s">
        <v>610</v>
      </c>
      <c r="B10" s="18" t="s">
        <v>611</v>
      </c>
      <c r="C10" s="81">
        <f>C11+C12+C13</f>
        <v>4729533.6000000006</v>
      </c>
      <c r="D10" s="21"/>
    </row>
    <row r="11" spans="1:4" ht="21" customHeight="1">
      <c r="A11" s="19" t="s">
        <v>612</v>
      </c>
      <c r="B11" s="20" t="s">
        <v>613</v>
      </c>
      <c r="C11" s="82">
        <v>1097707.4000000004</v>
      </c>
      <c r="D11" s="21"/>
    </row>
    <row r="12" spans="1:4" ht="21" customHeight="1">
      <c r="A12" s="19" t="s">
        <v>614</v>
      </c>
      <c r="B12" s="20" t="s">
        <v>615</v>
      </c>
      <c r="C12" s="82">
        <v>3582807.2</v>
      </c>
      <c r="D12" s="21"/>
    </row>
    <row r="13" spans="1:4" ht="21" customHeight="1">
      <c r="A13" s="19" t="s">
        <v>616</v>
      </c>
      <c r="B13" s="20" t="s">
        <v>617</v>
      </c>
      <c r="C13" s="82">
        <v>49019</v>
      </c>
      <c r="D13" s="21"/>
    </row>
    <row r="14" spans="1:4" ht="21" customHeight="1">
      <c r="A14" s="293">
        <v>213</v>
      </c>
      <c r="B14" s="289" t="s">
        <v>677</v>
      </c>
      <c r="C14" s="81">
        <f>C15</f>
        <v>70000</v>
      </c>
      <c r="D14" s="21"/>
    </row>
    <row r="15" spans="1:4" s="79" customFormat="1" ht="21" customHeight="1">
      <c r="A15" s="287">
        <v>21367</v>
      </c>
      <c r="B15" s="294" t="s">
        <v>700</v>
      </c>
      <c r="C15" s="81">
        <f>C16</f>
        <v>70000</v>
      </c>
      <c r="D15" s="285"/>
    </row>
    <row r="16" spans="1:4" ht="21" customHeight="1">
      <c r="A16" s="76">
        <v>2136799</v>
      </c>
      <c r="B16" s="76" t="s">
        <v>701</v>
      </c>
      <c r="C16" s="83">
        <v>70000</v>
      </c>
      <c r="D16" s="21"/>
    </row>
    <row r="17" spans="1:4" ht="21" customHeight="1">
      <c r="A17" s="17" t="s">
        <v>618</v>
      </c>
      <c r="B17" s="18" t="s">
        <v>55</v>
      </c>
      <c r="C17" s="295">
        <v>2566129.92</v>
      </c>
      <c r="D17" s="21"/>
    </row>
    <row r="18" spans="1:4" ht="21" customHeight="1">
      <c r="A18" s="17" t="s">
        <v>619</v>
      </c>
      <c r="B18" s="18" t="s">
        <v>620</v>
      </c>
      <c r="C18" s="295">
        <v>2566129.92</v>
      </c>
      <c r="D18" s="21"/>
    </row>
    <row r="19" spans="1:4" ht="21" customHeight="1">
      <c r="A19" s="19" t="s">
        <v>621</v>
      </c>
      <c r="B19" s="20" t="s">
        <v>622</v>
      </c>
      <c r="C19" s="232">
        <v>2566129.92</v>
      </c>
      <c r="D19" s="21"/>
    </row>
    <row r="20" spans="1:4" ht="21" customHeight="1">
      <c r="A20" s="21"/>
      <c r="B20" s="290"/>
      <c r="C20" s="290"/>
      <c r="D20" s="21"/>
    </row>
    <row r="21" spans="1:4" ht="21" customHeight="1">
      <c r="A21" s="21"/>
      <c r="B21" s="290"/>
      <c r="C21" s="290"/>
      <c r="D21" s="21"/>
    </row>
  </sheetData>
  <mergeCells count="5">
    <mergeCell ref="B2:C2"/>
    <mergeCell ref="A5:B5"/>
    <mergeCell ref="A3:A4"/>
    <mergeCell ref="B3:B4"/>
    <mergeCell ref="C3:C4"/>
  </mergeCells>
  <phoneticPr fontId="4" type="noConversion"/>
  <printOptions horizontalCentered="1"/>
  <pageMargins left="0.98425196850393704" right="0.70866141732283472" top="0.74803149606299213" bottom="0.74803149606299213" header="0.31496062992125984" footer="0.31496062992125984"/>
  <pageSetup paperSize="9" firstPageNumber="30" orientation="portrait" useFirstPageNumber="1" r:id="rId1"/>
  <headerFooter>
    <oddFooter>&amp;C第18页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"/>
  <sheetViews>
    <sheetView workbookViewId="0">
      <selection activeCell="F23" sqref="F23"/>
    </sheetView>
  </sheetViews>
  <sheetFormatPr defaultRowHeight="13.5"/>
  <cols>
    <col min="1" max="1" width="39.5" style="305" customWidth="1"/>
    <col min="2" max="2" width="10.5" style="87" customWidth="1"/>
    <col min="3" max="3" width="18.875" style="87" customWidth="1"/>
    <col min="4" max="4" width="13.5" style="173" customWidth="1"/>
  </cols>
  <sheetData>
    <row r="1" spans="1:4" ht="63.75" customHeight="1">
      <c r="A1" s="368" t="s">
        <v>759</v>
      </c>
      <c r="B1" s="368"/>
      <c r="C1" s="368"/>
      <c r="D1" s="368"/>
    </row>
    <row r="2" spans="1:4" s="21" customFormat="1" ht="30" customHeight="1">
      <c r="B2" s="290"/>
      <c r="C2" s="290"/>
      <c r="D2" s="306" t="s">
        <v>2</v>
      </c>
    </row>
    <row r="3" spans="1:4" s="21" customFormat="1" ht="30" customHeight="1">
      <c r="A3" s="323" t="s">
        <v>756</v>
      </c>
      <c r="B3" s="322" t="s">
        <v>758</v>
      </c>
      <c r="C3" s="322" t="s">
        <v>755</v>
      </c>
      <c r="D3" s="23" t="s">
        <v>754</v>
      </c>
    </row>
    <row r="4" spans="1:4" s="21" customFormat="1" ht="30" customHeight="1">
      <c r="A4" s="374" t="s">
        <v>757</v>
      </c>
      <c r="B4" s="374"/>
      <c r="C4" s="374"/>
      <c r="D4" s="23">
        <f>SUM(D5:D19)</f>
        <v>11500224.810000001</v>
      </c>
    </row>
    <row r="5" spans="1:4" s="319" customFormat="1" ht="30" customHeight="1">
      <c r="A5" s="308" t="s">
        <v>736</v>
      </c>
      <c r="B5" s="318">
        <v>208</v>
      </c>
      <c r="C5" s="309" t="s">
        <v>749</v>
      </c>
      <c r="D5" s="310">
        <v>829800</v>
      </c>
    </row>
    <row r="6" spans="1:4" s="319" customFormat="1" ht="30" customHeight="1">
      <c r="A6" s="311" t="s">
        <v>733</v>
      </c>
      <c r="B6" s="307">
        <v>208</v>
      </c>
      <c r="C6" s="312" t="s">
        <v>744</v>
      </c>
      <c r="D6" s="316">
        <v>274200</v>
      </c>
    </row>
    <row r="7" spans="1:4" s="319" customFormat="1" ht="30" customHeight="1">
      <c r="A7" s="308" t="s">
        <v>738</v>
      </c>
      <c r="B7" s="318">
        <v>212</v>
      </c>
      <c r="C7" s="309" t="s">
        <v>752</v>
      </c>
      <c r="D7" s="315">
        <v>1224534.44</v>
      </c>
    </row>
    <row r="8" spans="1:4" s="319" customFormat="1" ht="30" customHeight="1">
      <c r="A8" s="308" t="s">
        <v>735</v>
      </c>
      <c r="B8" s="318">
        <v>212</v>
      </c>
      <c r="C8" s="309" t="s">
        <v>747</v>
      </c>
      <c r="D8" s="315">
        <v>530000</v>
      </c>
    </row>
    <row r="9" spans="1:4" s="319" customFormat="1" ht="30" customHeight="1">
      <c r="A9" s="308" t="s">
        <v>739</v>
      </c>
      <c r="B9" s="320">
        <v>212</v>
      </c>
      <c r="C9" s="309" t="s">
        <v>747</v>
      </c>
      <c r="D9" s="315">
        <v>3041742.22</v>
      </c>
    </row>
    <row r="10" spans="1:4" s="319" customFormat="1" ht="30" customHeight="1">
      <c r="A10" s="308" t="s">
        <v>728</v>
      </c>
      <c r="B10" s="307">
        <v>212</v>
      </c>
      <c r="C10" s="309" t="s">
        <v>740</v>
      </c>
      <c r="D10" s="315">
        <v>1061334.43</v>
      </c>
    </row>
    <row r="11" spans="1:4" s="319" customFormat="1" ht="30" customHeight="1">
      <c r="A11" s="313" t="s">
        <v>753</v>
      </c>
      <c r="B11" s="320">
        <v>212</v>
      </c>
      <c r="C11" s="314" t="s">
        <v>748</v>
      </c>
      <c r="D11" s="317">
        <v>757900</v>
      </c>
    </row>
    <row r="12" spans="1:4" s="319" customFormat="1" ht="30" customHeight="1">
      <c r="A12" s="308" t="s">
        <v>737</v>
      </c>
      <c r="B12" s="318">
        <v>212</v>
      </c>
      <c r="C12" s="309" t="s">
        <v>751</v>
      </c>
      <c r="D12" s="315">
        <v>1109151.3899999999</v>
      </c>
    </row>
    <row r="13" spans="1:4" s="319" customFormat="1" ht="30" customHeight="1">
      <c r="A13" s="308" t="s">
        <v>734</v>
      </c>
      <c r="B13" s="318">
        <v>229</v>
      </c>
      <c r="C13" s="309" t="s">
        <v>745</v>
      </c>
      <c r="D13" s="315">
        <v>787844.22</v>
      </c>
    </row>
    <row r="14" spans="1:4" s="319" customFormat="1" ht="30" customHeight="1">
      <c r="A14" s="308" t="s">
        <v>732</v>
      </c>
      <c r="B14" s="307">
        <v>229</v>
      </c>
      <c r="C14" s="309" t="s">
        <v>743</v>
      </c>
      <c r="D14" s="315">
        <v>220088.11</v>
      </c>
    </row>
    <row r="15" spans="1:4" s="319" customFormat="1" ht="30" customHeight="1">
      <c r="A15" s="308" t="s">
        <v>734</v>
      </c>
      <c r="B15" s="307">
        <v>229</v>
      </c>
      <c r="C15" s="309" t="s">
        <v>750</v>
      </c>
      <c r="D15" s="315">
        <v>903800</v>
      </c>
    </row>
    <row r="16" spans="1:4" s="319" customFormat="1" ht="30" customHeight="1">
      <c r="A16" s="308" t="s">
        <v>732</v>
      </c>
      <c r="B16" s="318">
        <v>229</v>
      </c>
      <c r="C16" s="309" t="s">
        <v>746</v>
      </c>
      <c r="D16" s="315">
        <v>436330</v>
      </c>
    </row>
    <row r="17" spans="1:4" s="319" customFormat="1" ht="30" customHeight="1">
      <c r="A17" s="308" t="s">
        <v>731</v>
      </c>
      <c r="B17" s="307">
        <v>229</v>
      </c>
      <c r="C17" s="309" t="s">
        <v>742</v>
      </c>
      <c r="D17" s="315">
        <v>150000</v>
      </c>
    </row>
    <row r="18" spans="1:4" s="319" customFormat="1" ht="30" customHeight="1">
      <c r="A18" s="308" t="s">
        <v>730</v>
      </c>
      <c r="B18" s="318">
        <v>229</v>
      </c>
      <c r="C18" s="309" t="s">
        <v>741</v>
      </c>
      <c r="D18" s="315">
        <v>100000</v>
      </c>
    </row>
    <row r="19" spans="1:4" s="319" customFormat="1" ht="30" customHeight="1">
      <c r="A19" s="308" t="s">
        <v>729</v>
      </c>
      <c r="B19" s="321">
        <v>229</v>
      </c>
      <c r="C19" s="309" t="s">
        <v>741</v>
      </c>
      <c r="D19" s="315">
        <v>73500</v>
      </c>
    </row>
  </sheetData>
  <mergeCells count="2">
    <mergeCell ref="A1:D1"/>
    <mergeCell ref="A4:C4"/>
  </mergeCells>
  <phoneticPr fontId="67" type="noConversion"/>
  <pageMargins left="0.98425196850393704" right="0.70866141732283472" top="0.74803149606299213" bottom="0.74803149606299213" header="0.31496062992125984" footer="0.31496062992125984"/>
  <pageSetup paperSize="9" orientation="portrait" horizontalDpi="0" verticalDpi="0" r:id="rId1"/>
  <headerFooter>
    <oddFooter>&amp;C第 19页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showZeros="0" workbookViewId="0">
      <pane xSplit="2" ySplit="4" topLeftCell="C22" activePane="bottomRight" state="frozen"/>
      <selection pane="topRight"/>
      <selection pane="bottomLeft"/>
      <selection pane="bottomRight" sqref="A1:E1"/>
    </sheetView>
  </sheetViews>
  <sheetFormatPr defaultColWidth="6.875" defaultRowHeight="21" customHeight="1"/>
  <cols>
    <col min="1" max="1" width="10.875" style="5" customWidth="1"/>
    <col min="2" max="2" width="24.625" style="5" customWidth="1"/>
    <col min="3" max="3" width="15.625" style="6" customWidth="1"/>
    <col min="4" max="4" width="15" style="6" customWidth="1"/>
    <col min="5" max="5" width="14.5" style="6" customWidth="1"/>
    <col min="6" max="6" width="12.625" style="7" customWidth="1"/>
    <col min="7" max="7" width="4.625" style="7" customWidth="1"/>
    <col min="8" max="9" width="6.875" style="7"/>
    <col min="10" max="10" width="18.75" style="7" customWidth="1"/>
    <col min="11" max="11" width="13.125" style="7" customWidth="1"/>
    <col min="12" max="255" width="6.875" style="7"/>
    <col min="256" max="256" width="10.625" style="7" customWidth="1"/>
    <col min="257" max="257" width="12.625" style="7" customWidth="1"/>
    <col min="258" max="260" width="14.25" style="7" customWidth="1"/>
    <col min="261" max="261" width="12.625" style="7" customWidth="1"/>
    <col min="262" max="263" width="4.625" style="7" customWidth="1"/>
    <col min="264" max="511" width="6.875" style="7"/>
    <col min="512" max="512" width="10.625" style="7" customWidth="1"/>
    <col min="513" max="513" width="12.625" style="7" customWidth="1"/>
    <col min="514" max="516" width="14.25" style="7" customWidth="1"/>
    <col min="517" max="517" width="12.625" style="7" customWidth="1"/>
    <col min="518" max="519" width="4.625" style="7" customWidth="1"/>
    <col min="520" max="767" width="6.875" style="7"/>
    <col min="768" max="768" width="10.625" style="7" customWidth="1"/>
    <col min="769" max="769" width="12.625" style="7" customWidth="1"/>
    <col min="770" max="772" width="14.25" style="7" customWidth="1"/>
    <col min="773" max="773" width="12.625" style="7" customWidth="1"/>
    <col min="774" max="775" width="4.625" style="7" customWidth="1"/>
    <col min="776" max="1023" width="6.875" style="7"/>
    <col min="1024" max="1024" width="10.625" style="7" customWidth="1"/>
    <col min="1025" max="1025" width="12.625" style="7" customWidth="1"/>
    <col min="1026" max="1028" width="14.25" style="7" customWidth="1"/>
    <col min="1029" max="1029" width="12.625" style="7" customWidth="1"/>
    <col min="1030" max="1031" width="4.625" style="7" customWidth="1"/>
    <col min="1032" max="1279" width="6.875" style="7"/>
    <col min="1280" max="1280" width="10.625" style="7" customWidth="1"/>
    <col min="1281" max="1281" width="12.625" style="7" customWidth="1"/>
    <col min="1282" max="1284" width="14.25" style="7" customWidth="1"/>
    <col min="1285" max="1285" width="12.625" style="7" customWidth="1"/>
    <col min="1286" max="1287" width="4.625" style="7" customWidth="1"/>
    <col min="1288" max="1535" width="6.875" style="7"/>
    <col min="1536" max="1536" width="10.625" style="7" customWidth="1"/>
    <col min="1537" max="1537" width="12.625" style="7" customWidth="1"/>
    <col min="1538" max="1540" width="14.25" style="7" customWidth="1"/>
    <col min="1541" max="1541" width="12.625" style="7" customWidth="1"/>
    <col min="1542" max="1543" width="4.625" style="7" customWidth="1"/>
    <col min="1544" max="1791" width="6.875" style="7"/>
    <col min="1792" max="1792" width="10.625" style="7" customWidth="1"/>
    <col min="1793" max="1793" width="12.625" style="7" customWidth="1"/>
    <col min="1794" max="1796" width="14.25" style="7" customWidth="1"/>
    <col min="1797" max="1797" width="12.625" style="7" customWidth="1"/>
    <col min="1798" max="1799" width="4.625" style="7" customWidth="1"/>
    <col min="1800" max="2047" width="6.875" style="7"/>
    <col min="2048" max="2048" width="10.625" style="7" customWidth="1"/>
    <col min="2049" max="2049" width="12.625" style="7" customWidth="1"/>
    <col min="2050" max="2052" width="14.25" style="7" customWidth="1"/>
    <col min="2053" max="2053" width="12.625" style="7" customWidth="1"/>
    <col min="2054" max="2055" width="4.625" style="7" customWidth="1"/>
    <col min="2056" max="2303" width="6.875" style="7"/>
    <col min="2304" max="2304" width="10.625" style="7" customWidth="1"/>
    <col min="2305" max="2305" width="12.625" style="7" customWidth="1"/>
    <col min="2306" max="2308" width="14.25" style="7" customWidth="1"/>
    <col min="2309" max="2309" width="12.625" style="7" customWidth="1"/>
    <col min="2310" max="2311" width="4.625" style="7" customWidth="1"/>
    <col min="2312" max="2559" width="6.875" style="7"/>
    <col min="2560" max="2560" width="10.625" style="7" customWidth="1"/>
    <col min="2561" max="2561" width="12.625" style="7" customWidth="1"/>
    <col min="2562" max="2564" width="14.25" style="7" customWidth="1"/>
    <col min="2565" max="2565" width="12.625" style="7" customWidth="1"/>
    <col min="2566" max="2567" width="4.625" style="7" customWidth="1"/>
    <col min="2568" max="2815" width="6.875" style="7"/>
    <col min="2816" max="2816" width="10.625" style="7" customWidth="1"/>
    <col min="2817" max="2817" width="12.625" style="7" customWidth="1"/>
    <col min="2818" max="2820" width="14.25" style="7" customWidth="1"/>
    <col min="2821" max="2821" width="12.625" style="7" customWidth="1"/>
    <col min="2822" max="2823" width="4.625" style="7" customWidth="1"/>
    <col min="2824" max="3071" width="6.875" style="7"/>
    <col min="3072" max="3072" width="10.625" style="7" customWidth="1"/>
    <col min="3073" max="3073" width="12.625" style="7" customWidth="1"/>
    <col min="3074" max="3076" width="14.25" style="7" customWidth="1"/>
    <col min="3077" max="3077" width="12.625" style="7" customWidth="1"/>
    <col min="3078" max="3079" width="4.625" style="7" customWidth="1"/>
    <col min="3080" max="3327" width="6.875" style="7"/>
    <col min="3328" max="3328" width="10.625" style="7" customWidth="1"/>
    <col min="3329" max="3329" width="12.625" style="7" customWidth="1"/>
    <col min="3330" max="3332" width="14.25" style="7" customWidth="1"/>
    <col min="3333" max="3333" width="12.625" style="7" customWidth="1"/>
    <col min="3334" max="3335" width="4.625" style="7" customWidth="1"/>
    <col min="3336" max="3583" width="6.875" style="7"/>
    <col min="3584" max="3584" width="10.625" style="7" customWidth="1"/>
    <col min="3585" max="3585" width="12.625" style="7" customWidth="1"/>
    <col min="3586" max="3588" width="14.25" style="7" customWidth="1"/>
    <col min="3589" max="3589" width="12.625" style="7" customWidth="1"/>
    <col min="3590" max="3591" width="4.625" style="7" customWidth="1"/>
    <col min="3592" max="3839" width="6.875" style="7"/>
    <col min="3840" max="3840" width="10.625" style="7" customWidth="1"/>
    <col min="3841" max="3841" width="12.625" style="7" customWidth="1"/>
    <col min="3842" max="3844" width="14.25" style="7" customWidth="1"/>
    <col min="3845" max="3845" width="12.625" style="7" customWidth="1"/>
    <col min="3846" max="3847" width="4.625" style="7" customWidth="1"/>
    <col min="3848" max="4095" width="6.875" style="7"/>
    <col min="4096" max="4096" width="10.625" style="7" customWidth="1"/>
    <col min="4097" max="4097" width="12.625" style="7" customWidth="1"/>
    <col min="4098" max="4100" width="14.25" style="7" customWidth="1"/>
    <col min="4101" max="4101" width="12.625" style="7" customWidth="1"/>
    <col min="4102" max="4103" width="4.625" style="7" customWidth="1"/>
    <col min="4104" max="4351" width="6.875" style="7"/>
    <col min="4352" max="4352" width="10.625" style="7" customWidth="1"/>
    <col min="4353" max="4353" width="12.625" style="7" customWidth="1"/>
    <col min="4354" max="4356" width="14.25" style="7" customWidth="1"/>
    <col min="4357" max="4357" width="12.625" style="7" customWidth="1"/>
    <col min="4358" max="4359" width="4.625" style="7" customWidth="1"/>
    <col min="4360" max="4607" width="6.875" style="7"/>
    <col min="4608" max="4608" width="10.625" style="7" customWidth="1"/>
    <col min="4609" max="4609" width="12.625" style="7" customWidth="1"/>
    <col min="4610" max="4612" width="14.25" style="7" customWidth="1"/>
    <col min="4613" max="4613" width="12.625" style="7" customWidth="1"/>
    <col min="4614" max="4615" width="4.625" style="7" customWidth="1"/>
    <col min="4616" max="4863" width="6.875" style="7"/>
    <col min="4864" max="4864" width="10.625" style="7" customWidth="1"/>
    <col min="4865" max="4865" width="12.625" style="7" customWidth="1"/>
    <col min="4866" max="4868" width="14.25" style="7" customWidth="1"/>
    <col min="4869" max="4869" width="12.625" style="7" customWidth="1"/>
    <col min="4870" max="4871" width="4.625" style="7" customWidth="1"/>
    <col min="4872" max="5119" width="6.875" style="7"/>
    <col min="5120" max="5120" width="10.625" style="7" customWidth="1"/>
    <col min="5121" max="5121" width="12.625" style="7" customWidth="1"/>
    <col min="5122" max="5124" width="14.25" style="7" customWidth="1"/>
    <col min="5125" max="5125" width="12.625" style="7" customWidth="1"/>
    <col min="5126" max="5127" width="4.625" style="7" customWidth="1"/>
    <col min="5128" max="5375" width="6.875" style="7"/>
    <col min="5376" max="5376" width="10.625" style="7" customWidth="1"/>
    <col min="5377" max="5377" width="12.625" style="7" customWidth="1"/>
    <col min="5378" max="5380" width="14.25" style="7" customWidth="1"/>
    <col min="5381" max="5381" width="12.625" style="7" customWidth="1"/>
    <col min="5382" max="5383" width="4.625" style="7" customWidth="1"/>
    <col min="5384" max="5631" width="6.875" style="7"/>
    <col min="5632" max="5632" width="10.625" style="7" customWidth="1"/>
    <col min="5633" max="5633" width="12.625" style="7" customWidth="1"/>
    <col min="5634" max="5636" width="14.25" style="7" customWidth="1"/>
    <col min="5637" max="5637" width="12.625" style="7" customWidth="1"/>
    <col min="5638" max="5639" width="4.625" style="7" customWidth="1"/>
    <col min="5640" max="5887" width="6.875" style="7"/>
    <col min="5888" max="5888" width="10.625" style="7" customWidth="1"/>
    <col min="5889" max="5889" width="12.625" style="7" customWidth="1"/>
    <col min="5890" max="5892" width="14.25" style="7" customWidth="1"/>
    <col min="5893" max="5893" width="12.625" style="7" customWidth="1"/>
    <col min="5894" max="5895" width="4.625" style="7" customWidth="1"/>
    <col min="5896" max="6143" width="6.875" style="7"/>
    <col min="6144" max="6144" width="10.625" style="7" customWidth="1"/>
    <col min="6145" max="6145" width="12.625" style="7" customWidth="1"/>
    <col min="6146" max="6148" width="14.25" style="7" customWidth="1"/>
    <col min="6149" max="6149" width="12.625" style="7" customWidth="1"/>
    <col min="6150" max="6151" width="4.625" style="7" customWidth="1"/>
    <col min="6152" max="6399" width="6.875" style="7"/>
    <col min="6400" max="6400" width="10.625" style="7" customWidth="1"/>
    <col min="6401" max="6401" width="12.625" style="7" customWidth="1"/>
    <col min="6402" max="6404" width="14.25" style="7" customWidth="1"/>
    <col min="6405" max="6405" width="12.625" style="7" customWidth="1"/>
    <col min="6406" max="6407" width="4.625" style="7" customWidth="1"/>
    <col min="6408" max="6655" width="6.875" style="7"/>
    <col min="6656" max="6656" width="10.625" style="7" customWidth="1"/>
    <col min="6657" max="6657" width="12.625" style="7" customWidth="1"/>
    <col min="6658" max="6660" width="14.25" style="7" customWidth="1"/>
    <col min="6661" max="6661" width="12.625" style="7" customWidth="1"/>
    <col min="6662" max="6663" width="4.625" style="7" customWidth="1"/>
    <col min="6664" max="6911" width="6.875" style="7"/>
    <col min="6912" max="6912" width="10.625" style="7" customWidth="1"/>
    <col min="6913" max="6913" width="12.625" style="7" customWidth="1"/>
    <col min="6914" max="6916" width="14.25" style="7" customWidth="1"/>
    <col min="6917" max="6917" width="12.625" style="7" customWidth="1"/>
    <col min="6918" max="6919" width="4.625" style="7" customWidth="1"/>
    <col min="6920" max="7167" width="6.875" style="7"/>
    <col min="7168" max="7168" width="10.625" style="7" customWidth="1"/>
    <col min="7169" max="7169" width="12.625" style="7" customWidth="1"/>
    <col min="7170" max="7172" width="14.25" style="7" customWidth="1"/>
    <col min="7173" max="7173" width="12.625" style="7" customWidth="1"/>
    <col min="7174" max="7175" width="4.625" style="7" customWidth="1"/>
    <col min="7176" max="7423" width="6.875" style="7"/>
    <col min="7424" max="7424" width="10.625" style="7" customWidth="1"/>
    <col min="7425" max="7425" width="12.625" style="7" customWidth="1"/>
    <col min="7426" max="7428" width="14.25" style="7" customWidth="1"/>
    <col min="7429" max="7429" width="12.625" style="7" customWidth="1"/>
    <col min="7430" max="7431" width="4.625" style="7" customWidth="1"/>
    <col min="7432" max="7679" width="6.875" style="7"/>
    <col min="7680" max="7680" width="10.625" style="7" customWidth="1"/>
    <col min="7681" max="7681" width="12.625" style="7" customWidth="1"/>
    <col min="7682" max="7684" width="14.25" style="7" customWidth="1"/>
    <col min="7685" max="7685" width="12.625" style="7" customWidth="1"/>
    <col min="7686" max="7687" width="4.625" style="7" customWidth="1"/>
    <col min="7688" max="7935" width="6.875" style="7"/>
    <col min="7936" max="7936" width="10.625" style="7" customWidth="1"/>
    <col min="7937" max="7937" width="12.625" style="7" customWidth="1"/>
    <col min="7938" max="7940" width="14.25" style="7" customWidth="1"/>
    <col min="7941" max="7941" width="12.625" style="7" customWidth="1"/>
    <col min="7942" max="7943" width="4.625" style="7" customWidth="1"/>
    <col min="7944" max="8191" width="6.875" style="7"/>
    <col min="8192" max="8192" width="10.625" style="7" customWidth="1"/>
    <col min="8193" max="8193" width="12.625" style="7" customWidth="1"/>
    <col min="8194" max="8196" width="14.25" style="7" customWidth="1"/>
    <col min="8197" max="8197" width="12.625" style="7" customWidth="1"/>
    <col min="8198" max="8199" width="4.625" style="7" customWidth="1"/>
    <col min="8200" max="8447" width="6.875" style="7"/>
    <col min="8448" max="8448" width="10.625" style="7" customWidth="1"/>
    <col min="8449" max="8449" width="12.625" style="7" customWidth="1"/>
    <col min="8450" max="8452" width="14.25" style="7" customWidth="1"/>
    <col min="8453" max="8453" width="12.625" style="7" customWidth="1"/>
    <col min="8454" max="8455" width="4.625" style="7" customWidth="1"/>
    <col min="8456" max="8703" width="6.875" style="7"/>
    <col min="8704" max="8704" width="10.625" style="7" customWidth="1"/>
    <col min="8705" max="8705" width="12.625" style="7" customWidth="1"/>
    <col min="8706" max="8708" width="14.25" style="7" customWidth="1"/>
    <col min="8709" max="8709" width="12.625" style="7" customWidth="1"/>
    <col min="8710" max="8711" width="4.625" style="7" customWidth="1"/>
    <col min="8712" max="8959" width="6.875" style="7"/>
    <col min="8960" max="8960" width="10.625" style="7" customWidth="1"/>
    <col min="8961" max="8961" width="12.625" style="7" customWidth="1"/>
    <col min="8962" max="8964" width="14.25" style="7" customWidth="1"/>
    <col min="8965" max="8965" width="12.625" style="7" customWidth="1"/>
    <col min="8966" max="8967" width="4.625" style="7" customWidth="1"/>
    <col min="8968" max="9215" width="6.875" style="7"/>
    <col min="9216" max="9216" width="10.625" style="7" customWidth="1"/>
    <col min="9217" max="9217" width="12.625" style="7" customWidth="1"/>
    <col min="9218" max="9220" width="14.25" style="7" customWidth="1"/>
    <col min="9221" max="9221" width="12.625" style="7" customWidth="1"/>
    <col min="9222" max="9223" width="4.625" style="7" customWidth="1"/>
    <col min="9224" max="9471" width="6.875" style="7"/>
    <col min="9472" max="9472" width="10.625" style="7" customWidth="1"/>
    <col min="9473" max="9473" width="12.625" style="7" customWidth="1"/>
    <col min="9474" max="9476" width="14.25" style="7" customWidth="1"/>
    <col min="9477" max="9477" width="12.625" style="7" customWidth="1"/>
    <col min="9478" max="9479" width="4.625" style="7" customWidth="1"/>
    <col min="9480" max="9727" width="6.875" style="7"/>
    <col min="9728" max="9728" width="10.625" style="7" customWidth="1"/>
    <col min="9729" max="9729" width="12.625" style="7" customWidth="1"/>
    <col min="9730" max="9732" width="14.25" style="7" customWidth="1"/>
    <col min="9733" max="9733" width="12.625" style="7" customWidth="1"/>
    <col min="9734" max="9735" width="4.625" style="7" customWidth="1"/>
    <col min="9736" max="9983" width="6.875" style="7"/>
    <col min="9984" max="9984" width="10.625" style="7" customWidth="1"/>
    <col min="9985" max="9985" width="12.625" style="7" customWidth="1"/>
    <col min="9986" max="9988" width="14.25" style="7" customWidth="1"/>
    <col min="9989" max="9989" width="12.625" style="7" customWidth="1"/>
    <col min="9990" max="9991" width="4.625" style="7" customWidth="1"/>
    <col min="9992" max="10239" width="6.875" style="7"/>
    <col min="10240" max="10240" width="10.625" style="7" customWidth="1"/>
    <col min="10241" max="10241" width="12.625" style="7" customWidth="1"/>
    <col min="10242" max="10244" width="14.25" style="7" customWidth="1"/>
    <col min="10245" max="10245" width="12.625" style="7" customWidth="1"/>
    <col min="10246" max="10247" width="4.625" style="7" customWidth="1"/>
    <col min="10248" max="10495" width="6.875" style="7"/>
    <col min="10496" max="10496" width="10.625" style="7" customWidth="1"/>
    <col min="10497" max="10497" width="12.625" style="7" customWidth="1"/>
    <col min="10498" max="10500" width="14.25" style="7" customWidth="1"/>
    <col min="10501" max="10501" width="12.625" style="7" customWidth="1"/>
    <col min="10502" max="10503" width="4.625" style="7" customWidth="1"/>
    <col min="10504" max="10751" width="6.875" style="7"/>
    <col min="10752" max="10752" width="10.625" style="7" customWidth="1"/>
    <col min="10753" max="10753" width="12.625" style="7" customWidth="1"/>
    <col min="10754" max="10756" width="14.25" style="7" customWidth="1"/>
    <col min="10757" max="10757" width="12.625" style="7" customWidth="1"/>
    <col min="10758" max="10759" width="4.625" style="7" customWidth="1"/>
    <col min="10760" max="11007" width="6.875" style="7"/>
    <col min="11008" max="11008" width="10.625" style="7" customWidth="1"/>
    <col min="11009" max="11009" width="12.625" style="7" customWidth="1"/>
    <col min="11010" max="11012" width="14.25" style="7" customWidth="1"/>
    <col min="11013" max="11013" width="12.625" style="7" customWidth="1"/>
    <col min="11014" max="11015" width="4.625" style="7" customWidth="1"/>
    <col min="11016" max="11263" width="6.875" style="7"/>
    <col min="11264" max="11264" width="10.625" style="7" customWidth="1"/>
    <col min="11265" max="11265" width="12.625" style="7" customWidth="1"/>
    <col min="11266" max="11268" width="14.25" style="7" customWidth="1"/>
    <col min="11269" max="11269" width="12.625" style="7" customWidth="1"/>
    <col min="11270" max="11271" width="4.625" style="7" customWidth="1"/>
    <col min="11272" max="11519" width="6.875" style="7"/>
    <col min="11520" max="11520" width="10.625" style="7" customWidth="1"/>
    <col min="11521" max="11521" width="12.625" style="7" customWidth="1"/>
    <col min="11522" max="11524" width="14.25" style="7" customWidth="1"/>
    <col min="11525" max="11525" width="12.625" style="7" customWidth="1"/>
    <col min="11526" max="11527" width="4.625" style="7" customWidth="1"/>
    <col min="11528" max="11775" width="6.875" style="7"/>
    <col min="11776" max="11776" width="10.625" style="7" customWidth="1"/>
    <col min="11777" max="11777" width="12.625" style="7" customWidth="1"/>
    <col min="11778" max="11780" width="14.25" style="7" customWidth="1"/>
    <col min="11781" max="11781" width="12.625" style="7" customWidth="1"/>
    <col min="11782" max="11783" width="4.625" style="7" customWidth="1"/>
    <col min="11784" max="12031" width="6.875" style="7"/>
    <col min="12032" max="12032" width="10.625" style="7" customWidth="1"/>
    <col min="12033" max="12033" width="12.625" style="7" customWidth="1"/>
    <col min="12034" max="12036" width="14.25" style="7" customWidth="1"/>
    <col min="12037" max="12037" width="12.625" style="7" customWidth="1"/>
    <col min="12038" max="12039" width="4.625" style="7" customWidth="1"/>
    <col min="12040" max="12287" width="6.875" style="7"/>
    <col min="12288" max="12288" width="10.625" style="7" customWidth="1"/>
    <col min="12289" max="12289" width="12.625" style="7" customWidth="1"/>
    <col min="12290" max="12292" width="14.25" style="7" customWidth="1"/>
    <col min="12293" max="12293" width="12.625" style="7" customWidth="1"/>
    <col min="12294" max="12295" width="4.625" style="7" customWidth="1"/>
    <col min="12296" max="12543" width="6.875" style="7"/>
    <col min="12544" max="12544" width="10.625" style="7" customWidth="1"/>
    <col min="12545" max="12545" width="12.625" style="7" customWidth="1"/>
    <col min="12546" max="12548" width="14.25" style="7" customWidth="1"/>
    <col min="12549" max="12549" width="12.625" style="7" customWidth="1"/>
    <col min="12550" max="12551" width="4.625" style="7" customWidth="1"/>
    <col min="12552" max="12799" width="6.875" style="7"/>
    <col min="12800" max="12800" width="10.625" style="7" customWidth="1"/>
    <col min="12801" max="12801" width="12.625" style="7" customWidth="1"/>
    <col min="12802" max="12804" width="14.25" style="7" customWidth="1"/>
    <col min="12805" max="12805" width="12.625" style="7" customWidth="1"/>
    <col min="12806" max="12807" width="4.625" style="7" customWidth="1"/>
    <col min="12808" max="13055" width="6.875" style="7"/>
    <col min="13056" max="13056" width="10.625" style="7" customWidth="1"/>
    <col min="13057" max="13057" width="12.625" style="7" customWidth="1"/>
    <col min="13058" max="13060" width="14.25" style="7" customWidth="1"/>
    <col min="13061" max="13061" width="12.625" style="7" customWidth="1"/>
    <col min="13062" max="13063" width="4.625" style="7" customWidth="1"/>
    <col min="13064" max="13311" width="6.875" style="7"/>
    <col min="13312" max="13312" width="10.625" style="7" customWidth="1"/>
    <col min="13313" max="13313" width="12.625" style="7" customWidth="1"/>
    <col min="13314" max="13316" width="14.25" style="7" customWidth="1"/>
    <col min="13317" max="13317" width="12.625" style="7" customWidth="1"/>
    <col min="13318" max="13319" width="4.625" style="7" customWidth="1"/>
    <col min="13320" max="13567" width="6.875" style="7"/>
    <col min="13568" max="13568" width="10.625" style="7" customWidth="1"/>
    <col min="13569" max="13569" width="12.625" style="7" customWidth="1"/>
    <col min="13570" max="13572" width="14.25" style="7" customWidth="1"/>
    <col min="13573" max="13573" width="12.625" style="7" customWidth="1"/>
    <col min="13574" max="13575" width="4.625" style="7" customWidth="1"/>
    <col min="13576" max="13823" width="6.875" style="7"/>
    <col min="13824" max="13824" width="10.625" style="7" customWidth="1"/>
    <col min="13825" max="13825" width="12.625" style="7" customWidth="1"/>
    <col min="13826" max="13828" width="14.25" style="7" customWidth="1"/>
    <col min="13829" max="13829" width="12.625" style="7" customWidth="1"/>
    <col min="13830" max="13831" width="4.625" style="7" customWidth="1"/>
    <col min="13832" max="14079" width="6.875" style="7"/>
    <col min="14080" max="14080" width="10.625" style="7" customWidth="1"/>
    <col min="14081" max="14081" width="12.625" style="7" customWidth="1"/>
    <col min="14082" max="14084" width="14.25" style="7" customWidth="1"/>
    <col min="14085" max="14085" width="12.625" style="7" customWidth="1"/>
    <col min="14086" max="14087" width="4.625" style="7" customWidth="1"/>
    <col min="14088" max="14335" width="6.875" style="7"/>
    <col min="14336" max="14336" width="10.625" style="7" customWidth="1"/>
    <col min="14337" max="14337" width="12.625" style="7" customWidth="1"/>
    <col min="14338" max="14340" width="14.25" style="7" customWidth="1"/>
    <col min="14341" max="14341" width="12.625" style="7" customWidth="1"/>
    <col min="14342" max="14343" width="4.625" style="7" customWidth="1"/>
    <col min="14344" max="14591" width="6.875" style="7"/>
    <col min="14592" max="14592" width="10.625" style="7" customWidth="1"/>
    <col min="14593" max="14593" width="12.625" style="7" customWidth="1"/>
    <col min="14594" max="14596" width="14.25" style="7" customWidth="1"/>
    <col min="14597" max="14597" width="12.625" style="7" customWidth="1"/>
    <col min="14598" max="14599" width="4.625" style="7" customWidth="1"/>
    <col min="14600" max="14847" width="6.875" style="7"/>
    <col min="14848" max="14848" width="10.625" style="7" customWidth="1"/>
    <col min="14849" max="14849" width="12.625" style="7" customWidth="1"/>
    <col min="14850" max="14852" width="14.25" style="7" customWidth="1"/>
    <col min="14853" max="14853" width="12.625" style="7" customWidth="1"/>
    <col min="14854" max="14855" width="4.625" style="7" customWidth="1"/>
    <col min="14856" max="15103" width="6.875" style="7"/>
    <col min="15104" max="15104" width="10.625" style="7" customWidth="1"/>
    <col min="15105" max="15105" width="12.625" style="7" customWidth="1"/>
    <col min="15106" max="15108" width="14.25" style="7" customWidth="1"/>
    <col min="15109" max="15109" width="12.625" style="7" customWidth="1"/>
    <col min="15110" max="15111" width="4.625" style="7" customWidth="1"/>
    <col min="15112" max="15359" width="6.875" style="7"/>
    <col min="15360" max="15360" width="10.625" style="7" customWidth="1"/>
    <col min="15361" max="15361" width="12.625" style="7" customWidth="1"/>
    <col min="15362" max="15364" width="14.25" style="7" customWidth="1"/>
    <col min="15365" max="15365" width="12.625" style="7" customWidth="1"/>
    <col min="15366" max="15367" width="4.625" style="7" customWidth="1"/>
    <col min="15368" max="15615" width="6.875" style="7"/>
    <col min="15616" max="15616" width="10.625" style="7" customWidth="1"/>
    <col min="15617" max="15617" width="12.625" style="7" customWidth="1"/>
    <col min="15618" max="15620" width="14.25" style="7" customWidth="1"/>
    <col min="15621" max="15621" width="12.625" style="7" customWidth="1"/>
    <col min="15622" max="15623" width="4.625" style="7" customWidth="1"/>
    <col min="15624" max="15871" width="6.875" style="7"/>
    <col min="15872" max="15872" width="10.625" style="7" customWidth="1"/>
    <col min="15873" max="15873" width="12.625" style="7" customWidth="1"/>
    <col min="15874" max="15876" width="14.25" style="7" customWidth="1"/>
    <col min="15877" max="15877" width="12.625" style="7" customWidth="1"/>
    <col min="15878" max="15879" width="4.625" style="7" customWidth="1"/>
    <col min="15880" max="16127" width="6.875" style="7"/>
    <col min="16128" max="16128" width="10.625" style="7" customWidth="1"/>
    <col min="16129" max="16129" width="12.625" style="7" customWidth="1"/>
    <col min="16130" max="16132" width="14.25" style="7" customWidth="1"/>
    <col min="16133" max="16133" width="12.625" style="7" customWidth="1"/>
    <col min="16134" max="16135" width="4.625" style="7" customWidth="1"/>
    <col min="16136" max="16384" width="6.875" style="7"/>
  </cols>
  <sheetData>
    <row r="1" spans="1:11" ht="21" customHeight="1">
      <c r="A1" s="375" t="s">
        <v>703</v>
      </c>
      <c r="B1" s="375"/>
      <c r="C1" s="376"/>
      <c r="D1" s="376"/>
      <c r="E1" s="376"/>
    </row>
    <row r="2" spans="1:11" ht="21" customHeight="1">
      <c r="A2" s="8"/>
      <c r="B2" s="8"/>
      <c r="C2" s="9"/>
      <c r="D2" s="9"/>
      <c r="E2" s="10" t="s">
        <v>2</v>
      </c>
    </row>
    <row r="3" spans="1:11" ht="21" customHeight="1">
      <c r="A3" s="377" t="s">
        <v>623</v>
      </c>
      <c r="B3" s="377"/>
      <c r="C3" s="378" t="s">
        <v>680</v>
      </c>
      <c r="D3" s="378"/>
      <c r="E3" s="378"/>
    </row>
    <row r="4" spans="1:11" ht="21" customHeight="1">
      <c r="A4" s="180" t="s">
        <v>624</v>
      </c>
      <c r="B4" s="180" t="s">
        <v>5</v>
      </c>
      <c r="C4" s="181" t="s">
        <v>161</v>
      </c>
      <c r="D4" s="181" t="s">
        <v>625</v>
      </c>
      <c r="E4" s="181" t="s">
        <v>626</v>
      </c>
    </row>
    <row r="5" spans="1:11" ht="21" customHeight="1">
      <c r="A5" s="182"/>
      <c r="B5" s="183" t="s">
        <v>161</v>
      </c>
      <c r="C5" s="184">
        <f>C6+C11+C21+C25</f>
        <v>40418831.57</v>
      </c>
      <c r="D5" s="184">
        <f>D6+D21+D25</f>
        <v>33639949</v>
      </c>
      <c r="E5" s="184">
        <f>E6+E11+E21+E25</f>
        <v>6778882.5700000003</v>
      </c>
      <c r="F5" s="74"/>
    </row>
    <row r="6" spans="1:11" ht="21" customHeight="1">
      <c r="A6" s="185">
        <v>501</v>
      </c>
      <c r="B6" s="186" t="s">
        <v>627</v>
      </c>
      <c r="C6" s="187">
        <f>SUM(C7:C10)</f>
        <v>11851195.76</v>
      </c>
      <c r="D6" s="188">
        <f>SUM(D7:D10)</f>
        <v>11851195.76</v>
      </c>
      <c r="E6" s="184"/>
    </row>
    <row r="7" spans="1:11" ht="21" customHeight="1">
      <c r="A7" s="189">
        <v>50101</v>
      </c>
      <c r="B7" s="186" t="s">
        <v>628</v>
      </c>
      <c r="C7" s="187">
        <f>D7+E7</f>
        <v>8881481.1999999993</v>
      </c>
      <c r="D7" s="187">
        <v>8881481.1999999993</v>
      </c>
      <c r="E7" s="184"/>
    </row>
    <row r="8" spans="1:11" ht="21" customHeight="1">
      <c r="A8" s="185">
        <v>50102</v>
      </c>
      <c r="B8" s="186" t="s">
        <v>629</v>
      </c>
      <c r="C8" s="187">
        <v>1707026.96</v>
      </c>
      <c r="D8" s="187">
        <v>1707026.96</v>
      </c>
      <c r="E8" s="184"/>
    </row>
    <row r="9" spans="1:11" ht="21" customHeight="1">
      <c r="A9" s="189">
        <v>50103</v>
      </c>
      <c r="B9" s="186" t="s">
        <v>409</v>
      </c>
      <c r="C9" s="187">
        <v>836003.6</v>
      </c>
      <c r="D9" s="187">
        <v>836003.6</v>
      </c>
      <c r="E9" s="184"/>
    </row>
    <row r="10" spans="1:11" ht="21" customHeight="1">
      <c r="A10" s="185">
        <v>50199</v>
      </c>
      <c r="B10" s="190" t="s">
        <v>630</v>
      </c>
      <c r="C10" s="187">
        <v>426684</v>
      </c>
      <c r="D10" s="187">
        <v>426684</v>
      </c>
      <c r="E10" s="184"/>
    </row>
    <row r="11" spans="1:11" ht="21" customHeight="1">
      <c r="A11" s="185" t="s">
        <v>631</v>
      </c>
      <c r="B11" s="191" t="s">
        <v>632</v>
      </c>
      <c r="C11" s="187">
        <f>SUM(C12:C20)</f>
        <v>6051109.3300000001</v>
      </c>
      <c r="D11" s="184">
        <f>SUM(D12:D20)</f>
        <v>0</v>
      </c>
      <c r="E11" s="184">
        <f>SUM(E12:E20)</f>
        <v>6051109.3300000001</v>
      </c>
      <c r="J11" s="11"/>
      <c r="K11" s="11"/>
    </row>
    <row r="12" spans="1:11" ht="21" customHeight="1">
      <c r="A12" s="185" t="s">
        <v>633</v>
      </c>
      <c r="B12" s="186" t="s">
        <v>634</v>
      </c>
      <c r="C12" s="187">
        <f>D12+E12</f>
        <v>3861483.54</v>
      </c>
      <c r="D12" s="184"/>
      <c r="E12" s="187">
        <v>3861483.54</v>
      </c>
      <c r="J12" s="11"/>
      <c r="K12" s="11"/>
    </row>
    <row r="13" spans="1:11" ht="21" customHeight="1">
      <c r="A13" s="185" t="s">
        <v>635</v>
      </c>
      <c r="B13" s="190" t="s">
        <v>636</v>
      </c>
      <c r="C13" s="187">
        <f t="shared" ref="C13:C20" si="0">D13+E13</f>
        <v>26005.61</v>
      </c>
      <c r="D13" s="184"/>
      <c r="E13" s="187">
        <v>26005.61</v>
      </c>
      <c r="J13" s="12"/>
      <c r="K13" s="12"/>
    </row>
    <row r="14" spans="1:11" ht="21" customHeight="1">
      <c r="A14" s="185" t="s">
        <v>637</v>
      </c>
      <c r="B14" s="190" t="s">
        <v>638</v>
      </c>
      <c r="C14" s="187">
        <f t="shared" si="0"/>
        <v>17378</v>
      </c>
      <c r="D14" s="184"/>
      <c r="E14" s="187">
        <v>17378</v>
      </c>
    </row>
    <row r="15" spans="1:11" ht="21" customHeight="1">
      <c r="A15" s="185" t="s">
        <v>639</v>
      </c>
      <c r="B15" s="190" t="s">
        <v>640</v>
      </c>
      <c r="C15" s="187">
        <f t="shared" si="0"/>
        <v>97165</v>
      </c>
      <c r="D15" s="184"/>
      <c r="E15" s="187">
        <v>97165</v>
      </c>
    </row>
    <row r="16" spans="1:11" ht="21" customHeight="1">
      <c r="A16" s="185" t="s">
        <v>641</v>
      </c>
      <c r="B16" s="190" t="s">
        <v>642</v>
      </c>
      <c r="C16" s="187">
        <f t="shared" si="0"/>
        <v>190957.2</v>
      </c>
      <c r="D16" s="184"/>
      <c r="E16" s="187">
        <v>190957.2</v>
      </c>
    </row>
    <row r="17" spans="1:10" ht="21" customHeight="1">
      <c r="A17" s="185" t="s">
        <v>643</v>
      </c>
      <c r="B17" s="190" t="s">
        <v>644</v>
      </c>
      <c r="C17" s="187">
        <f t="shared" si="0"/>
        <v>0</v>
      </c>
      <c r="D17" s="184"/>
      <c r="E17" s="184">
        <f t="shared" ref="C17:E24" si="1">F17+G17</f>
        <v>0</v>
      </c>
    </row>
    <row r="18" spans="1:10" ht="21" customHeight="1">
      <c r="A18" s="185" t="s">
        <v>645</v>
      </c>
      <c r="B18" s="190" t="s">
        <v>646</v>
      </c>
      <c r="C18" s="187">
        <f t="shared" si="0"/>
        <v>339452.18</v>
      </c>
      <c r="D18" s="184"/>
      <c r="E18" s="187">
        <v>339452.18</v>
      </c>
      <c r="J18" s="13"/>
    </row>
    <row r="19" spans="1:10" ht="21" customHeight="1">
      <c r="A19" s="185" t="s">
        <v>647</v>
      </c>
      <c r="B19" s="190" t="s">
        <v>648</v>
      </c>
      <c r="C19" s="187">
        <f t="shared" si="0"/>
        <v>90790</v>
      </c>
      <c r="D19" s="184"/>
      <c r="E19" s="187">
        <v>90790</v>
      </c>
    </row>
    <row r="20" spans="1:10" ht="21" customHeight="1">
      <c r="A20" s="185" t="s">
        <v>649</v>
      </c>
      <c r="B20" s="190" t="s">
        <v>650</v>
      </c>
      <c r="C20" s="187">
        <f t="shared" si="0"/>
        <v>1427877.8</v>
      </c>
      <c r="D20" s="184"/>
      <c r="E20" s="187">
        <v>1427877.8</v>
      </c>
    </row>
    <row r="21" spans="1:10" ht="21" customHeight="1">
      <c r="A21" s="185" t="s">
        <v>651</v>
      </c>
      <c r="B21" s="190" t="s">
        <v>652</v>
      </c>
      <c r="C21" s="184">
        <f>SUM(C22:C23)</f>
        <v>7607892.5800000001</v>
      </c>
      <c r="D21" s="184">
        <f>D22</f>
        <v>6880119.3399999999</v>
      </c>
      <c r="E21" s="184">
        <f>SUM(E22:E23)</f>
        <v>727773.24</v>
      </c>
    </row>
    <row r="22" spans="1:10" ht="21" customHeight="1">
      <c r="A22" s="192" t="s">
        <v>653</v>
      </c>
      <c r="B22" s="193" t="s">
        <v>654</v>
      </c>
      <c r="C22" s="194">
        <f>D22+E22</f>
        <v>6880119.3399999999</v>
      </c>
      <c r="D22" s="194">
        <v>6880119.3399999999</v>
      </c>
      <c r="E22" s="195"/>
    </row>
    <row r="23" spans="1:10" ht="21" customHeight="1">
      <c r="A23" s="196" t="s">
        <v>655</v>
      </c>
      <c r="B23" s="190" t="s">
        <v>656</v>
      </c>
      <c r="C23" s="194">
        <f>D23+E23</f>
        <v>727773.24</v>
      </c>
      <c r="D23" s="184"/>
      <c r="E23" s="194">
        <v>727773.24</v>
      </c>
    </row>
    <row r="24" spans="1:10" ht="21" customHeight="1">
      <c r="A24" s="196" t="s">
        <v>657</v>
      </c>
      <c r="B24" s="190" t="s">
        <v>658</v>
      </c>
      <c r="C24" s="184">
        <f t="shared" si="1"/>
        <v>0</v>
      </c>
      <c r="D24" s="184"/>
      <c r="E24" s="195"/>
    </row>
    <row r="25" spans="1:10" ht="21" customHeight="1">
      <c r="A25" s="186" t="s">
        <v>659</v>
      </c>
      <c r="B25" s="197" t="s">
        <v>660</v>
      </c>
      <c r="C25" s="198">
        <f>SUM(C26:C28)</f>
        <v>14908633.9</v>
      </c>
      <c r="D25" s="199">
        <f>D26+D27+D28</f>
        <v>14908633.9</v>
      </c>
      <c r="E25" s="199"/>
      <c r="J25" s="12"/>
    </row>
    <row r="26" spans="1:10" ht="21" customHeight="1">
      <c r="A26" s="186" t="s">
        <v>661</v>
      </c>
      <c r="B26" s="197" t="s">
        <v>662</v>
      </c>
      <c r="C26" s="198">
        <f>D26+E26</f>
        <v>13980938.5</v>
      </c>
      <c r="D26" s="198">
        <v>13980938.5</v>
      </c>
      <c r="E26" s="199"/>
    </row>
    <row r="27" spans="1:10" ht="21" customHeight="1">
      <c r="A27" s="186" t="s">
        <v>663</v>
      </c>
      <c r="B27" s="197" t="s">
        <v>664</v>
      </c>
      <c r="C27" s="198">
        <f t="shared" ref="C27:C28" si="2">D27+E27</f>
        <v>164952.4</v>
      </c>
      <c r="D27" s="198">
        <v>164952.4</v>
      </c>
      <c r="E27" s="199"/>
    </row>
    <row r="28" spans="1:10" ht="21" customHeight="1">
      <c r="A28" s="186" t="s">
        <v>665</v>
      </c>
      <c r="B28" s="197" t="s">
        <v>666</v>
      </c>
      <c r="C28" s="198">
        <f t="shared" si="2"/>
        <v>762743</v>
      </c>
      <c r="D28" s="198">
        <v>762743</v>
      </c>
      <c r="E28" s="199"/>
    </row>
    <row r="29" spans="1:10" ht="21" customHeight="1">
      <c r="A29" s="200"/>
      <c r="B29" s="200"/>
      <c r="C29" s="201"/>
      <c r="D29" s="201"/>
      <c r="E29" s="201"/>
    </row>
  </sheetData>
  <mergeCells count="3">
    <mergeCell ref="A1:E1"/>
    <mergeCell ref="A3:B3"/>
    <mergeCell ref="C3:E3"/>
  </mergeCells>
  <phoneticPr fontId="4" type="noConversion"/>
  <printOptions horizontalCentered="1"/>
  <pageMargins left="0.98425196850393704" right="0.59055118110236227" top="0.70866141732283472" bottom="0.78740157480314965" header="0.31496062992125984" footer="0.31496062992125984"/>
  <pageSetup paperSize="9" firstPageNumber="33" orientation="portrait" useFirstPageNumber="1" r:id="rId1"/>
  <headerFooter alignWithMargins="0">
    <oddFooter>&amp;C第 20页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41"/>
  <sheetViews>
    <sheetView workbookViewId="0">
      <pane ySplit="4" topLeftCell="A5" activePane="bottomLeft" state="frozen"/>
      <selection pane="bottomLeft" activeCell="B5" sqref="B5"/>
    </sheetView>
  </sheetViews>
  <sheetFormatPr defaultColWidth="10" defaultRowHeight="13.5"/>
  <cols>
    <col min="1" max="1" width="18.625" style="1" customWidth="1"/>
    <col min="2" max="2" width="13.375" style="1" customWidth="1"/>
    <col min="3" max="3" width="15.375" style="1" customWidth="1"/>
    <col min="4" max="4" width="14.625" style="1" customWidth="1"/>
    <col min="5" max="5" width="13" style="1" customWidth="1"/>
    <col min="6" max="6" width="12.25" style="1" customWidth="1"/>
    <col min="7" max="7" width="10.75" style="1" customWidth="1"/>
    <col min="8" max="9" width="9.75" style="1" customWidth="1"/>
    <col min="10" max="16384" width="10" style="1"/>
  </cols>
  <sheetData>
    <row r="1" spans="1:7" ht="28.7" customHeight="1">
      <c r="A1" s="379" t="s">
        <v>702</v>
      </c>
      <c r="B1" s="379"/>
      <c r="C1" s="379"/>
      <c r="D1" s="379"/>
      <c r="E1" s="379"/>
      <c r="F1" s="379"/>
      <c r="G1" s="379"/>
    </row>
    <row r="2" spans="1:7" ht="25.5" customHeight="1">
      <c r="A2" s="2"/>
      <c r="B2" s="2"/>
      <c r="G2" s="3" t="s">
        <v>667</v>
      </c>
    </row>
    <row r="3" spans="1:7" ht="33.75" customHeight="1">
      <c r="A3" s="380" t="s">
        <v>668</v>
      </c>
      <c r="B3" s="380" t="s">
        <v>673</v>
      </c>
      <c r="C3" s="380"/>
      <c r="D3" s="380"/>
      <c r="E3" s="380" t="s">
        <v>681</v>
      </c>
      <c r="F3" s="380"/>
      <c r="G3" s="380"/>
    </row>
    <row r="4" spans="1:7" ht="33.75" customHeight="1">
      <c r="A4" s="380"/>
      <c r="B4" s="297" t="s">
        <v>669</v>
      </c>
      <c r="C4" s="297" t="s">
        <v>670</v>
      </c>
      <c r="D4" s="297" t="s">
        <v>671</v>
      </c>
      <c r="E4" s="297" t="s">
        <v>669</v>
      </c>
      <c r="F4" s="297" t="s">
        <v>670</v>
      </c>
      <c r="G4" s="297" t="s">
        <v>671</v>
      </c>
    </row>
    <row r="5" spans="1:7" ht="38.25" customHeight="1">
      <c r="A5" s="297" t="s">
        <v>672</v>
      </c>
      <c r="B5" s="298"/>
      <c r="C5" s="298"/>
      <c r="D5" s="298"/>
      <c r="E5" s="298"/>
      <c r="F5" s="298"/>
      <c r="G5" s="298"/>
    </row>
    <row r="6" spans="1:7">
      <c r="A6" s="296" t="s">
        <v>147</v>
      </c>
      <c r="B6" s="296"/>
      <c r="C6" s="296"/>
      <c r="D6" s="296"/>
      <c r="E6" s="296"/>
      <c r="F6" s="296"/>
      <c r="G6" s="296"/>
    </row>
    <row r="23" spans="5:5">
      <c r="E23" s="4"/>
    </row>
    <row r="27" spans="5:5">
      <c r="E27" s="85"/>
    </row>
    <row r="38" spans="3:3">
      <c r="C38" s="4"/>
    </row>
    <row r="41" spans="3:3">
      <c r="C41" s="4"/>
    </row>
  </sheetData>
  <mergeCells count="4">
    <mergeCell ref="A1:G1"/>
    <mergeCell ref="B3:D3"/>
    <mergeCell ref="E3:G3"/>
    <mergeCell ref="A3:A4"/>
  </mergeCells>
  <phoneticPr fontId="4" type="noConversion"/>
  <printOptions horizontalCentered="1"/>
  <pageMargins left="0.55118110236220474" right="0.55118110236220474" top="0.74803149606299213" bottom="0.74803149606299213" header="0.31496062992125984" footer="0.31496062992125984"/>
  <pageSetup paperSize="9" firstPageNumber="50" orientation="landscape" useFirstPageNumber="1" r:id="rId1"/>
  <headerFooter>
    <oddFooter>&amp;C第21页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"/>
  <sheetViews>
    <sheetView topLeftCell="A7" workbookViewId="0">
      <selection activeCell="E13" sqref="D13:E13"/>
    </sheetView>
  </sheetViews>
  <sheetFormatPr defaultColWidth="9" defaultRowHeight="45" customHeight="1"/>
  <cols>
    <col min="1" max="1" width="62.875" customWidth="1"/>
  </cols>
  <sheetData>
    <row r="1" spans="1:3" ht="45" customHeight="1">
      <c r="A1" s="299" t="s">
        <v>0</v>
      </c>
      <c r="B1" s="299" t="s">
        <v>1</v>
      </c>
      <c r="C1" s="21"/>
    </row>
    <row r="2" spans="1:3" ht="45" customHeight="1">
      <c r="A2" s="31" t="s">
        <v>712</v>
      </c>
      <c r="B2" s="299">
        <v>1</v>
      </c>
      <c r="C2" s="21"/>
    </row>
    <row r="3" spans="1:3" ht="45" customHeight="1">
      <c r="A3" s="31" t="s">
        <v>713</v>
      </c>
      <c r="B3" s="299">
        <v>3</v>
      </c>
      <c r="C3" s="21"/>
    </row>
    <row r="4" spans="1:3" ht="45" customHeight="1">
      <c r="A4" s="31" t="s">
        <v>714</v>
      </c>
      <c r="B4" s="299">
        <v>4</v>
      </c>
      <c r="C4" s="21"/>
    </row>
    <row r="5" spans="1:3" ht="45" customHeight="1">
      <c r="A5" s="31" t="s">
        <v>715</v>
      </c>
      <c r="B5" s="299">
        <v>5</v>
      </c>
      <c r="C5" s="21"/>
    </row>
    <row r="6" spans="1:3" ht="45" customHeight="1">
      <c r="A6" s="31" t="s">
        <v>716</v>
      </c>
      <c r="B6" s="299">
        <v>6</v>
      </c>
      <c r="C6" s="21"/>
    </row>
    <row r="7" spans="1:3" ht="45" customHeight="1">
      <c r="A7" s="31" t="s">
        <v>717</v>
      </c>
      <c r="B7" s="299">
        <v>7</v>
      </c>
      <c r="C7" s="21"/>
    </row>
    <row r="8" spans="1:3" ht="45" customHeight="1">
      <c r="A8" s="31" t="s">
        <v>718</v>
      </c>
      <c r="B8" s="299">
        <v>8</v>
      </c>
      <c r="C8" s="21"/>
    </row>
    <row r="9" spans="1:3" ht="45" customHeight="1">
      <c r="A9" s="31" t="s">
        <v>719</v>
      </c>
      <c r="B9" s="299">
        <v>14</v>
      </c>
      <c r="C9" s="21"/>
    </row>
    <row r="10" spans="1:3" ht="45" customHeight="1">
      <c r="A10" s="31" t="s">
        <v>720</v>
      </c>
      <c r="B10" s="299">
        <v>18</v>
      </c>
      <c r="C10" s="21"/>
    </row>
    <row r="11" spans="1:3" ht="45" customHeight="1">
      <c r="A11" s="300" t="s">
        <v>760</v>
      </c>
      <c r="B11" s="301">
        <v>19</v>
      </c>
      <c r="C11" s="21"/>
    </row>
    <row r="12" spans="1:3" ht="45" customHeight="1">
      <c r="A12" s="31" t="s">
        <v>721</v>
      </c>
      <c r="B12" s="299">
        <v>20</v>
      </c>
      <c r="C12" s="21"/>
    </row>
    <row r="13" spans="1:3" ht="45" customHeight="1">
      <c r="A13" s="31" t="s">
        <v>722</v>
      </c>
      <c r="B13" s="299">
        <v>21</v>
      </c>
      <c r="C13" s="21"/>
    </row>
  </sheetData>
  <phoneticPr fontId="4" type="noConversion"/>
  <pageMargins left="1.14513888888889" right="1.14513888888889" top="1" bottom="1" header="0.5" footer="0.5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1"/>
  <sheetViews>
    <sheetView showZeros="0" topLeftCell="A40" workbookViewId="0">
      <selection activeCell="B55" sqref="B55"/>
    </sheetView>
  </sheetViews>
  <sheetFormatPr defaultColWidth="9" defaultRowHeight="14.25"/>
  <cols>
    <col min="1" max="1" width="23.75" style="41" customWidth="1"/>
    <col min="2" max="2" width="16" style="49" customWidth="1"/>
    <col min="3" max="3" width="14.875" style="49" customWidth="1"/>
    <col min="4" max="4" width="7.75" style="49" customWidth="1"/>
    <col min="5" max="5" width="25.875" style="50" customWidth="1"/>
    <col min="6" max="6" width="15" style="49" customWidth="1"/>
    <col min="7" max="7" width="14.5" style="49" customWidth="1"/>
    <col min="8" max="8" width="8.375" style="49" customWidth="1"/>
    <col min="9" max="10" width="9" style="42"/>
    <col min="11" max="11" width="15" style="42" bestFit="1" customWidth="1"/>
    <col min="12" max="239" width="9" style="42"/>
    <col min="240" max="240" width="25.5" style="42" customWidth="1"/>
    <col min="241" max="241" width="8.5" style="42" customWidth="1"/>
    <col min="242" max="242" width="9.5" style="42" customWidth="1"/>
    <col min="243" max="243" width="6.75" style="42" customWidth="1"/>
    <col min="244" max="244" width="22.25" style="42" customWidth="1"/>
    <col min="245" max="246" width="9.5" style="42" customWidth="1"/>
    <col min="247" max="247" width="7.375" style="42" customWidth="1"/>
    <col min="248" max="248" width="12.625" style="42" customWidth="1"/>
    <col min="249" max="495" width="9" style="42"/>
    <col min="496" max="496" width="25.5" style="42" customWidth="1"/>
    <col min="497" max="497" width="8.5" style="42" customWidth="1"/>
    <col min="498" max="498" width="9.5" style="42" customWidth="1"/>
    <col min="499" max="499" width="6.75" style="42" customWidth="1"/>
    <col min="500" max="500" width="22.25" style="42" customWidth="1"/>
    <col min="501" max="502" width="9.5" style="42" customWidth="1"/>
    <col min="503" max="503" width="7.375" style="42" customWidth="1"/>
    <col min="504" max="504" width="12.625" style="42" customWidth="1"/>
    <col min="505" max="751" width="9" style="42"/>
    <col min="752" max="752" width="25.5" style="42" customWidth="1"/>
    <col min="753" max="753" width="8.5" style="42" customWidth="1"/>
    <col min="754" max="754" width="9.5" style="42" customWidth="1"/>
    <col min="755" max="755" width="6.75" style="42" customWidth="1"/>
    <col min="756" max="756" width="22.25" style="42" customWidth="1"/>
    <col min="757" max="758" width="9.5" style="42" customWidth="1"/>
    <col min="759" max="759" width="7.375" style="42" customWidth="1"/>
    <col min="760" max="760" width="12.625" style="42" customWidth="1"/>
    <col min="761" max="1007" width="9" style="42"/>
    <col min="1008" max="1008" width="25.5" style="42" customWidth="1"/>
    <col min="1009" max="1009" width="8.5" style="42" customWidth="1"/>
    <col min="1010" max="1010" width="9.5" style="42" customWidth="1"/>
    <col min="1011" max="1011" width="6.75" style="42" customWidth="1"/>
    <col min="1012" max="1012" width="22.25" style="42" customWidth="1"/>
    <col min="1013" max="1014" width="9.5" style="42" customWidth="1"/>
    <col min="1015" max="1015" width="7.375" style="42" customWidth="1"/>
    <col min="1016" max="1016" width="12.625" style="42" customWidth="1"/>
    <col min="1017" max="1263" width="9" style="42"/>
    <col min="1264" max="1264" width="25.5" style="42" customWidth="1"/>
    <col min="1265" max="1265" width="8.5" style="42" customWidth="1"/>
    <col min="1266" max="1266" width="9.5" style="42" customWidth="1"/>
    <col min="1267" max="1267" width="6.75" style="42" customWidth="1"/>
    <col min="1268" max="1268" width="22.25" style="42" customWidth="1"/>
    <col min="1269" max="1270" width="9.5" style="42" customWidth="1"/>
    <col min="1271" max="1271" width="7.375" style="42" customWidth="1"/>
    <col min="1272" max="1272" width="12.625" style="42" customWidth="1"/>
    <col min="1273" max="1519" width="9" style="42"/>
    <col min="1520" max="1520" width="25.5" style="42" customWidth="1"/>
    <col min="1521" max="1521" width="8.5" style="42" customWidth="1"/>
    <col min="1522" max="1522" width="9.5" style="42" customWidth="1"/>
    <col min="1523" max="1523" width="6.75" style="42" customWidth="1"/>
    <col min="1524" max="1524" width="22.25" style="42" customWidth="1"/>
    <col min="1525" max="1526" width="9.5" style="42" customWidth="1"/>
    <col min="1527" max="1527" width="7.375" style="42" customWidth="1"/>
    <col min="1528" max="1528" width="12.625" style="42" customWidth="1"/>
    <col min="1529" max="1775" width="9" style="42"/>
    <col min="1776" max="1776" width="25.5" style="42" customWidth="1"/>
    <col min="1777" max="1777" width="8.5" style="42" customWidth="1"/>
    <col min="1778" max="1778" width="9.5" style="42" customWidth="1"/>
    <col min="1779" max="1779" width="6.75" style="42" customWidth="1"/>
    <col min="1780" max="1780" width="22.25" style="42" customWidth="1"/>
    <col min="1781" max="1782" width="9.5" style="42" customWidth="1"/>
    <col min="1783" max="1783" width="7.375" style="42" customWidth="1"/>
    <col min="1784" max="1784" width="12.625" style="42" customWidth="1"/>
    <col min="1785" max="2031" width="9" style="42"/>
    <col min="2032" max="2032" width="25.5" style="42" customWidth="1"/>
    <col min="2033" max="2033" width="8.5" style="42" customWidth="1"/>
    <col min="2034" max="2034" width="9.5" style="42" customWidth="1"/>
    <col min="2035" max="2035" width="6.75" style="42" customWidth="1"/>
    <col min="2036" max="2036" width="22.25" style="42" customWidth="1"/>
    <col min="2037" max="2038" width="9.5" style="42" customWidth="1"/>
    <col min="2039" max="2039" width="7.375" style="42" customWidth="1"/>
    <col min="2040" max="2040" width="12.625" style="42" customWidth="1"/>
    <col min="2041" max="2287" width="9" style="42"/>
    <col min="2288" max="2288" width="25.5" style="42" customWidth="1"/>
    <col min="2289" max="2289" width="8.5" style="42" customWidth="1"/>
    <col min="2290" max="2290" width="9.5" style="42" customWidth="1"/>
    <col min="2291" max="2291" width="6.75" style="42" customWidth="1"/>
    <col min="2292" max="2292" width="22.25" style="42" customWidth="1"/>
    <col min="2293" max="2294" width="9.5" style="42" customWidth="1"/>
    <col min="2295" max="2295" width="7.375" style="42" customWidth="1"/>
    <col min="2296" max="2296" width="12.625" style="42" customWidth="1"/>
    <col min="2297" max="2543" width="9" style="42"/>
    <col min="2544" max="2544" width="25.5" style="42" customWidth="1"/>
    <col min="2545" max="2545" width="8.5" style="42" customWidth="1"/>
    <col min="2546" max="2546" width="9.5" style="42" customWidth="1"/>
    <col min="2547" max="2547" width="6.75" style="42" customWidth="1"/>
    <col min="2548" max="2548" width="22.25" style="42" customWidth="1"/>
    <col min="2549" max="2550" width="9.5" style="42" customWidth="1"/>
    <col min="2551" max="2551" width="7.375" style="42" customWidth="1"/>
    <col min="2552" max="2552" width="12.625" style="42" customWidth="1"/>
    <col min="2553" max="2799" width="9" style="42"/>
    <col min="2800" max="2800" width="25.5" style="42" customWidth="1"/>
    <col min="2801" max="2801" width="8.5" style="42" customWidth="1"/>
    <col min="2802" max="2802" width="9.5" style="42" customWidth="1"/>
    <col min="2803" max="2803" width="6.75" style="42" customWidth="1"/>
    <col min="2804" max="2804" width="22.25" style="42" customWidth="1"/>
    <col min="2805" max="2806" width="9.5" style="42" customWidth="1"/>
    <col min="2807" max="2807" width="7.375" style="42" customWidth="1"/>
    <col min="2808" max="2808" width="12.625" style="42" customWidth="1"/>
    <col min="2809" max="3055" width="9" style="42"/>
    <col min="3056" max="3056" width="25.5" style="42" customWidth="1"/>
    <col min="3057" max="3057" width="8.5" style="42" customWidth="1"/>
    <col min="3058" max="3058" width="9.5" style="42" customWidth="1"/>
    <col min="3059" max="3059" width="6.75" style="42" customWidth="1"/>
    <col min="3060" max="3060" width="22.25" style="42" customWidth="1"/>
    <col min="3061" max="3062" width="9.5" style="42" customWidth="1"/>
    <col min="3063" max="3063" width="7.375" style="42" customWidth="1"/>
    <col min="3064" max="3064" width="12.625" style="42" customWidth="1"/>
    <col min="3065" max="3311" width="9" style="42"/>
    <col min="3312" max="3312" width="25.5" style="42" customWidth="1"/>
    <col min="3313" max="3313" width="8.5" style="42" customWidth="1"/>
    <col min="3314" max="3314" width="9.5" style="42" customWidth="1"/>
    <col min="3315" max="3315" width="6.75" style="42" customWidth="1"/>
    <col min="3316" max="3316" width="22.25" style="42" customWidth="1"/>
    <col min="3317" max="3318" width="9.5" style="42" customWidth="1"/>
    <col min="3319" max="3319" width="7.375" style="42" customWidth="1"/>
    <col min="3320" max="3320" width="12.625" style="42" customWidth="1"/>
    <col min="3321" max="3567" width="9" style="42"/>
    <col min="3568" max="3568" width="25.5" style="42" customWidth="1"/>
    <col min="3569" max="3569" width="8.5" style="42" customWidth="1"/>
    <col min="3570" max="3570" width="9.5" style="42" customWidth="1"/>
    <col min="3571" max="3571" width="6.75" style="42" customWidth="1"/>
    <col min="3572" max="3572" width="22.25" style="42" customWidth="1"/>
    <col min="3573" max="3574" width="9.5" style="42" customWidth="1"/>
    <col min="3575" max="3575" width="7.375" style="42" customWidth="1"/>
    <col min="3576" max="3576" width="12.625" style="42" customWidth="1"/>
    <col min="3577" max="3823" width="9" style="42"/>
    <col min="3824" max="3824" width="25.5" style="42" customWidth="1"/>
    <col min="3825" max="3825" width="8.5" style="42" customWidth="1"/>
    <col min="3826" max="3826" width="9.5" style="42" customWidth="1"/>
    <col min="3827" max="3827" width="6.75" style="42" customWidth="1"/>
    <col min="3828" max="3828" width="22.25" style="42" customWidth="1"/>
    <col min="3829" max="3830" width="9.5" style="42" customWidth="1"/>
    <col min="3831" max="3831" width="7.375" style="42" customWidth="1"/>
    <col min="3832" max="3832" width="12.625" style="42" customWidth="1"/>
    <col min="3833" max="4079" width="9" style="42"/>
    <col min="4080" max="4080" width="25.5" style="42" customWidth="1"/>
    <col min="4081" max="4081" width="8.5" style="42" customWidth="1"/>
    <col min="4082" max="4082" width="9.5" style="42" customWidth="1"/>
    <col min="4083" max="4083" width="6.75" style="42" customWidth="1"/>
    <col min="4084" max="4084" width="22.25" style="42" customWidth="1"/>
    <col min="4085" max="4086" width="9.5" style="42" customWidth="1"/>
    <col min="4087" max="4087" width="7.375" style="42" customWidth="1"/>
    <col min="4088" max="4088" width="12.625" style="42" customWidth="1"/>
    <col min="4089" max="4335" width="9" style="42"/>
    <col min="4336" max="4336" width="25.5" style="42" customWidth="1"/>
    <col min="4337" max="4337" width="8.5" style="42" customWidth="1"/>
    <col min="4338" max="4338" width="9.5" style="42" customWidth="1"/>
    <col min="4339" max="4339" width="6.75" style="42" customWidth="1"/>
    <col min="4340" max="4340" width="22.25" style="42" customWidth="1"/>
    <col min="4341" max="4342" width="9.5" style="42" customWidth="1"/>
    <col min="4343" max="4343" width="7.375" style="42" customWidth="1"/>
    <col min="4344" max="4344" width="12.625" style="42" customWidth="1"/>
    <col min="4345" max="4591" width="9" style="42"/>
    <col min="4592" max="4592" width="25.5" style="42" customWidth="1"/>
    <col min="4593" max="4593" width="8.5" style="42" customWidth="1"/>
    <col min="4594" max="4594" width="9.5" style="42" customWidth="1"/>
    <col min="4595" max="4595" width="6.75" style="42" customWidth="1"/>
    <col min="4596" max="4596" width="22.25" style="42" customWidth="1"/>
    <col min="4597" max="4598" width="9.5" style="42" customWidth="1"/>
    <col min="4599" max="4599" width="7.375" style="42" customWidth="1"/>
    <col min="4600" max="4600" width="12.625" style="42" customWidth="1"/>
    <col min="4601" max="4847" width="9" style="42"/>
    <col min="4848" max="4848" width="25.5" style="42" customWidth="1"/>
    <col min="4849" max="4849" width="8.5" style="42" customWidth="1"/>
    <col min="4850" max="4850" width="9.5" style="42" customWidth="1"/>
    <col min="4851" max="4851" width="6.75" style="42" customWidth="1"/>
    <col min="4852" max="4852" width="22.25" style="42" customWidth="1"/>
    <col min="4853" max="4854" width="9.5" style="42" customWidth="1"/>
    <col min="4855" max="4855" width="7.375" style="42" customWidth="1"/>
    <col min="4856" max="4856" width="12.625" style="42" customWidth="1"/>
    <col min="4857" max="5103" width="9" style="42"/>
    <col min="5104" max="5104" width="25.5" style="42" customWidth="1"/>
    <col min="5105" max="5105" width="8.5" style="42" customWidth="1"/>
    <col min="5106" max="5106" width="9.5" style="42" customWidth="1"/>
    <col min="5107" max="5107" width="6.75" style="42" customWidth="1"/>
    <col min="5108" max="5108" width="22.25" style="42" customWidth="1"/>
    <col min="5109" max="5110" width="9.5" style="42" customWidth="1"/>
    <col min="5111" max="5111" width="7.375" style="42" customWidth="1"/>
    <col min="5112" max="5112" width="12.625" style="42" customWidth="1"/>
    <col min="5113" max="5359" width="9" style="42"/>
    <col min="5360" max="5360" width="25.5" style="42" customWidth="1"/>
    <col min="5361" max="5361" width="8.5" style="42" customWidth="1"/>
    <col min="5362" max="5362" width="9.5" style="42" customWidth="1"/>
    <col min="5363" max="5363" width="6.75" style="42" customWidth="1"/>
    <col min="5364" max="5364" width="22.25" style="42" customWidth="1"/>
    <col min="5365" max="5366" width="9.5" style="42" customWidth="1"/>
    <col min="5367" max="5367" width="7.375" style="42" customWidth="1"/>
    <col min="5368" max="5368" width="12.625" style="42" customWidth="1"/>
    <col min="5369" max="5615" width="9" style="42"/>
    <col min="5616" max="5616" width="25.5" style="42" customWidth="1"/>
    <col min="5617" max="5617" width="8.5" style="42" customWidth="1"/>
    <col min="5618" max="5618" width="9.5" style="42" customWidth="1"/>
    <col min="5619" max="5619" width="6.75" style="42" customWidth="1"/>
    <col min="5620" max="5620" width="22.25" style="42" customWidth="1"/>
    <col min="5621" max="5622" width="9.5" style="42" customWidth="1"/>
    <col min="5623" max="5623" width="7.375" style="42" customWidth="1"/>
    <col min="5624" max="5624" width="12.625" style="42" customWidth="1"/>
    <col min="5625" max="5871" width="9" style="42"/>
    <col min="5872" max="5872" width="25.5" style="42" customWidth="1"/>
    <col min="5873" max="5873" width="8.5" style="42" customWidth="1"/>
    <col min="5874" max="5874" width="9.5" style="42" customWidth="1"/>
    <col min="5875" max="5875" width="6.75" style="42" customWidth="1"/>
    <col min="5876" max="5876" width="22.25" style="42" customWidth="1"/>
    <col min="5877" max="5878" width="9.5" style="42" customWidth="1"/>
    <col min="5879" max="5879" width="7.375" style="42" customWidth="1"/>
    <col min="5880" max="5880" width="12.625" style="42" customWidth="1"/>
    <col min="5881" max="6127" width="9" style="42"/>
    <col min="6128" max="6128" width="25.5" style="42" customWidth="1"/>
    <col min="6129" max="6129" width="8.5" style="42" customWidth="1"/>
    <col min="6130" max="6130" width="9.5" style="42" customWidth="1"/>
    <col min="6131" max="6131" width="6.75" style="42" customWidth="1"/>
    <col min="6132" max="6132" width="22.25" style="42" customWidth="1"/>
    <col min="6133" max="6134" width="9.5" style="42" customWidth="1"/>
    <col min="6135" max="6135" width="7.375" style="42" customWidth="1"/>
    <col min="6136" max="6136" width="12.625" style="42" customWidth="1"/>
    <col min="6137" max="6383" width="9" style="42"/>
    <col min="6384" max="6384" width="25.5" style="42" customWidth="1"/>
    <col min="6385" max="6385" width="8.5" style="42" customWidth="1"/>
    <col min="6386" max="6386" width="9.5" style="42" customWidth="1"/>
    <col min="6387" max="6387" width="6.75" style="42" customWidth="1"/>
    <col min="6388" max="6388" width="22.25" style="42" customWidth="1"/>
    <col min="6389" max="6390" width="9.5" style="42" customWidth="1"/>
    <col min="6391" max="6391" width="7.375" style="42" customWidth="1"/>
    <col min="6392" max="6392" width="12.625" style="42" customWidth="1"/>
    <col min="6393" max="6639" width="9" style="42"/>
    <col min="6640" max="6640" width="25.5" style="42" customWidth="1"/>
    <col min="6641" max="6641" width="8.5" style="42" customWidth="1"/>
    <col min="6642" max="6642" width="9.5" style="42" customWidth="1"/>
    <col min="6643" max="6643" width="6.75" style="42" customWidth="1"/>
    <col min="6644" max="6644" width="22.25" style="42" customWidth="1"/>
    <col min="6645" max="6646" width="9.5" style="42" customWidth="1"/>
    <col min="6647" max="6647" width="7.375" style="42" customWidth="1"/>
    <col min="6648" max="6648" width="12.625" style="42" customWidth="1"/>
    <col min="6649" max="6895" width="9" style="42"/>
    <col min="6896" max="6896" width="25.5" style="42" customWidth="1"/>
    <col min="6897" max="6897" width="8.5" style="42" customWidth="1"/>
    <col min="6898" max="6898" width="9.5" style="42" customWidth="1"/>
    <col min="6899" max="6899" width="6.75" style="42" customWidth="1"/>
    <col min="6900" max="6900" width="22.25" style="42" customWidth="1"/>
    <col min="6901" max="6902" width="9.5" style="42" customWidth="1"/>
    <col min="6903" max="6903" width="7.375" style="42" customWidth="1"/>
    <col min="6904" max="6904" width="12.625" style="42" customWidth="1"/>
    <col min="6905" max="7151" width="9" style="42"/>
    <col min="7152" max="7152" width="25.5" style="42" customWidth="1"/>
    <col min="7153" max="7153" width="8.5" style="42" customWidth="1"/>
    <col min="7154" max="7154" width="9.5" style="42" customWidth="1"/>
    <col min="7155" max="7155" width="6.75" style="42" customWidth="1"/>
    <col min="7156" max="7156" width="22.25" style="42" customWidth="1"/>
    <col min="7157" max="7158" width="9.5" style="42" customWidth="1"/>
    <col min="7159" max="7159" width="7.375" style="42" customWidth="1"/>
    <col min="7160" max="7160" width="12.625" style="42" customWidth="1"/>
    <col min="7161" max="7407" width="9" style="42"/>
    <col min="7408" max="7408" width="25.5" style="42" customWidth="1"/>
    <col min="7409" max="7409" width="8.5" style="42" customWidth="1"/>
    <col min="7410" max="7410" width="9.5" style="42" customWidth="1"/>
    <col min="7411" max="7411" width="6.75" style="42" customWidth="1"/>
    <col min="7412" max="7412" width="22.25" style="42" customWidth="1"/>
    <col min="7413" max="7414" width="9.5" style="42" customWidth="1"/>
    <col min="7415" max="7415" width="7.375" style="42" customWidth="1"/>
    <col min="7416" max="7416" width="12.625" style="42" customWidth="1"/>
    <col min="7417" max="7663" width="9" style="42"/>
    <col min="7664" max="7664" width="25.5" style="42" customWidth="1"/>
    <col min="7665" max="7665" width="8.5" style="42" customWidth="1"/>
    <col min="7666" max="7666" width="9.5" style="42" customWidth="1"/>
    <col min="7667" max="7667" width="6.75" style="42" customWidth="1"/>
    <col min="7668" max="7668" width="22.25" style="42" customWidth="1"/>
    <col min="7669" max="7670" width="9.5" style="42" customWidth="1"/>
    <col min="7671" max="7671" width="7.375" style="42" customWidth="1"/>
    <col min="7672" max="7672" width="12.625" style="42" customWidth="1"/>
    <col min="7673" max="7919" width="9" style="42"/>
    <col min="7920" max="7920" width="25.5" style="42" customWidth="1"/>
    <col min="7921" max="7921" width="8.5" style="42" customWidth="1"/>
    <col min="7922" max="7922" width="9.5" style="42" customWidth="1"/>
    <col min="7923" max="7923" width="6.75" style="42" customWidth="1"/>
    <col min="7924" max="7924" width="22.25" style="42" customWidth="1"/>
    <col min="7925" max="7926" width="9.5" style="42" customWidth="1"/>
    <col min="7927" max="7927" width="7.375" style="42" customWidth="1"/>
    <col min="7928" max="7928" width="12.625" style="42" customWidth="1"/>
    <col min="7929" max="8175" width="9" style="42"/>
    <col min="8176" max="8176" width="25.5" style="42" customWidth="1"/>
    <col min="8177" max="8177" width="8.5" style="42" customWidth="1"/>
    <col min="8178" max="8178" width="9.5" style="42" customWidth="1"/>
    <col min="8179" max="8179" width="6.75" style="42" customWidth="1"/>
    <col min="8180" max="8180" width="22.25" style="42" customWidth="1"/>
    <col min="8181" max="8182" width="9.5" style="42" customWidth="1"/>
    <col min="8183" max="8183" width="7.375" style="42" customWidth="1"/>
    <col min="8184" max="8184" width="12.625" style="42" customWidth="1"/>
    <col min="8185" max="8431" width="9" style="42"/>
    <col min="8432" max="8432" width="25.5" style="42" customWidth="1"/>
    <col min="8433" max="8433" width="8.5" style="42" customWidth="1"/>
    <col min="8434" max="8434" width="9.5" style="42" customWidth="1"/>
    <col min="8435" max="8435" width="6.75" style="42" customWidth="1"/>
    <col min="8436" max="8436" width="22.25" style="42" customWidth="1"/>
    <col min="8437" max="8438" width="9.5" style="42" customWidth="1"/>
    <col min="8439" max="8439" width="7.375" style="42" customWidth="1"/>
    <col min="8440" max="8440" width="12.625" style="42" customWidth="1"/>
    <col min="8441" max="8687" width="9" style="42"/>
    <col min="8688" max="8688" width="25.5" style="42" customWidth="1"/>
    <col min="8689" max="8689" width="8.5" style="42" customWidth="1"/>
    <col min="8690" max="8690" width="9.5" style="42" customWidth="1"/>
    <col min="8691" max="8691" width="6.75" style="42" customWidth="1"/>
    <col min="8692" max="8692" width="22.25" style="42" customWidth="1"/>
    <col min="8693" max="8694" width="9.5" style="42" customWidth="1"/>
    <col min="8695" max="8695" width="7.375" style="42" customWidth="1"/>
    <col min="8696" max="8696" width="12.625" style="42" customWidth="1"/>
    <col min="8697" max="8943" width="9" style="42"/>
    <col min="8944" max="8944" width="25.5" style="42" customWidth="1"/>
    <col min="8945" max="8945" width="8.5" style="42" customWidth="1"/>
    <col min="8946" max="8946" width="9.5" style="42" customWidth="1"/>
    <col min="8947" max="8947" width="6.75" style="42" customWidth="1"/>
    <col min="8948" max="8948" width="22.25" style="42" customWidth="1"/>
    <col min="8949" max="8950" width="9.5" style="42" customWidth="1"/>
    <col min="8951" max="8951" width="7.375" style="42" customWidth="1"/>
    <col min="8952" max="8952" width="12.625" style="42" customWidth="1"/>
    <col min="8953" max="9199" width="9" style="42"/>
    <col min="9200" max="9200" width="25.5" style="42" customWidth="1"/>
    <col min="9201" max="9201" width="8.5" style="42" customWidth="1"/>
    <col min="9202" max="9202" width="9.5" style="42" customWidth="1"/>
    <col min="9203" max="9203" width="6.75" style="42" customWidth="1"/>
    <col min="9204" max="9204" width="22.25" style="42" customWidth="1"/>
    <col min="9205" max="9206" width="9.5" style="42" customWidth="1"/>
    <col min="9207" max="9207" width="7.375" style="42" customWidth="1"/>
    <col min="9208" max="9208" width="12.625" style="42" customWidth="1"/>
    <col min="9209" max="9455" width="9" style="42"/>
    <col min="9456" max="9456" width="25.5" style="42" customWidth="1"/>
    <col min="9457" max="9457" width="8.5" style="42" customWidth="1"/>
    <col min="9458" max="9458" width="9.5" style="42" customWidth="1"/>
    <col min="9459" max="9459" width="6.75" style="42" customWidth="1"/>
    <col min="9460" max="9460" width="22.25" style="42" customWidth="1"/>
    <col min="9461" max="9462" width="9.5" style="42" customWidth="1"/>
    <col min="9463" max="9463" width="7.375" style="42" customWidth="1"/>
    <col min="9464" max="9464" width="12.625" style="42" customWidth="1"/>
    <col min="9465" max="9711" width="9" style="42"/>
    <col min="9712" max="9712" width="25.5" style="42" customWidth="1"/>
    <col min="9713" max="9713" width="8.5" style="42" customWidth="1"/>
    <col min="9714" max="9714" width="9.5" style="42" customWidth="1"/>
    <col min="9715" max="9715" width="6.75" style="42" customWidth="1"/>
    <col min="9716" max="9716" width="22.25" style="42" customWidth="1"/>
    <col min="9717" max="9718" width="9.5" style="42" customWidth="1"/>
    <col min="9719" max="9719" width="7.375" style="42" customWidth="1"/>
    <col min="9720" max="9720" width="12.625" style="42" customWidth="1"/>
    <col min="9721" max="9967" width="9" style="42"/>
    <col min="9968" max="9968" width="25.5" style="42" customWidth="1"/>
    <col min="9969" max="9969" width="8.5" style="42" customWidth="1"/>
    <col min="9970" max="9970" width="9.5" style="42" customWidth="1"/>
    <col min="9971" max="9971" width="6.75" style="42" customWidth="1"/>
    <col min="9972" max="9972" width="22.25" style="42" customWidth="1"/>
    <col min="9973" max="9974" width="9.5" style="42" customWidth="1"/>
    <col min="9975" max="9975" width="7.375" style="42" customWidth="1"/>
    <col min="9976" max="9976" width="12.625" style="42" customWidth="1"/>
    <col min="9977" max="10223" width="9" style="42"/>
    <col min="10224" max="10224" width="25.5" style="42" customWidth="1"/>
    <col min="10225" max="10225" width="8.5" style="42" customWidth="1"/>
    <col min="10226" max="10226" width="9.5" style="42" customWidth="1"/>
    <col min="10227" max="10227" width="6.75" style="42" customWidth="1"/>
    <col min="10228" max="10228" width="22.25" style="42" customWidth="1"/>
    <col min="10229" max="10230" width="9.5" style="42" customWidth="1"/>
    <col min="10231" max="10231" width="7.375" style="42" customWidth="1"/>
    <col min="10232" max="10232" width="12.625" style="42" customWidth="1"/>
    <col min="10233" max="10479" width="9" style="42"/>
    <col min="10480" max="10480" width="25.5" style="42" customWidth="1"/>
    <col min="10481" max="10481" width="8.5" style="42" customWidth="1"/>
    <col min="10482" max="10482" width="9.5" style="42" customWidth="1"/>
    <col min="10483" max="10483" width="6.75" style="42" customWidth="1"/>
    <col min="10484" max="10484" width="22.25" style="42" customWidth="1"/>
    <col min="10485" max="10486" width="9.5" style="42" customWidth="1"/>
    <col min="10487" max="10487" width="7.375" style="42" customWidth="1"/>
    <col min="10488" max="10488" width="12.625" style="42" customWidth="1"/>
    <col min="10489" max="10735" width="9" style="42"/>
    <col min="10736" max="10736" width="25.5" style="42" customWidth="1"/>
    <col min="10737" max="10737" width="8.5" style="42" customWidth="1"/>
    <col min="10738" max="10738" width="9.5" style="42" customWidth="1"/>
    <col min="10739" max="10739" width="6.75" style="42" customWidth="1"/>
    <col min="10740" max="10740" width="22.25" style="42" customWidth="1"/>
    <col min="10741" max="10742" width="9.5" style="42" customWidth="1"/>
    <col min="10743" max="10743" width="7.375" style="42" customWidth="1"/>
    <col min="10744" max="10744" width="12.625" style="42" customWidth="1"/>
    <col min="10745" max="10991" width="9" style="42"/>
    <col min="10992" max="10992" width="25.5" style="42" customWidth="1"/>
    <col min="10993" max="10993" width="8.5" style="42" customWidth="1"/>
    <col min="10994" max="10994" width="9.5" style="42" customWidth="1"/>
    <col min="10995" max="10995" width="6.75" style="42" customWidth="1"/>
    <col min="10996" max="10996" width="22.25" style="42" customWidth="1"/>
    <col min="10997" max="10998" width="9.5" style="42" customWidth="1"/>
    <col min="10999" max="10999" width="7.375" style="42" customWidth="1"/>
    <col min="11000" max="11000" width="12.625" style="42" customWidth="1"/>
    <col min="11001" max="11247" width="9" style="42"/>
    <col min="11248" max="11248" width="25.5" style="42" customWidth="1"/>
    <col min="11249" max="11249" width="8.5" style="42" customWidth="1"/>
    <col min="11250" max="11250" width="9.5" style="42" customWidth="1"/>
    <col min="11251" max="11251" width="6.75" style="42" customWidth="1"/>
    <col min="11252" max="11252" width="22.25" style="42" customWidth="1"/>
    <col min="11253" max="11254" width="9.5" style="42" customWidth="1"/>
    <col min="11255" max="11255" width="7.375" style="42" customWidth="1"/>
    <col min="11256" max="11256" width="12.625" style="42" customWidth="1"/>
    <col min="11257" max="11503" width="9" style="42"/>
    <col min="11504" max="11504" width="25.5" style="42" customWidth="1"/>
    <col min="11505" max="11505" width="8.5" style="42" customWidth="1"/>
    <col min="11506" max="11506" width="9.5" style="42" customWidth="1"/>
    <col min="11507" max="11507" width="6.75" style="42" customWidth="1"/>
    <col min="11508" max="11508" width="22.25" style="42" customWidth="1"/>
    <col min="11509" max="11510" width="9.5" style="42" customWidth="1"/>
    <col min="11511" max="11511" width="7.375" style="42" customWidth="1"/>
    <col min="11512" max="11512" width="12.625" style="42" customWidth="1"/>
    <col min="11513" max="11759" width="9" style="42"/>
    <col min="11760" max="11760" width="25.5" style="42" customWidth="1"/>
    <col min="11761" max="11761" width="8.5" style="42" customWidth="1"/>
    <col min="11762" max="11762" width="9.5" style="42" customWidth="1"/>
    <col min="11763" max="11763" width="6.75" style="42" customWidth="1"/>
    <col min="11764" max="11764" width="22.25" style="42" customWidth="1"/>
    <col min="11765" max="11766" width="9.5" style="42" customWidth="1"/>
    <col min="11767" max="11767" width="7.375" style="42" customWidth="1"/>
    <col min="11768" max="11768" width="12.625" style="42" customWidth="1"/>
    <col min="11769" max="12015" width="9" style="42"/>
    <col min="12016" max="12016" width="25.5" style="42" customWidth="1"/>
    <col min="12017" max="12017" width="8.5" style="42" customWidth="1"/>
    <col min="12018" max="12018" width="9.5" style="42" customWidth="1"/>
    <col min="12019" max="12019" width="6.75" style="42" customWidth="1"/>
    <col min="12020" max="12020" width="22.25" style="42" customWidth="1"/>
    <col min="12021" max="12022" width="9.5" style="42" customWidth="1"/>
    <col min="12023" max="12023" width="7.375" style="42" customWidth="1"/>
    <col min="12024" max="12024" width="12.625" style="42" customWidth="1"/>
    <col min="12025" max="12271" width="9" style="42"/>
    <col min="12272" max="12272" width="25.5" style="42" customWidth="1"/>
    <col min="12273" max="12273" width="8.5" style="42" customWidth="1"/>
    <col min="12274" max="12274" width="9.5" style="42" customWidth="1"/>
    <col min="12275" max="12275" width="6.75" style="42" customWidth="1"/>
    <col min="12276" max="12276" width="22.25" style="42" customWidth="1"/>
    <col min="12277" max="12278" width="9.5" style="42" customWidth="1"/>
    <col min="12279" max="12279" width="7.375" style="42" customWidth="1"/>
    <col min="12280" max="12280" width="12.625" style="42" customWidth="1"/>
    <col min="12281" max="12527" width="9" style="42"/>
    <col min="12528" max="12528" width="25.5" style="42" customWidth="1"/>
    <col min="12529" max="12529" width="8.5" style="42" customWidth="1"/>
    <col min="12530" max="12530" width="9.5" style="42" customWidth="1"/>
    <col min="12531" max="12531" width="6.75" style="42" customWidth="1"/>
    <col min="12532" max="12532" width="22.25" style="42" customWidth="1"/>
    <col min="12533" max="12534" width="9.5" style="42" customWidth="1"/>
    <col min="12535" max="12535" width="7.375" style="42" customWidth="1"/>
    <col min="12536" max="12536" width="12.625" style="42" customWidth="1"/>
    <col min="12537" max="12783" width="9" style="42"/>
    <col min="12784" max="12784" width="25.5" style="42" customWidth="1"/>
    <col min="12785" max="12785" width="8.5" style="42" customWidth="1"/>
    <col min="12786" max="12786" width="9.5" style="42" customWidth="1"/>
    <col min="12787" max="12787" width="6.75" style="42" customWidth="1"/>
    <col min="12788" max="12788" width="22.25" style="42" customWidth="1"/>
    <col min="12789" max="12790" width="9.5" style="42" customWidth="1"/>
    <col min="12791" max="12791" width="7.375" style="42" customWidth="1"/>
    <col min="12792" max="12792" width="12.625" style="42" customWidth="1"/>
    <col min="12793" max="13039" width="9" style="42"/>
    <col min="13040" max="13040" width="25.5" style="42" customWidth="1"/>
    <col min="13041" max="13041" width="8.5" style="42" customWidth="1"/>
    <col min="13042" max="13042" width="9.5" style="42" customWidth="1"/>
    <col min="13043" max="13043" width="6.75" style="42" customWidth="1"/>
    <col min="13044" max="13044" width="22.25" style="42" customWidth="1"/>
    <col min="13045" max="13046" width="9.5" style="42" customWidth="1"/>
    <col min="13047" max="13047" width="7.375" style="42" customWidth="1"/>
    <col min="13048" max="13048" width="12.625" style="42" customWidth="1"/>
    <col min="13049" max="13295" width="9" style="42"/>
    <col min="13296" max="13296" width="25.5" style="42" customWidth="1"/>
    <col min="13297" max="13297" width="8.5" style="42" customWidth="1"/>
    <col min="13298" max="13298" width="9.5" style="42" customWidth="1"/>
    <col min="13299" max="13299" width="6.75" style="42" customWidth="1"/>
    <col min="13300" max="13300" width="22.25" style="42" customWidth="1"/>
    <col min="13301" max="13302" width="9.5" style="42" customWidth="1"/>
    <col min="13303" max="13303" width="7.375" style="42" customWidth="1"/>
    <col min="13304" max="13304" width="12.625" style="42" customWidth="1"/>
    <col min="13305" max="13551" width="9" style="42"/>
    <col min="13552" max="13552" width="25.5" style="42" customWidth="1"/>
    <col min="13553" max="13553" width="8.5" style="42" customWidth="1"/>
    <col min="13554" max="13554" width="9.5" style="42" customWidth="1"/>
    <col min="13555" max="13555" width="6.75" style="42" customWidth="1"/>
    <col min="13556" max="13556" width="22.25" style="42" customWidth="1"/>
    <col min="13557" max="13558" width="9.5" style="42" customWidth="1"/>
    <col min="13559" max="13559" width="7.375" style="42" customWidth="1"/>
    <col min="13560" max="13560" width="12.625" style="42" customWidth="1"/>
    <col min="13561" max="13807" width="9" style="42"/>
    <col min="13808" max="13808" width="25.5" style="42" customWidth="1"/>
    <col min="13809" max="13809" width="8.5" style="42" customWidth="1"/>
    <col min="13810" max="13810" width="9.5" style="42" customWidth="1"/>
    <col min="13811" max="13811" width="6.75" style="42" customWidth="1"/>
    <col min="13812" max="13812" width="22.25" style="42" customWidth="1"/>
    <col min="13813" max="13814" width="9.5" style="42" customWidth="1"/>
    <col min="13815" max="13815" width="7.375" style="42" customWidth="1"/>
    <col min="13816" max="13816" width="12.625" style="42" customWidth="1"/>
    <col min="13817" max="14063" width="9" style="42"/>
    <col min="14064" max="14064" width="25.5" style="42" customWidth="1"/>
    <col min="14065" max="14065" width="8.5" style="42" customWidth="1"/>
    <col min="14066" max="14066" width="9.5" style="42" customWidth="1"/>
    <col min="14067" max="14067" width="6.75" style="42" customWidth="1"/>
    <col min="14068" max="14068" width="22.25" style="42" customWidth="1"/>
    <col min="14069" max="14070" width="9.5" style="42" customWidth="1"/>
    <col min="14071" max="14071" width="7.375" style="42" customWidth="1"/>
    <col min="14072" max="14072" width="12.625" style="42" customWidth="1"/>
    <col min="14073" max="14319" width="9" style="42"/>
    <col min="14320" max="14320" width="25.5" style="42" customWidth="1"/>
    <col min="14321" max="14321" width="8.5" style="42" customWidth="1"/>
    <col min="14322" max="14322" width="9.5" style="42" customWidth="1"/>
    <col min="14323" max="14323" width="6.75" style="42" customWidth="1"/>
    <col min="14324" max="14324" width="22.25" style="42" customWidth="1"/>
    <col min="14325" max="14326" width="9.5" style="42" customWidth="1"/>
    <col min="14327" max="14327" width="7.375" style="42" customWidth="1"/>
    <col min="14328" max="14328" width="12.625" style="42" customWidth="1"/>
    <col min="14329" max="14575" width="9" style="42"/>
    <col min="14576" max="14576" width="25.5" style="42" customWidth="1"/>
    <col min="14577" max="14577" width="8.5" style="42" customWidth="1"/>
    <col min="14578" max="14578" width="9.5" style="42" customWidth="1"/>
    <col min="14579" max="14579" width="6.75" style="42" customWidth="1"/>
    <col min="14580" max="14580" width="22.25" style="42" customWidth="1"/>
    <col min="14581" max="14582" width="9.5" style="42" customWidth="1"/>
    <col min="14583" max="14583" width="7.375" style="42" customWidth="1"/>
    <col min="14584" max="14584" width="12.625" style="42" customWidth="1"/>
    <col min="14585" max="14831" width="9" style="42"/>
    <col min="14832" max="14832" width="25.5" style="42" customWidth="1"/>
    <col min="14833" max="14833" width="8.5" style="42" customWidth="1"/>
    <col min="14834" max="14834" width="9.5" style="42" customWidth="1"/>
    <col min="14835" max="14835" width="6.75" style="42" customWidth="1"/>
    <col min="14836" max="14836" width="22.25" style="42" customWidth="1"/>
    <col min="14837" max="14838" width="9.5" style="42" customWidth="1"/>
    <col min="14839" max="14839" width="7.375" style="42" customWidth="1"/>
    <col min="14840" max="14840" width="12.625" style="42" customWidth="1"/>
    <col min="14841" max="15087" width="9" style="42"/>
    <col min="15088" max="15088" width="25.5" style="42" customWidth="1"/>
    <col min="15089" max="15089" width="8.5" style="42" customWidth="1"/>
    <col min="15090" max="15090" width="9.5" style="42" customWidth="1"/>
    <col min="15091" max="15091" width="6.75" style="42" customWidth="1"/>
    <col min="15092" max="15092" width="22.25" style="42" customWidth="1"/>
    <col min="15093" max="15094" width="9.5" style="42" customWidth="1"/>
    <col min="15095" max="15095" width="7.375" style="42" customWidth="1"/>
    <col min="15096" max="15096" width="12.625" style="42" customWidth="1"/>
    <col min="15097" max="15343" width="9" style="42"/>
    <col min="15344" max="15344" width="25.5" style="42" customWidth="1"/>
    <col min="15345" max="15345" width="8.5" style="42" customWidth="1"/>
    <col min="15346" max="15346" width="9.5" style="42" customWidth="1"/>
    <col min="15347" max="15347" width="6.75" style="42" customWidth="1"/>
    <col min="15348" max="15348" width="22.25" style="42" customWidth="1"/>
    <col min="15349" max="15350" width="9.5" style="42" customWidth="1"/>
    <col min="15351" max="15351" width="7.375" style="42" customWidth="1"/>
    <col min="15352" max="15352" width="12.625" style="42" customWidth="1"/>
    <col min="15353" max="15599" width="9" style="42"/>
    <col min="15600" max="15600" width="25.5" style="42" customWidth="1"/>
    <col min="15601" max="15601" width="8.5" style="42" customWidth="1"/>
    <col min="15602" max="15602" width="9.5" style="42" customWidth="1"/>
    <col min="15603" max="15603" width="6.75" style="42" customWidth="1"/>
    <col min="15604" max="15604" width="22.25" style="42" customWidth="1"/>
    <col min="15605" max="15606" width="9.5" style="42" customWidth="1"/>
    <col min="15607" max="15607" width="7.375" style="42" customWidth="1"/>
    <col min="15608" max="15608" width="12.625" style="42" customWidth="1"/>
    <col min="15609" max="15855" width="9" style="42"/>
    <col min="15856" max="15856" width="25.5" style="42" customWidth="1"/>
    <col min="15857" max="15857" width="8.5" style="42" customWidth="1"/>
    <col min="15858" max="15858" width="9.5" style="42" customWidth="1"/>
    <col min="15859" max="15859" width="6.75" style="42" customWidth="1"/>
    <col min="15860" max="15860" width="22.25" style="42" customWidth="1"/>
    <col min="15861" max="15862" width="9.5" style="42" customWidth="1"/>
    <col min="15863" max="15863" width="7.375" style="42" customWidth="1"/>
    <col min="15864" max="15864" width="12.625" style="42" customWidth="1"/>
    <col min="15865" max="16111" width="9" style="42"/>
    <col min="16112" max="16112" width="25.5" style="42" customWidth="1"/>
    <col min="16113" max="16113" width="8.5" style="42" customWidth="1"/>
    <col min="16114" max="16114" width="9.5" style="42" customWidth="1"/>
    <col min="16115" max="16115" width="6.75" style="42" customWidth="1"/>
    <col min="16116" max="16116" width="22.25" style="42" customWidth="1"/>
    <col min="16117" max="16118" width="9.5" style="42" customWidth="1"/>
    <col min="16119" max="16119" width="7.375" style="42" customWidth="1"/>
    <col min="16120" max="16120" width="12.625" style="42" customWidth="1"/>
    <col min="16121" max="16384" width="9" style="42"/>
  </cols>
  <sheetData>
    <row r="1" spans="1:8" ht="21">
      <c r="A1" s="326" t="s">
        <v>711</v>
      </c>
      <c r="B1" s="327"/>
      <c r="C1" s="327"/>
      <c r="D1" s="327"/>
      <c r="E1" s="327"/>
      <c r="F1" s="327"/>
      <c r="G1" s="327"/>
      <c r="H1" s="327"/>
    </row>
    <row r="2" spans="1:8" s="41" customFormat="1" ht="18.75" customHeight="1">
      <c r="A2" s="36"/>
      <c r="B2" s="37"/>
      <c r="C2" s="328"/>
      <c r="D2" s="328"/>
      <c r="E2" s="328"/>
      <c r="F2" s="61"/>
      <c r="G2" s="329" t="s">
        <v>2</v>
      </c>
      <c r="H2" s="329"/>
    </row>
    <row r="3" spans="1:8" ht="18" customHeight="1">
      <c r="A3" s="330" t="s">
        <v>3</v>
      </c>
      <c r="B3" s="331"/>
      <c r="C3" s="331"/>
      <c r="D3" s="331"/>
      <c r="E3" s="331" t="s">
        <v>4</v>
      </c>
      <c r="F3" s="331"/>
      <c r="G3" s="331"/>
      <c r="H3" s="331"/>
    </row>
    <row r="4" spans="1:8" ht="18" customHeight="1">
      <c r="A4" s="202" t="s">
        <v>5</v>
      </c>
      <c r="B4" s="203" t="s">
        <v>6</v>
      </c>
      <c r="C4" s="203" t="s">
        <v>7</v>
      </c>
      <c r="D4" s="203" t="s">
        <v>8</v>
      </c>
      <c r="E4" s="204" t="s">
        <v>5</v>
      </c>
      <c r="F4" s="203" t="s">
        <v>6</v>
      </c>
      <c r="G4" s="203" t="s">
        <v>7</v>
      </c>
      <c r="H4" s="203" t="s">
        <v>8</v>
      </c>
    </row>
    <row r="5" spans="1:8" ht="18" customHeight="1">
      <c r="A5" s="205" t="s">
        <v>9</v>
      </c>
      <c r="B5" s="206">
        <f>SUM(B6+B39+B47+B48+B45+B51)</f>
        <v>191354453.51000002</v>
      </c>
      <c r="C5" s="206">
        <f>SUM(C6+C39+C47+C48+C45+C51)</f>
        <v>191354453.51000002</v>
      </c>
      <c r="D5" s="206">
        <f>C5-B5</f>
        <v>0</v>
      </c>
      <c r="E5" s="207" t="s">
        <v>9</v>
      </c>
      <c r="F5" s="207">
        <f>F6+F40</f>
        <v>191354453.50999999</v>
      </c>
      <c r="G5" s="207">
        <f>G6+G40</f>
        <v>191354453.50999999</v>
      </c>
      <c r="H5" s="206">
        <f>G5-F5</f>
        <v>0</v>
      </c>
    </row>
    <row r="6" spans="1:8" ht="18" customHeight="1">
      <c r="A6" s="208" t="s">
        <v>10</v>
      </c>
      <c r="B6" s="206">
        <f>B32+B7+B31</f>
        <v>553324</v>
      </c>
      <c r="C6" s="206">
        <f>C32+C7+C31</f>
        <v>553324</v>
      </c>
      <c r="D6" s="206">
        <f t="shared" ref="D6:D42" si="0">C6-B6</f>
        <v>0</v>
      </c>
      <c r="E6" s="209" t="s">
        <v>11</v>
      </c>
      <c r="F6" s="207">
        <f>F32+F7+F31</f>
        <v>136184291.84</v>
      </c>
      <c r="G6" s="207">
        <f>G32+G7+G31</f>
        <v>136184291.84</v>
      </c>
      <c r="H6" s="206">
        <f t="shared" ref="H6:H40" si="1">G6-F6</f>
        <v>0</v>
      </c>
    </row>
    <row r="7" spans="1:8" ht="18" customHeight="1">
      <c r="A7" s="210" t="s">
        <v>12</v>
      </c>
      <c r="B7" s="206">
        <f>B8+B23</f>
        <v>553324</v>
      </c>
      <c r="C7" s="206">
        <f>C8+C23</f>
        <v>553324</v>
      </c>
      <c r="D7" s="206">
        <f t="shared" si="0"/>
        <v>0</v>
      </c>
      <c r="E7" s="211" t="s">
        <v>13</v>
      </c>
      <c r="F7" s="207">
        <f>SUM(F8:F30)</f>
        <v>127694483.20999999</v>
      </c>
      <c r="G7" s="207">
        <f>SUM(G8:G30)</f>
        <v>127694483.20999999</v>
      </c>
      <c r="H7" s="206">
        <f t="shared" si="1"/>
        <v>0</v>
      </c>
    </row>
    <row r="8" spans="1:8" ht="18" customHeight="1">
      <c r="A8" s="212" t="s">
        <v>14</v>
      </c>
      <c r="B8" s="213">
        <f>SUM(B9:B22)</f>
        <v>553324</v>
      </c>
      <c r="C8" s="213">
        <f>SUM(C9:C22)</f>
        <v>553324</v>
      </c>
      <c r="D8" s="213">
        <f t="shared" si="0"/>
        <v>0</v>
      </c>
      <c r="E8" s="214" t="s">
        <v>15</v>
      </c>
      <c r="F8" s="215">
        <v>16575528.4</v>
      </c>
      <c r="G8" s="215">
        <v>16575528.4</v>
      </c>
      <c r="H8" s="213">
        <f t="shared" si="1"/>
        <v>0</v>
      </c>
    </row>
    <row r="9" spans="1:8" ht="18" customHeight="1">
      <c r="A9" s="216" t="s">
        <v>16</v>
      </c>
      <c r="B9" s="217">
        <v>514811.72</v>
      </c>
      <c r="C9" s="217">
        <v>514811.72</v>
      </c>
      <c r="D9" s="213">
        <f t="shared" si="0"/>
        <v>0</v>
      </c>
      <c r="E9" s="214" t="s">
        <v>17</v>
      </c>
      <c r="F9" s="218"/>
      <c r="G9" s="218"/>
      <c r="H9" s="213">
        <f t="shared" si="1"/>
        <v>0</v>
      </c>
    </row>
    <row r="10" spans="1:8" ht="18" customHeight="1">
      <c r="A10" s="216" t="s">
        <v>18</v>
      </c>
      <c r="B10" s="213"/>
      <c r="C10" s="213"/>
      <c r="D10" s="213">
        <f t="shared" si="0"/>
        <v>0</v>
      </c>
      <c r="E10" s="214" t="s">
        <v>19</v>
      </c>
      <c r="F10" s="215">
        <v>3056536.81</v>
      </c>
      <c r="G10" s="215">
        <v>3056536.81</v>
      </c>
      <c r="H10" s="213">
        <f t="shared" si="1"/>
        <v>0</v>
      </c>
    </row>
    <row r="11" spans="1:8" ht="18" customHeight="1">
      <c r="A11" s="216" t="s">
        <v>20</v>
      </c>
      <c r="B11" s="217">
        <v>14476.9</v>
      </c>
      <c r="C11" s="217">
        <v>14476.9</v>
      </c>
      <c r="D11" s="213">
        <f t="shared" si="0"/>
        <v>0</v>
      </c>
      <c r="E11" s="214" t="s">
        <v>21</v>
      </c>
      <c r="F11" s="218"/>
      <c r="G11" s="218"/>
      <c r="H11" s="213">
        <f t="shared" si="1"/>
        <v>0</v>
      </c>
    </row>
    <row r="12" spans="1:8" ht="18" customHeight="1">
      <c r="A12" s="216" t="s">
        <v>22</v>
      </c>
      <c r="B12" s="217">
        <v>23742.7</v>
      </c>
      <c r="C12" s="217">
        <v>23742.7</v>
      </c>
      <c r="D12" s="213">
        <f t="shared" si="0"/>
        <v>0</v>
      </c>
      <c r="E12" s="214" t="s">
        <v>23</v>
      </c>
      <c r="F12" s="218"/>
      <c r="G12" s="218"/>
      <c r="H12" s="213">
        <f t="shared" si="1"/>
        <v>0</v>
      </c>
    </row>
    <row r="13" spans="1:8" ht="18" customHeight="1">
      <c r="A13" s="216" t="s">
        <v>24</v>
      </c>
      <c r="B13" s="219"/>
      <c r="C13" s="219"/>
      <c r="D13" s="213">
        <f t="shared" si="0"/>
        <v>0</v>
      </c>
      <c r="E13" s="214" t="s">
        <v>25</v>
      </c>
      <c r="F13" s="215">
        <v>1353994.84</v>
      </c>
      <c r="G13" s="215">
        <v>1353994.84</v>
      </c>
      <c r="H13" s="213">
        <f t="shared" si="1"/>
        <v>0</v>
      </c>
    </row>
    <row r="14" spans="1:8" ht="18" customHeight="1">
      <c r="A14" s="216" t="s">
        <v>26</v>
      </c>
      <c r="B14" s="213"/>
      <c r="C14" s="213"/>
      <c r="D14" s="213">
        <f t="shared" si="0"/>
        <v>0</v>
      </c>
      <c r="E14" s="214" t="s">
        <v>27</v>
      </c>
      <c r="F14" s="215">
        <v>31286768.510000002</v>
      </c>
      <c r="G14" s="215">
        <v>31286768.510000002</v>
      </c>
      <c r="H14" s="213">
        <f t="shared" si="1"/>
        <v>0</v>
      </c>
    </row>
    <row r="15" spans="1:8" ht="18" customHeight="1">
      <c r="A15" s="216" t="s">
        <v>28</v>
      </c>
      <c r="B15" s="217">
        <v>292.68</v>
      </c>
      <c r="C15" s="217">
        <v>292.68</v>
      </c>
      <c r="D15" s="213">
        <f t="shared" si="0"/>
        <v>0</v>
      </c>
      <c r="E15" s="214" t="s">
        <v>29</v>
      </c>
      <c r="F15" s="215">
        <v>9780861.0999999996</v>
      </c>
      <c r="G15" s="215">
        <v>9780861.0999999996</v>
      </c>
      <c r="H15" s="213">
        <f t="shared" si="1"/>
        <v>0</v>
      </c>
    </row>
    <row r="16" spans="1:8" ht="18" customHeight="1">
      <c r="A16" s="216" t="s">
        <v>30</v>
      </c>
      <c r="B16" s="213"/>
      <c r="C16" s="213"/>
      <c r="D16" s="213">
        <f t="shared" si="0"/>
        <v>0</v>
      </c>
      <c r="E16" s="214" t="s">
        <v>31</v>
      </c>
      <c r="F16" s="215">
        <v>5234730.34</v>
      </c>
      <c r="G16" s="215">
        <v>5234730.34</v>
      </c>
      <c r="H16" s="213">
        <f t="shared" si="1"/>
        <v>0</v>
      </c>
    </row>
    <row r="17" spans="1:8" ht="18" customHeight="1">
      <c r="A17" s="216" t="s">
        <v>32</v>
      </c>
      <c r="B17" s="220"/>
      <c r="C17" s="221"/>
      <c r="D17" s="213">
        <f t="shared" si="0"/>
        <v>0</v>
      </c>
      <c r="E17" s="214" t="s">
        <v>33</v>
      </c>
      <c r="F17" s="215">
        <v>4888107.92</v>
      </c>
      <c r="G17" s="215">
        <v>4888107.92</v>
      </c>
      <c r="H17" s="213">
        <f t="shared" si="1"/>
        <v>0</v>
      </c>
    </row>
    <row r="18" spans="1:8" ht="18" customHeight="1">
      <c r="A18" s="216" t="s">
        <v>34</v>
      </c>
      <c r="B18" s="213"/>
      <c r="C18" s="213"/>
      <c r="D18" s="213">
        <f t="shared" si="0"/>
        <v>0</v>
      </c>
      <c r="E18" s="214" t="s">
        <v>35</v>
      </c>
      <c r="F18" s="215">
        <v>45609495.240000002</v>
      </c>
      <c r="G18" s="215">
        <v>45609495.240000002</v>
      </c>
      <c r="H18" s="213">
        <f t="shared" si="1"/>
        <v>0</v>
      </c>
    </row>
    <row r="19" spans="1:8" ht="18" customHeight="1">
      <c r="A19" s="216" t="s">
        <v>36</v>
      </c>
      <c r="B19" s="213"/>
      <c r="C19" s="213"/>
      <c r="D19" s="213">
        <f t="shared" si="0"/>
        <v>0</v>
      </c>
      <c r="E19" s="214" t="s">
        <v>37</v>
      </c>
      <c r="F19" s="215">
        <v>5696628.6399999997</v>
      </c>
      <c r="G19" s="215">
        <v>5696628.6399999997</v>
      </c>
      <c r="H19" s="213">
        <f t="shared" si="1"/>
        <v>0</v>
      </c>
    </row>
    <row r="20" spans="1:8" ht="18" customHeight="1">
      <c r="A20" s="216" t="s">
        <v>38</v>
      </c>
      <c r="B20" s="213"/>
      <c r="C20" s="213"/>
      <c r="D20" s="213">
        <f t="shared" si="0"/>
        <v>0</v>
      </c>
      <c r="E20" s="214" t="s">
        <v>39</v>
      </c>
      <c r="F20" s="218"/>
      <c r="G20" s="222"/>
      <c r="H20" s="213">
        <f t="shared" si="1"/>
        <v>0</v>
      </c>
    </row>
    <row r="21" spans="1:8" ht="18" customHeight="1">
      <c r="A21" s="223" t="s">
        <v>40</v>
      </c>
      <c r="B21" s="213"/>
      <c r="C21" s="213"/>
      <c r="D21" s="213">
        <f t="shared" si="0"/>
        <v>0</v>
      </c>
      <c r="E21" s="214" t="s">
        <v>41</v>
      </c>
      <c r="F21" s="218"/>
      <c r="G21" s="222"/>
      <c r="H21" s="213">
        <f t="shared" si="1"/>
        <v>0</v>
      </c>
    </row>
    <row r="22" spans="1:8" ht="18" customHeight="1">
      <c r="A22" s="223" t="s">
        <v>42</v>
      </c>
      <c r="B22" s="213"/>
      <c r="C22" s="213"/>
      <c r="D22" s="213">
        <f t="shared" si="0"/>
        <v>0</v>
      </c>
      <c r="E22" s="214" t="s">
        <v>43</v>
      </c>
      <c r="F22" s="224"/>
      <c r="G22" s="225"/>
      <c r="H22" s="213"/>
    </row>
    <row r="23" spans="1:8" ht="18" customHeight="1">
      <c r="A23" s="212" t="s">
        <v>44</v>
      </c>
      <c r="B23" s="213">
        <f>SUM(B24:B30)</f>
        <v>0</v>
      </c>
      <c r="C23" s="213">
        <f>SUM(C24:C30)</f>
        <v>0</v>
      </c>
      <c r="D23" s="213">
        <f t="shared" si="0"/>
        <v>0</v>
      </c>
      <c r="E23" s="214" t="s">
        <v>45</v>
      </c>
      <c r="F23" s="224"/>
      <c r="G23" s="225"/>
      <c r="H23" s="213">
        <f t="shared" si="1"/>
        <v>0</v>
      </c>
    </row>
    <row r="24" spans="1:8" ht="18" customHeight="1">
      <c r="A24" s="216" t="s">
        <v>46</v>
      </c>
      <c r="B24" s="213"/>
      <c r="C24" s="213"/>
      <c r="D24" s="213">
        <f t="shared" si="0"/>
        <v>0</v>
      </c>
      <c r="E24" s="214" t="s">
        <v>47</v>
      </c>
      <c r="F24" s="218"/>
      <c r="G24" s="222"/>
      <c r="H24" s="213">
        <f t="shared" si="1"/>
        <v>0</v>
      </c>
    </row>
    <row r="25" spans="1:8" ht="18" customHeight="1">
      <c r="A25" s="216" t="s">
        <v>48</v>
      </c>
      <c r="B25" s="213"/>
      <c r="C25" s="213"/>
      <c r="D25" s="213">
        <f t="shared" si="0"/>
        <v>0</v>
      </c>
      <c r="E25" s="214" t="s">
        <v>49</v>
      </c>
      <c r="F25" s="215">
        <v>1876207</v>
      </c>
      <c r="G25" s="215">
        <v>1876207</v>
      </c>
      <c r="H25" s="213">
        <f t="shared" si="1"/>
        <v>0</v>
      </c>
    </row>
    <row r="26" spans="1:8" ht="18" customHeight="1">
      <c r="A26" s="216" t="s">
        <v>50</v>
      </c>
      <c r="B26" s="213"/>
      <c r="C26" s="213"/>
      <c r="D26" s="213">
        <f t="shared" si="0"/>
        <v>0</v>
      </c>
      <c r="E26" s="214" t="s">
        <v>51</v>
      </c>
      <c r="F26" s="215"/>
      <c r="G26" s="215"/>
      <c r="H26" s="213">
        <f t="shared" si="1"/>
        <v>0</v>
      </c>
    </row>
    <row r="27" spans="1:8" ht="18" customHeight="1">
      <c r="A27" s="226" t="s">
        <v>52</v>
      </c>
      <c r="B27" s="213"/>
      <c r="C27" s="213"/>
      <c r="D27" s="213">
        <f t="shared" si="0"/>
        <v>0</v>
      </c>
      <c r="E27" s="214" t="s">
        <v>53</v>
      </c>
      <c r="F27" s="215">
        <v>2335624.41</v>
      </c>
      <c r="G27" s="215">
        <v>2335624.41</v>
      </c>
      <c r="H27" s="213">
        <f t="shared" si="1"/>
        <v>0</v>
      </c>
    </row>
    <row r="28" spans="1:8" ht="18" customHeight="1">
      <c r="A28" s="216" t="s">
        <v>54</v>
      </c>
      <c r="B28" s="213"/>
      <c r="C28" s="213"/>
      <c r="D28" s="213">
        <f t="shared" si="0"/>
        <v>0</v>
      </c>
      <c r="E28" s="214" t="s">
        <v>55</v>
      </c>
      <c r="F28" s="227"/>
      <c r="G28" s="228"/>
      <c r="H28" s="213">
        <f t="shared" si="1"/>
        <v>0</v>
      </c>
    </row>
    <row r="29" spans="1:8" ht="18" customHeight="1">
      <c r="A29" s="216" t="s">
        <v>56</v>
      </c>
      <c r="B29" s="213"/>
      <c r="C29" s="213"/>
      <c r="D29" s="213">
        <f t="shared" si="0"/>
        <v>0</v>
      </c>
      <c r="E29" s="214" t="s">
        <v>57</v>
      </c>
      <c r="F29" s="229"/>
      <c r="G29" s="229"/>
      <c r="H29" s="213">
        <f t="shared" si="1"/>
        <v>0</v>
      </c>
    </row>
    <row r="30" spans="1:8" ht="18" customHeight="1">
      <c r="A30" s="216" t="s">
        <v>58</v>
      </c>
      <c r="B30" s="213"/>
      <c r="C30" s="213"/>
      <c r="D30" s="213">
        <f t="shared" si="0"/>
        <v>0</v>
      </c>
      <c r="E30" s="214" t="s">
        <v>59</v>
      </c>
      <c r="F30" s="229"/>
      <c r="G30" s="229"/>
      <c r="H30" s="213">
        <f t="shared" si="1"/>
        <v>0</v>
      </c>
    </row>
    <row r="31" spans="1:8" ht="18" customHeight="1">
      <c r="A31" s="230" t="s">
        <v>60</v>
      </c>
      <c r="B31" s="206"/>
      <c r="C31" s="206"/>
      <c r="D31" s="206">
        <f t="shared" si="0"/>
        <v>0</v>
      </c>
      <c r="E31" s="211" t="s">
        <v>61</v>
      </c>
      <c r="F31" s="207"/>
      <c r="G31" s="207"/>
      <c r="H31" s="206">
        <f t="shared" si="1"/>
        <v>0</v>
      </c>
    </row>
    <row r="32" spans="1:8" ht="18" customHeight="1">
      <c r="A32" s="230" t="s">
        <v>62</v>
      </c>
      <c r="B32" s="206"/>
      <c r="C32" s="206"/>
      <c r="D32" s="206">
        <f t="shared" si="0"/>
        <v>0</v>
      </c>
      <c r="E32" s="211" t="s">
        <v>63</v>
      </c>
      <c r="F32" s="207">
        <f>SUM(F33:F39)</f>
        <v>8489808.629999999</v>
      </c>
      <c r="G32" s="207">
        <f>SUM(G33:G39)</f>
        <v>8489808.629999999</v>
      </c>
      <c r="H32" s="206">
        <f t="shared" si="1"/>
        <v>0</v>
      </c>
    </row>
    <row r="33" spans="1:11" ht="18" customHeight="1">
      <c r="A33" s="230"/>
      <c r="B33" s="206"/>
      <c r="C33" s="206"/>
      <c r="D33" s="206"/>
      <c r="E33" s="214" t="s">
        <v>64</v>
      </c>
      <c r="F33" s="231"/>
      <c r="G33" s="231"/>
      <c r="H33" s="213">
        <f t="shared" si="1"/>
        <v>0</v>
      </c>
    </row>
    <row r="34" spans="1:11" ht="18" customHeight="1">
      <c r="A34" s="230"/>
      <c r="B34" s="206"/>
      <c r="C34" s="206"/>
      <c r="D34" s="206"/>
      <c r="E34" s="214" t="s">
        <v>27</v>
      </c>
      <c r="F34" s="232">
        <v>1124145.1100000001</v>
      </c>
      <c r="G34" s="232">
        <v>1124145.1100000001</v>
      </c>
      <c r="H34" s="213">
        <f t="shared" si="1"/>
        <v>0</v>
      </c>
    </row>
    <row r="35" spans="1:11" ht="18" customHeight="1">
      <c r="A35" s="233"/>
      <c r="B35" s="213"/>
      <c r="C35" s="213"/>
      <c r="D35" s="213">
        <f t="shared" si="0"/>
        <v>0</v>
      </c>
      <c r="E35" s="214" t="s">
        <v>33</v>
      </c>
      <c r="F35" s="232">
        <v>4729533.5999999996</v>
      </c>
      <c r="G35" s="232">
        <v>4729533.5999999996</v>
      </c>
      <c r="H35" s="213">
        <f t="shared" si="1"/>
        <v>0</v>
      </c>
    </row>
    <row r="36" spans="1:11" ht="18" customHeight="1">
      <c r="A36" s="233"/>
      <c r="B36" s="213"/>
      <c r="C36" s="213"/>
      <c r="D36" s="213"/>
      <c r="E36" s="214" t="s">
        <v>35</v>
      </c>
      <c r="F36" s="232">
        <v>70000</v>
      </c>
      <c r="G36" s="232">
        <v>70000</v>
      </c>
      <c r="H36" s="213">
        <f t="shared" si="1"/>
        <v>0</v>
      </c>
    </row>
    <row r="37" spans="1:11" ht="18" customHeight="1">
      <c r="A37" s="233"/>
      <c r="B37" s="213"/>
      <c r="C37" s="213"/>
      <c r="D37" s="213">
        <f t="shared" si="0"/>
        <v>0</v>
      </c>
      <c r="E37" s="214" t="s">
        <v>55</v>
      </c>
      <c r="F37" s="232">
        <v>2566129.92</v>
      </c>
      <c r="G37" s="232">
        <v>2566129.92</v>
      </c>
      <c r="H37" s="213">
        <f t="shared" si="1"/>
        <v>0</v>
      </c>
    </row>
    <row r="38" spans="1:11" ht="18" customHeight="1">
      <c r="A38" s="205" t="s">
        <v>65</v>
      </c>
      <c r="B38" s="206">
        <f>B39+B45+B47+B48+B51</f>
        <v>190801129.51000002</v>
      </c>
      <c r="C38" s="206">
        <f>C39+C45+C47+C48+C51</f>
        <v>190801129.51000002</v>
      </c>
      <c r="D38" s="206">
        <f t="shared" si="0"/>
        <v>0</v>
      </c>
      <c r="E38" s="214" t="s">
        <v>57</v>
      </c>
      <c r="F38" s="231"/>
      <c r="G38" s="231"/>
      <c r="H38" s="213">
        <f t="shared" si="1"/>
        <v>0</v>
      </c>
    </row>
    <row r="39" spans="1:11" ht="18" customHeight="1">
      <c r="A39" s="234" t="s">
        <v>66</v>
      </c>
      <c r="B39" s="213">
        <f>SUM(B40:B42)</f>
        <v>139520176.47</v>
      </c>
      <c r="C39" s="213">
        <f>SUM(C40:C42)</f>
        <v>139520176.47</v>
      </c>
      <c r="D39" s="213">
        <f t="shared" si="0"/>
        <v>0</v>
      </c>
      <c r="E39" s="214" t="s">
        <v>59</v>
      </c>
      <c r="F39" s="231"/>
      <c r="G39" s="231"/>
      <c r="H39" s="213">
        <f t="shared" si="1"/>
        <v>0</v>
      </c>
    </row>
    <row r="40" spans="1:11" ht="18" customHeight="1">
      <c r="A40" s="212" t="s">
        <v>67</v>
      </c>
      <c r="B40" s="213"/>
      <c r="C40" s="213"/>
      <c r="D40" s="213">
        <f t="shared" si="0"/>
        <v>0</v>
      </c>
      <c r="E40" s="207" t="s">
        <v>68</v>
      </c>
      <c r="F40" s="207">
        <f>F41+F46+F47+F49+F45</f>
        <v>55170161.670000002</v>
      </c>
      <c r="G40" s="207">
        <f>G41+G46+G47+G49+G45</f>
        <v>55170161.670000002</v>
      </c>
      <c r="H40" s="206">
        <f t="shared" si="1"/>
        <v>0</v>
      </c>
      <c r="K40" s="64"/>
    </row>
    <row r="41" spans="1:11" ht="18" customHeight="1">
      <c r="A41" s="212" t="s">
        <v>69</v>
      </c>
      <c r="B41" s="217">
        <v>77190869.319999993</v>
      </c>
      <c r="C41" s="217">
        <v>77190869.319999993</v>
      </c>
      <c r="D41" s="213">
        <f t="shared" si="0"/>
        <v>0</v>
      </c>
      <c r="E41" s="235" t="s">
        <v>70</v>
      </c>
      <c r="F41" s="231">
        <f>SUM(F43:F44)</f>
        <v>3833226.27</v>
      </c>
      <c r="G41" s="231">
        <f>SUM(G43:G44)</f>
        <v>3833226.27</v>
      </c>
      <c r="H41" s="231">
        <f>SUM(H43:H45)</f>
        <v>0</v>
      </c>
    </row>
    <row r="42" spans="1:11" ht="18" customHeight="1">
      <c r="A42" s="212" t="s">
        <v>71</v>
      </c>
      <c r="B42" s="236">
        <f>B43+B44</f>
        <v>62329307.150000006</v>
      </c>
      <c r="C42" s="236">
        <f>C43+C44</f>
        <v>62329307.150000006</v>
      </c>
      <c r="D42" s="213">
        <f t="shared" si="0"/>
        <v>0</v>
      </c>
      <c r="E42" s="235"/>
      <c r="F42" s="237"/>
      <c r="G42" s="237"/>
      <c r="H42" s="231"/>
    </row>
    <row r="43" spans="1:11" ht="18" customHeight="1">
      <c r="A43" s="212" t="s">
        <v>679</v>
      </c>
      <c r="B43" s="217">
        <v>50829082.340000004</v>
      </c>
      <c r="C43" s="217">
        <v>50829082.340000004</v>
      </c>
      <c r="D43" s="213">
        <f>C43-B43</f>
        <v>0</v>
      </c>
      <c r="E43" s="235" t="s">
        <v>72</v>
      </c>
      <c r="F43" s="238">
        <v>3833226.27</v>
      </c>
      <c r="G43" s="238">
        <v>3833226.27</v>
      </c>
      <c r="H43" s="213">
        <f>G43-F43</f>
        <v>0</v>
      </c>
    </row>
    <row r="44" spans="1:11" ht="18" customHeight="1">
      <c r="A44" s="239" t="s">
        <v>761</v>
      </c>
      <c r="B44" s="240">
        <v>11500224.810000001</v>
      </c>
      <c r="C44" s="240">
        <v>11500224.810000001</v>
      </c>
      <c r="D44" s="213"/>
      <c r="E44" s="214" t="s">
        <v>73</v>
      </c>
      <c r="F44" s="231"/>
      <c r="G44" s="231"/>
      <c r="H44" s="213">
        <f t="shared" ref="H44:H51" si="2">G44-F44</f>
        <v>0</v>
      </c>
    </row>
    <row r="45" spans="1:11" ht="18" customHeight="1">
      <c r="A45" s="239" t="s">
        <v>74</v>
      </c>
      <c r="B45" s="213"/>
      <c r="C45" s="213"/>
      <c r="D45" s="213">
        <f>C45-B45</f>
        <v>0</v>
      </c>
      <c r="E45" s="235"/>
      <c r="F45" s="241"/>
      <c r="G45" s="241"/>
      <c r="H45" s="213">
        <f t="shared" si="2"/>
        <v>0</v>
      </c>
    </row>
    <row r="46" spans="1:11" ht="18" customHeight="1">
      <c r="A46" s="239"/>
      <c r="B46" s="213"/>
      <c r="C46" s="213"/>
      <c r="D46" s="213"/>
      <c r="E46" s="235" t="s">
        <v>75</v>
      </c>
      <c r="F46" s="231"/>
      <c r="G46" s="231"/>
      <c r="H46" s="213">
        <f t="shared" si="2"/>
        <v>0</v>
      </c>
    </row>
    <row r="47" spans="1:11" ht="18" customHeight="1">
      <c r="A47" s="242" t="s">
        <v>76</v>
      </c>
      <c r="B47" s="243">
        <v>38719182.460000001</v>
      </c>
      <c r="C47" s="243">
        <v>38719182.460000001</v>
      </c>
      <c r="D47" s="213">
        <f>C47-B47</f>
        <v>0</v>
      </c>
      <c r="E47" s="235" t="s">
        <v>77</v>
      </c>
      <c r="F47" s="244">
        <v>42226725.829999998</v>
      </c>
      <c r="G47" s="244">
        <v>42226725.829999998</v>
      </c>
      <c r="H47" s="213">
        <f t="shared" si="2"/>
        <v>0</v>
      </c>
    </row>
    <row r="48" spans="1:11" ht="18" customHeight="1">
      <c r="A48" s="242" t="s">
        <v>78</v>
      </c>
      <c r="B48" s="236">
        <f>B49+B50</f>
        <v>12561770.58</v>
      </c>
      <c r="C48" s="236">
        <f>C49+C50</f>
        <v>12561770.58</v>
      </c>
      <c r="D48" s="213"/>
      <c r="E48" s="235"/>
      <c r="F48" s="245"/>
      <c r="G48" s="246"/>
      <c r="H48" s="213">
        <f t="shared" si="2"/>
        <v>0</v>
      </c>
    </row>
    <row r="49" spans="1:8" ht="18" customHeight="1">
      <c r="A49" s="239" t="s">
        <v>79</v>
      </c>
      <c r="B49" s="243">
        <v>11665475.720000001</v>
      </c>
      <c r="C49" s="243">
        <v>11665475.720000001</v>
      </c>
      <c r="D49" s="213">
        <f>C49-B49</f>
        <v>0</v>
      </c>
      <c r="E49" s="235" t="s">
        <v>80</v>
      </c>
      <c r="F49" s="247">
        <f>F50+F51</f>
        <v>9110209.5700000003</v>
      </c>
      <c r="G49" s="247">
        <f>G50+G51</f>
        <v>9110209.5700000003</v>
      </c>
      <c r="H49" s="213">
        <f t="shared" si="2"/>
        <v>0</v>
      </c>
    </row>
    <row r="50" spans="1:8" ht="18" customHeight="1">
      <c r="A50" s="239" t="s">
        <v>81</v>
      </c>
      <c r="B50" s="248">
        <v>896294.86</v>
      </c>
      <c r="C50" s="248">
        <v>896294.86</v>
      </c>
      <c r="D50" s="213">
        <f t="shared" ref="D50:D51" si="3">C50-B50</f>
        <v>0</v>
      </c>
      <c r="E50" s="239" t="s">
        <v>82</v>
      </c>
      <c r="F50" s="249">
        <v>8124209.4699999997</v>
      </c>
      <c r="G50" s="249">
        <v>8124209.4699999997</v>
      </c>
      <c r="H50" s="213">
        <f t="shared" si="2"/>
        <v>0</v>
      </c>
    </row>
    <row r="51" spans="1:8" ht="18" customHeight="1">
      <c r="A51" s="225"/>
      <c r="B51" s="250"/>
      <c r="C51" s="250"/>
      <c r="D51" s="213">
        <f t="shared" si="3"/>
        <v>0</v>
      </c>
      <c r="E51" s="239" t="s">
        <v>83</v>
      </c>
      <c r="F51" s="251">
        <v>986000.1</v>
      </c>
      <c r="G51" s="251">
        <v>986000.1</v>
      </c>
      <c r="H51" s="213">
        <f t="shared" si="2"/>
        <v>0</v>
      </c>
    </row>
  </sheetData>
  <mergeCells count="5">
    <mergeCell ref="A1:H1"/>
    <mergeCell ref="C2:E2"/>
    <mergeCell ref="G2:H2"/>
    <mergeCell ref="A3:D3"/>
    <mergeCell ref="E3:H3"/>
  </mergeCells>
  <phoneticPr fontId="4" type="noConversion"/>
  <printOptions horizontalCentered="1"/>
  <pageMargins left="0.98425196850393704" right="0.31496062992125984" top="0.74803149606299213" bottom="0.74803149606299213" header="0.31496062992125984" footer="0.31496062992125984"/>
  <pageSetup paperSize="9" orientation="landscape" r:id="rId1"/>
  <headerFooter alignWithMargins="0">
    <oddFooter>&amp;C第 &amp;P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1"/>
  <sheetViews>
    <sheetView showZeros="0" showWhiteSpace="0" view="pageLayout" topLeftCell="A25" workbookViewId="0">
      <selection activeCell="H47" sqref="H47"/>
    </sheetView>
  </sheetViews>
  <sheetFormatPr defaultColWidth="9" defaultRowHeight="14.25"/>
  <cols>
    <col min="1" max="1" width="19.625" style="99" customWidth="1"/>
    <col min="2" max="3" width="17.25" style="51" customWidth="1"/>
    <col min="4" max="4" width="18.25" style="51" customWidth="1"/>
    <col min="5" max="5" width="8.5" style="51" customWidth="1"/>
    <col min="6" max="6" width="22" style="107" customWidth="1"/>
    <col min="7" max="7" width="17" style="51" customWidth="1"/>
    <col min="8" max="8" width="17.125" style="51" customWidth="1"/>
    <col min="9" max="9" width="18.625" style="51" customWidth="1"/>
    <col min="10" max="10" width="9.25" style="51" customWidth="1"/>
    <col min="11" max="11" width="8.25" style="52" customWidth="1"/>
    <col min="12" max="12" width="11.25" style="53" hidden="1" customWidth="1"/>
    <col min="13" max="13" width="21.75" style="53" hidden="1" customWidth="1"/>
    <col min="14" max="14" width="10.125" style="41" hidden="1" customWidth="1"/>
    <col min="15" max="16" width="9" style="41" hidden="1" customWidth="1"/>
    <col min="17" max="17" width="9" style="41"/>
    <col min="18" max="18" width="11.375" style="42" bestFit="1" customWidth="1"/>
    <col min="19" max="218" width="9" style="42"/>
    <col min="219" max="219" width="25.5" style="42" customWidth="1"/>
    <col min="220" max="220" width="8.5" style="42" customWidth="1"/>
    <col min="221" max="221" width="9.5" style="42" customWidth="1"/>
    <col min="222" max="222" width="6.75" style="42" customWidth="1"/>
    <col min="223" max="223" width="22.25" style="42" customWidth="1"/>
    <col min="224" max="225" width="9.5" style="42" customWidth="1"/>
    <col min="226" max="226" width="7.375" style="42" customWidth="1"/>
    <col min="227" max="227" width="12.625" style="42" customWidth="1"/>
    <col min="228" max="474" width="9" style="42"/>
    <col min="475" max="475" width="25.5" style="42" customWidth="1"/>
    <col min="476" max="476" width="8.5" style="42" customWidth="1"/>
    <col min="477" max="477" width="9.5" style="42" customWidth="1"/>
    <col min="478" max="478" width="6.75" style="42" customWidth="1"/>
    <col min="479" max="479" width="22.25" style="42" customWidth="1"/>
    <col min="480" max="481" width="9.5" style="42" customWidth="1"/>
    <col min="482" max="482" width="7.375" style="42" customWidth="1"/>
    <col min="483" max="483" width="12.625" style="42" customWidth="1"/>
    <col min="484" max="730" width="9" style="42"/>
    <col min="731" max="731" width="25.5" style="42" customWidth="1"/>
    <col min="732" max="732" width="8.5" style="42" customWidth="1"/>
    <col min="733" max="733" width="9.5" style="42" customWidth="1"/>
    <col min="734" max="734" width="6.75" style="42" customWidth="1"/>
    <col min="735" max="735" width="22.25" style="42" customWidth="1"/>
    <col min="736" max="737" width="9.5" style="42" customWidth="1"/>
    <col min="738" max="738" width="7.375" style="42" customWidth="1"/>
    <col min="739" max="739" width="12.625" style="42" customWidth="1"/>
    <col min="740" max="986" width="9" style="42"/>
    <col min="987" max="987" width="25.5" style="42" customWidth="1"/>
    <col min="988" max="988" width="8.5" style="42" customWidth="1"/>
    <col min="989" max="989" width="9.5" style="42" customWidth="1"/>
    <col min="990" max="990" width="6.75" style="42" customWidth="1"/>
    <col min="991" max="991" width="22.25" style="42" customWidth="1"/>
    <col min="992" max="993" width="9.5" style="42" customWidth="1"/>
    <col min="994" max="994" width="7.375" style="42" customWidth="1"/>
    <col min="995" max="995" width="12.625" style="42" customWidth="1"/>
    <col min="996" max="1242" width="9" style="42"/>
    <col min="1243" max="1243" width="25.5" style="42" customWidth="1"/>
    <col min="1244" max="1244" width="8.5" style="42" customWidth="1"/>
    <col min="1245" max="1245" width="9.5" style="42" customWidth="1"/>
    <col min="1246" max="1246" width="6.75" style="42" customWidth="1"/>
    <col min="1247" max="1247" width="22.25" style="42" customWidth="1"/>
    <col min="1248" max="1249" width="9.5" style="42" customWidth="1"/>
    <col min="1250" max="1250" width="7.375" style="42" customWidth="1"/>
    <col min="1251" max="1251" width="12.625" style="42" customWidth="1"/>
    <col min="1252" max="1498" width="9" style="42"/>
    <col min="1499" max="1499" width="25.5" style="42" customWidth="1"/>
    <col min="1500" max="1500" width="8.5" style="42" customWidth="1"/>
    <col min="1501" max="1501" width="9.5" style="42" customWidth="1"/>
    <col min="1502" max="1502" width="6.75" style="42" customWidth="1"/>
    <col min="1503" max="1503" width="22.25" style="42" customWidth="1"/>
    <col min="1504" max="1505" width="9.5" style="42" customWidth="1"/>
    <col min="1506" max="1506" width="7.375" style="42" customWidth="1"/>
    <col min="1507" max="1507" width="12.625" style="42" customWidth="1"/>
    <col min="1508" max="1754" width="9" style="42"/>
    <col min="1755" max="1755" width="25.5" style="42" customWidth="1"/>
    <col min="1756" max="1756" width="8.5" style="42" customWidth="1"/>
    <col min="1757" max="1757" width="9.5" style="42" customWidth="1"/>
    <col min="1758" max="1758" width="6.75" style="42" customWidth="1"/>
    <col min="1759" max="1759" width="22.25" style="42" customWidth="1"/>
    <col min="1760" max="1761" width="9.5" style="42" customWidth="1"/>
    <col min="1762" max="1762" width="7.375" style="42" customWidth="1"/>
    <col min="1763" max="1763" width="12.625" style="42" customWidth="1"/>
    <col min="1764" max="2010" width="9" style="42"/>
    <col min="2011" max="2011" width="25.5" style="42" customWidth="1"/>
    <col min="2012" max="2012" width="8.5" style="42" customWidth="1"/>
    <col min="2013" max="2013" width="9.5" style="42" customWidth="1"/>
    <col min="2014" max="2014" width="6.75" style="42" customWidth="1"/>
    <col min="2015" max="2015" width="22.25" style="42" customWidth="1"/>
    <col min="2016" max="2017" width="9.5" style="42" customWidth="1"/>
    <col min="2018" max="2018" width="7.375" style="42" customWidth="1"/>
    <col min="2019" max="2019" width="12.625" style="42" customWidth="1"/>
    <col min="2020" max="2266" width="9" style="42"/>
    <col min="2267" max="2267" width="25.5" style="42" customWidth="1"/>
    <col min="2268" max="2268" width="8.5" style="42" customWidth="1"/>
    <col min="2269" max="2269" width="9.5" style="42" customWidth="1"/>
    <col min="2270" max="2270" width="6.75" style="42" customWidth="1"/>
    <col min="2271" max="2271" width="22.25" style="42" customWidth="1"/>
    <col min="2272" max="2273" width="9.5" style="42" customWidth="1"/>
    <col min="2274" max="2274" width="7.375" style="42" customWidth="1"/>
    <col min="2275" max="2275" width="12.625" style="42" customWidth="1"/>
    <col min="2276" max="2522" width="9" style="42"/>
    <col min="2523" max="2523" width="25.5" style="42" customWidth="1"/>
    <col min="2524" max="2524" width="8.5" style="42" customWidth="1"/>
    <col min="2525" max="2525" width="9.5" style="42" customWidth="1"/>
    <col min="2526" max="2526" width="6.75" style="42" customWidth="1"/>
    <col min="2527" max="2527" width="22.25" style="42" customWidth="1"/>
    <col min="2528" max="2529" width="9.5" style="42" customWidth="1"/>
    <col min="2530" max="2530" width="7.375" style="42" customWidth="1"/>
    <col min="2531" max="2531" width="12.625" style="42" customWidth="1"/>
    <col min="2532" max="2778" width="9" style="42"/>
    <col min="2779" max="2779" width="25.5" style="42" customWidth="1"/>
    <col min="2780" max="2780" width="8.5" style="42" customWidth="1"/>
    <col min="2781" max="2781" width="9.5" style="42" customWidth="1"/>
    <col min="2782" max="2782" width="6.75" style="42" customWidth="1"/>
    <col min="2783" max="2783" width="22.25" style="42" customWidth="1"/>
    <col min="2784" max="2785" width="9.5" style="42" customWidth="1"/>
    <col min="2786" max="2786" width="7.375" style="42" customWidth="1"/>
    <col min="2787" max="2787" width="12.625" style="42" customWidth="1"/>
    <col min="2788" max="3034" width="9" style="42"/>
    <col min="3035" max="3035" width="25.5" style="42" customWidth="1"/>
    <col min="3036" max="3036" width="8.5" style="42" customWidth="1"/>
    <col min="3037" max="3037" width="9.5" style="42" customWidth="1"/>
    <col min="3038" max="3038" width="6.75" style="42" customWidth="1"/>
    <col min="3039" max="3039" width="22.25" style="42" customWidth="1"/>
    <col min="3040" max="3041" width="9.5" style="42" customWidth="1"/>
    <col min="3042" max="3042" width="7.375" style="42" customWidth="1"/>
    <col min="3043" max="3043" width="12.625" style="42" customWidth="1"/>
    <col min="3044" max="3290" width="9" style="42"/>
    <col min="3291" max="3291" width="25.5" style="42" customWidth="1"/>
    <col min="3292" max="3292" width="8.5" style="42" customWidth="1"/>
    <col min="3293" max="3293" width="9.5" style="42" customWidth="1"/>
    <col min="3294" max="3294" width="6.75" style="42" customWidth="1"/>
    <col min="3295" max="3295" width="22.25" style="42" customWidth="1"/>
    <col min="3296" max="3297" width="9.5" style="42" customWidth="1"/>
    <col min="3298" max="3298" width="7.375" style="42" customWidth="1"/>
    <col min="3299" max="3299" width="12.625" style="42" customWidth="1"/>
    <col min="3300" max="3546" width="9" style="42"/>
    <col min="3547" max="3547" width="25.5" style="42" customWidth="1"/>
    <col min="3548" max="3548" width="8.5" style="42" customWidth="1"/>
    <col min="3549" max="3549" width="9.5" style="42" customWidth="1"/>
    <col min="3550" max="3550" width="6.75" style="42" customWidth="1"/>
    <col min="3551" max="3551" width="22.25" style="42" customWidth="1"/>
    <col min="3552" max="3553" width="9.5" style="42" customWidth="1"/>
    <col min="3554" max="3554" width="7.375" style="42" customWidth="1"/>
    <col min="3555" max="3555" width="12.625" style="42" customWidth="1"/>
    <col min="3556" max="3802" width="9" style="42"/>
    <col min="3803" max="3803" width="25.5" style="42" customWidth="1"/>
    <col min="3804" max="3804" width="8.5" style="42" customWidth="1"/>
    <col min="3805" max="3805" width="9.5" style="42" customWidth="1"/>
    <col min="3806" max="3806" width="6.75" style="42" customWidth="1"/>
    <col min="3807" max="3807" width="22.25" style="42" customWidth="1"/>
    <col min="3808" max="3809" width="9.5" style="42" customWidth="1"/>
    <col min="3810" max="3810" width="7.375" style="42" customWidth="1"/>
    <col min="3811" max="3811" width="12.625" style="42" customWidth="1"/>
    <col min="3812" max="4058" width="9" style="42"/>
    <col min="4059" max="4059" width="25.5" style="42" customWidth="1"/>
    <col min="4060" max="4060" width="8.5" style="42" customWidth="1"/>
    <col min="4061" max="4061" width="9.5" style="42" customWidth="1"/>
    <col min="4062" max="4062" width="6.75" style="42" customWidth="1"/>
    <col min="4063" max="4063" width="22.25" style="42" customWidth="1"/>
    <col min="4064" max="4065" width="9.5" style="42" customWidth="1"/>
    <col min="4066" max="4066" width="7.375" style="42" customWidth="1"/>
    <col min="4067" max="4067" width="12.625" style="42" customWidth="1"/>
    <col min="4068" max="4314" width="9" style="42"/>
    <col min="4315" max="4315" width="25.5" style="42" customWidth="1"/>
    <col min="4316" max="4316" width="8.5" style="42" customWidth="1"/>
    <col min="4317" max="4317" width="9.5" style="42" customWidth="1"/>
    <col min="4318" max="4318" width="6.75" style="42" customWidth="1"/>
    <col min="4319" max="4319" width="22.25" style="42" customWidth="1"/>
    <col min="4320" max="4321" width="9.5" style="42" customWidth="1"/>
    <col min="4322" max="4322" width="7.375" style="42" customWidth="1"/>
    <col min="4323" max="4323" width="12.625" style="42" customWidth="1"/>
    <col min="4324" max="4570" width="9" style="42"/>
    <col min="4571" max="4571" width="25.5" style="42" customWidth="1"/>
    <col min="4572" max="4572" width="8.5" style="42" customWidth="1"/>
    <col min="4573" max="4573" width="9.5" style="42" customWidth="1"/>
    <col min="4574" max="4574" width="6.75" style="42" customWidth="1"/>
    <col min="4575" max="4575" width="22.25" style="42" customWidth="1"/>
    <col min="4576" max="4577" width="9.5" style="42" customWidth="1"/>
    <col min="4578" max="4578" width="7.375" style="42" customWidth="1"/>
    <col min="4579" max="4579" width="12.625" style="42" customWidth="1"/>
    <col min="4580" max="4826" width="9" style="42"/>
    <col min="4827" max="4827" width="25.5" style="42" customWidth="1"/>
    <col min="4828" max="4828" width="8.5" style="42" customWidth="1"/>
    <col min="4829" max="4829" width="9.5" style="42" customWidth="1"/>
    <col min="4830" max="4830" width="6.75" style="42" customWidth="1"/>
    <col min="4831" max="4831" width="22.25" style="42" customWidth="1"/>
    <col min="4832" max="4833" width="9.5" style="42" customWidth="1"/>
    <col min="4834" max="4834" width="7.375" style="42" customWidth="1"/>
    <col min="4835" max="4835" width="12.625" style="42" customWidth="1"/>
    <col min="4836" max="5082" width="9" style="42"/>
    <col min="5083" max="5083" width="25.5" style="42" customWidth="1"/>
    <col min="5084" max="5084" width="8.5" style="42" customWidth="1"/>
    <col min="5085" max="5085" width="9.5" style="42" customWidth="1"/>
    <col min="5086" max="5086" width="6.75" style="42" customWidth="1"/>
    <col min="5087" max="5087" width="22.25" style="42" customWidth="1"/>
    <col min="5088" max="5089" width="9.5" style="42" customWidth="1"/>
    <col min="5090" max="5090" width="7.375" style="42" customWidth="1"/>
    <col min="5091" max="5091" width="12.625" style="42" customWidth="1"/>
    <col min="5092" max="5338" width="9" style="42"/>
    <col min="5339" max="5339" width="25.5" style="42" customWidth="1"/>
    <col min="5340" max="5340" width="8.5" style="42" customWidth="1"/>
    <col min="5341" max="5341" width="9.5" style="42" customWidth="1"/>
    <col min="5342" max="5342" width="6.75" style="42" customWidth="1"/>
    <col min="5343" max="5343" width="22.25" style="42" customWidth="1"/>
    <col min="5344" max="5345" width="9.5" style="42" customWidth="1"/>
    <col min="5346" max="5346" width="7.375" style="42" customWidth="1"/>
    <col min="5347" max="5347" width="12.625" style="42" customWidth="1"/>
    <col min="5348" max="5594" width="9" style="42"/>
    <col min="5595" max="5595" width="25.5" style="42" customWidth="1"/>
    <col min="5596" max="5596" width="8.5" style="42" customWidth="1"/>
    <col min="5597" max="5597" width="9.5" style="42" customWidth="1"/>
    <col min="5598" max="5598" width="6.75" style="42" customWidth="1"/>
    <col min="5599" max="5599" width="22.25" style="42" customWidth="1"/>
    <col min="5600" max="5601" width="9.5" style="42" customWidth="1"/>
    <col min="5602" max="5602" width="7.375" style="42" customWidth="1"/>
    <col min="5603" max="5603" width="12.625" style="42" customWidth="1"/>
    <col min="5604" max="5850" width="9" style="42"/>
    <col min="5851" max="5851" width="25.5" style="42" customWidth="1"/>
    <col min="5852" max="5852" width="8.5" style="42" customWidth="1"/>
    <col min="5853" max="5853" width="9.5" style="42" customWidth="1"/>
    <col min="5854" max="5854" width="6.75" style="42" customWidth="1"/>
    <col min="5855" max="5855" width="22.25" style="42" customWidth="1"/>
    <col min="5856" max="5857" width="9.5" style="42" customWidth="1"/>
    <col min="5858" max="5858" width="7.375" style="42" customWidth="1"/>
    <col min="5859" max="5859" width="12.625" style="42" customWidth="1"/>
    <col min="5860" max="6106" width="9" style="42"/>
    <col min="6107" max="6107" width="25.5" style="42" customWidth="1"/>
    <col min="6108" max="6108" width="8.5" style="42" customWidth="1"/>
    <col min="6109" max="6109" width="9.5" style="42" customWidth="1"/>
    <col min="6110" max="6110" width="6.75" style="42" customWidth="1"/>
    <col min="6111" max="6111" width="22.25" style="42" customWidth="1"/>
    <col min="6112" max="6113" width="9.5" style="42" customWidth="1"/>
    <col min="6114" max="6114" width="7.375" style="42" customWidth="1"/>
    <col min="6115" max="6115" width="12.625" style="42" customWidth="1"/>
    <col min="6116" max="6362" width="9" style="42"/>
    <col min="6363" max="6363" width="25.5" style="42" customWidth="1"/>
    <col min="6364" max="6364" width="8.5" style="42" customWidth="1"/>
    <col min="6365" max="6365" width="9.5" style="42" customWidth="1"/>
    <col min="6366" max="6366" width="6.75" style="42" customWidth="1"/>
    <col min="6367" max="6367" width="22.25" style="42" customWidth="1"/>
    <col min="6368" max="6369" width="9.5" style="42" customWidth="1"/>
    <col min="6370" max="6370" width="7.375" style="42" customWidth="1"/>
    <col min="6371" max="6371" width="12.625" style="42" customWidth="1"/>
    <col min="6372" max="6618" width="9" style="42"/>
    <col min="6619" max="6619" width="25.5" style="42" customWidth="1"/>
    <col min="6620" max="6620" width="8.5" style="42" customWidth="1"/>
    <col min="6621" max="6621" width="9.5" style="42" customWidth="1"/>
    <col min="6622" max="6622" width="6.75" style="42" customWidth="1"/>
    <col min="6623" max="6623" width="22.25" style="42" customWidth="1"/>
    <col min="6624" max="6625" width="9.5" style="42" customWidth="1"/>
    <col min="6626" max="6626" width="7.375" style="42" customWidth="1"/>
    <col min="6627" max="6627" width="12.625" style="42" customWidth="1"/>
    <col min="6628" max="6874" width="9" style="42"/>
    <col min="6875" max="6875" width="25.5" style="42" customWidth="1"/>
    <col min="6876" max="6876" width="8.5" style="42" customWidth="1"/>
    <col min="6877" max="6877" width="9.5" style="42" customWidth="1"/>
    <col min="6878" max="6878" width="6.75" style="42" customWidth="1"/>
    <col min="6879" max="6879" width="22.25" style="42" customWidth="1"/>
    <col min="6880" max="6881" width="9.5" style="42" customWidth="1"/>
    <col min="6882" max="6882" width="7.375" style="42" customWidth="1"/>
    <col min="6883" max="6883" width="12.625" style="42" customWidth="1"/>
    <col min="6884" max="7130" width="9" style="42"/>
    <col min="7131" max="7131" width="25.5" style="42" customWidth="1"/>
    <col min="7132" max="7132" width="8.5" style="42" customWidth="1"/>
    <col min="7133" max="7133" width="9.5" style="42" customWidth="1"/>
    <col min="7134" max="7134" width="6.75" style="42" customWidth="1"/>
    <col min="7135" max="7135" width="22.25" style="42" customWidth="1"/>
    <col min="7136" max="7137" width="9.5" style="42" customWidth="1"/>
    <col min="7138" max="7138" width="7.375" style="42" customWidth="1"/>
    <col min="7139" max="7139" width="12.625" style="42" customWidth="1"/>
    <col min="7140" max="7386" width="9" style="42"/>
    <col min="7387" max="7387" width="25.5" style="42" customWidth="1"/>
    <col min="7388" max="7388" width="8.5" style="42" customWidth="1"/>
    <col min="7389" max="7389" width="9.5" style="42" customWidth="1"/>
    <col min="7390" max="7390" width="6.75" style="42" customWidth="1"/>
    <col min="7391" max="7391" width="22.25" style="42" customWidth="1"/>
    <col min="7392" max="7393" width="9.5" style="42" customWidth="1"/>
    <col min="7394" max="7394" width="7.375" style="42" customWidth="1"/>
    <col min="7395" max="7395" width="12.625" style="42" customWidth="1"/>
    <col min="7396" max="7642" width="9" style="42"/>
    <col min="7643" max="7643" width="25.5" style="42" customWidth="1"/>
    <col min="7644" max="7644" width="8.5" style="42" customWidth="1"/>
    <col min="7645" max="7645" width="9.5" style="42" customWidth="1"/>
    <col min="7646" max="7646" width="6.75" style="42" customWidth="1"/>
    <col min="7647" max="7647" width="22.25" style="42" customWidth="1"/>
    <col min="7648" max="7649" width="9.5" style="42" customWidth="1"/>
    <col min="7650" max="7650" width="7.375" style="42" customWidth="1"/>
    <col min="7651" max="7651" width="12.625" style="42" customWidth="1"/>
    <col min="7652" max="7898" width="9" style="42"/>
    <col min="7899" max="7899" width="25.5" style="42" customWidth="1"/>
    <col min="7900" max="7900" width="8.5" style="42" customWidth="1"/>
    <col min="7901" max="7901" width="9.5" style="42" customWidth="1"/>
    <col min="7902" max="7902" width="6.75" style="42" customWidth="1"/>
    <col min="7903" max="7903" width="22.25" style="42" customWidth="1"/>
    <col min="7904" max="7905" width="9.5" style="42" customWidth="1"/>
    <col min="7906" max="7906" width="7.375" style="42" customWidth="1"/>
    <col min="7907" max="7907" width="12.625" style="42" customWidth="1"/>
    <col min="7908" max="8154" width="9" style="42"/>
    <col min="8155" max="8155" width="25.5" style="42" customWidth="1"/>
    <col min="8156" max="8156" width="8.5" style="42" customWidth="1"/>
    <col min="8157" max="8157" width="9.5" style="42" customWidth="1"/>
    <col min="8158" max="8158" width="6.75" style="42" customWidth="1"/>
    <col min="8159" max="8159" width="22.25" style="42" customWidth="1"/>
    <col min="8160" max="8161" width="9.5" style="42" customWidth="1"/>
    <col min="8162" max="8162" width="7.375" style="42" customWidth="1"/>
    <col min="8163" max="8163" width="12.625" style="42" customWidth="1"/>
    <col min="8164" max="8410" width="9" style="42"/>
    <col min="8411" max="8411" width="25.5" style="42" customWidth="1"/>
    <col min="8412" max="8412" width="8.5" style="42" customWidth="1"/>
    <col min="8413" max="8413" width="9.5" style="42" customWidth="1"/>
    <col min="8414" max="8414" width="6.75" style="42" customWidth="1"/>
    <col min="8415" max="8415" width="22.25" style="42" customWidth="1"/>
    <col min="8416" max="8417" width="9.5" style="42" customWidth="1"/>
    <col min="8418" max="8418" width="7.375" style="42" customWidth="1"/>
    <col min="8419" max="8419" width="12.625" style="42" customWidth="1"/>
    <col min="8420" max="8666" width="9" style="42"/>
    <col min="8667" max="8667" width="25.5" style="42" customWidth="1"/>
    <col min="8668" max="8668" width="8.5" style="42" customWidth="1"/>
    <col min="8669" max="8669" width="9.5" style="42" customWidth="1"/>
    <col min="8670" max="8670" width="6.75" style="42" customWidth="1"/>
    <col min="8671" max="8671" width="22.25" style="42" customWidth="1"/>
    <col min="8672" max="8673" width="9.5" style="42" customWidth="1"/>
    <col min="8674" max="8674" width="7.375" style="42" customWidth="1"/>
    <col min="8675" max="8675" width="12.625" style="42" customWidth="1"/>
    <col min="8676" max="8922" width="9" style="42"/>
    <col min="8923" max="8923" width="25.5" style="42" customWidth="1"/>
    <col min="8924" max="8924" width="8.5" style="42" customWidth="1"/>
    <col min="8925" max="8925" width="9.5" style="42" customWidth="1"/>
    <col min="8926" max="8926" width="6.75" style="42" customWidth="1"/>
    <col min="8927" max="8927" width="22.25" style="42" customWidth="1"/>
    <col min="8928" max="8929" width="9.5" style="42" customWidth="1"/>
    <col min="8930" max="8930" width="7.375" style="42" customWidth="1"/>
    <col min="8931" max="8931" width="12.625" style="42" customWidth="1"/>
    <col min="8932" max="9178" width="9" style="42"/>
    <col min="9179" max="9179" width="25.5" style="42" customWidth="1"/>
    <col min="9180" max="9180" width="8.5" style="42" customWidth="1"/>
    <col min="9181" max="9181" width="9.5" style="42" customWidth="1"/>
    <col min="9182" max="9182" width="6.75" style="42" customWidth="1"/>
    <col min="9183" max="9183" width="22.25" style="42" customWidth="1"/>
    <col min="9184" max="9185" width="9.5" style="42" customWidth="1"/>
    <col min="9186" max="9186" width="7.375" style="42" customWidth="1"/>
    <col min="9187" max="9187" width="12.625" style="42" customWidth="1"/>
    <col min="9188" max="9434" width="9" style="42"/>
    <col min="9435" max="9435" width="25.5" style="42" customWidth="1"/>
    <col min="9436" max="9436" width="8.5" style="42" customWidth="1"/>
    <col min="9437" max="9437" width="9.5" style="42" customWidth="1"/>
    <col min="9438" max="9438" width="6.75" style="42" customWidth="1"/>
    <col min="9439" max="9439" width="22.25" style="42" customWidth="1"/>
    <col min="9440" max="9441" width="9.5" style="42" customWidth="1"/>
    <col min="9442" max="9442" width="7.375" style="42" customWidth="1"/>
    <col min="9443" max="9443" width="12.625" style="42" customWidth="1"/>
    <col min="9444" max="9690" width="9" style="42"/>
    <col min="9691" max="9691" width="25.5" style="42" customWidth="1"/>
    <col min="9692" max="9692" width="8.5" style="42" customWidth="1"/>
    <col min="9693" max="9693" width="9.5" style="42" customWidth="1"/>
    <col min="9694" max="9694" width="6.75" style="42" customWidth="1"/>
    <col min="9695" max="9695" width="22.25" style="42" customWidth="1"/>
    <col min="9696" max="9697" width="9.5" style="42" customWidth="1"/>
    <col min="9698" max="9698" width="7.375" style="42" customWidth="1"/>
    <col min="9699" max="9699" width="12.625" style="42" customWidth="1"/>
    <col min="9700" max="9946" width="9" style="42"/>
    <col min="9947" max="9947" width="25.5" style="42" customWidth="1"/>
    <col min="9948" max="9948" width="8.5" style="42" customWidth="1"/>
    <col min="9949" max="9949" width="9.5" style="42" customWidth="1"/>
    <col min="9950" max="9950" width="6.75" style="42" customWidth="1"/>
    <col min="9951" max="9951" width="22.25" style="42" customWidth="1"/>
    <col min="9952" max="9953" width="9.5" style="42" customWidth="1"/>
    <col min="9954" max="9954" width="7.375" style="42" customWidth="1"/>
    <col min="9955" max="9955" width="12.625" style="42" customWidth="1"/>
    <col min="9956" max="10202" width="9" style="42"/>
    <col min="10203" max="10203" width="25.5" style="42" customWidth="1"/>
    <col min="10204" max="10204" width="8.5" style="42" customWidth="1"/>
    <col min="10205" max="10205" width="9.5" style="42" customWidth="1"/>
    <col min="10206" max="10206" width="6.75" style="42" customWidth="1"/>
    <col min="10207" max="10207" width="22.25" style="42" customWidth="1"/>
    <col min="10208" max="10209" width="9.5" style="42" customWidth="1"/>
    <col min="10210" max="10210" width="7.375" style="42" customWidth="1"/>
    <col min="10211" max="10211" width="12.625" style="42" customWidth="1"/>
    <col min="10212" max="10458" width="9" style="42"/>
    <col min="10459" max="10459" width="25.5" style="42" customWidth="1"/>
    <col min="10460" max="10460" width="8.5" style="42" customWidth="1"/>
    <col min="10461" max="10461" width="9.5" style="42" customWidth="1"/>
    <col min="10462" max="10462" width="6.75" style="42" customWidth="1"/>
    <col min="10463" max="10463" width="22.25" style="42" customWidth="1"/>
    <col min="10464" max="10465" width="9.5" style="42" customWidth="1"/>
    <col min="10466" max="10466" width="7.375" style="42" customWidth="1"/>
    <col min="10467" max="10467" width="12.625" style="42" customWidth="1"/>
    <col min="10468" max="10714" width="9" style="42"/>
    <col min="10715" max="10715" width="25.5" style="42" customWidth="1"/>
    <col min="10716" max="10716" width="8.5" style="42" customWidth="1"/>
    <col min="10717" max="10717" width="9.5" style="42" customWidth="1"/>
    <col min="10718" max="10718" width="6.75" style="42" customWidth="1"/>
    <col min="10719" max="10719" width="22.25" style="42" customWidth="1"/>
    <col min="10720" max="10721" width="9.5" style="42" customWidth="1"/>
    <col min="10722" max="10722" width="7.375" style="42" customWidth="1"/>
    <col min="10723" max="10723" width="12.625" style="42" customWidth="1"/>
    <col min="10724" max="10970" width="9" style="42"/>
    <col min="10971" max="10971" width="25.5" style="42" customWidth="1"/>
    <col min="10972" max="10972" width="8.5" style="42" customWidth="1"/>
    <col min="10973" max="10973" width="9.5" style="42" customWidth="1"/>
    <col min="10974" max="10974" width="6.75" style="42" customWidth="1"/>
    <col min="10975" max="10975" width="22.25" style="42" customWidth="1"/>
    <col min="10976" max="10977" width="9.5" style="42" customWidth="1"/>
    <col min="10978" max="10978" width="7.375" style="42" customWidth="1"/>
    <col min="10979" max="10979" width="12.625" style="42" customWidth="1"/>
    <col min="10980" max="11226" width="9" style="42"/>
    <col min="11227" max="11227" width="25.5" style="42" customWidth="1"/>
    <col min="11228" max="11228" width="8.5" style="42" customWidth="1"/>
    <col min="11229" max="11229" width="9.5" style="42" customWidth="1"/>
    <col min="11230" max="11230" width="6.75" style="42" customWidth="1"/>
    <col min="11231" max="11231" width="22.25" style="42" customWidth="1"/>
    <col min="11232" max="11233" width="9.5" style="42" customWidth="1"/>
    <col min="11234" max="11234" width="7.375" style="42" customWidth="1"/>
    <col min="11235" max="11235" width="12.625" style="42" customWidth="1"/>
    <col min="11236" max="11482" width="9" style="42"/>
    <col min="11483" max="11483" width="25.5" style="42" customWidth="1"/>
    <col min="11484" max="11484" width="8.5" style="42" customWidth="1"/>
    <col min="11485" max="11485" width="9.5" style="42" customWidth="1"/>
    <col min="11486" max="11486" width="6.75" style="42" customWidth="1"/>
    <col min="11487" max="11487" width="22.25" style="42" customWidth="1"/>
    <col min="11488" max="11489" width="9.5" style="42" customWidth="1"/>
    <col min="11490" max="11490" width="7.375" style="42" customWidth="1"/>
    <col min="11491" max="11491" width="12.625" style="42" customWidth="1"/>
    <col min="11492" max="11738" width="9" style="42"/>
    <col min="11739" max="11739" width="25.5" style="42" customWidth="1"/>
    <col min="11740" max="11740" width="8.5" style="42" customWidth="1"/>
    <col min="11741" max="11741" width="9.5" style="42" customWidth="1"/>
    <col min="11742" max="11742" width="6.75" style="42" customWidth="1"/>
    <col min="11743" max="11743" width="22.25" style="42" customWidth="1"/>
    <col min="11744" max="11745" width="9.5" style="42" customWidth="1"/>
    <col min="11746" max="11746" width="7.375" style="42" customWidth="1"/>
    <col min="11747" max="11747" width="12.625" style="42" customWidth="1"/>
    <col min="11748" max="11994" width="9" style="42"/>
    <col min="11995" max="11995" width="25.5" style="42" customWidth="1"/>
    <col min="11996" max="11996" width="8.5" style="42" customWidth="1"/>
    <col min="11997" max="11997" width="9.5" style="42" customWidth="1"/>
    <col min="11998" max="11998" width="6.75" style="42" customWidth="1"/>
    <col min="11999" max="11999" width="22.25" style="42" customWidth="1"/>
    <col min="12000" max="12001" width="9.5" style="42" customWidth="1"/>
    <col min="12002" max="12002" width="7.375" style="42" customWidth="1"/>
    <col min="12003" max="12003" width="12.625" style="42" customWidth="1"/>
    <col min="12004" max="12250" width="9" style="42"/>
    <col min="12251" max="12251" width="25.5" style="42" customWidth="1"/>
    <col min="12252" max="12252" width="8.5" style="42" customWidth="1"/>
    <col min="12253" max="12253" width="9.5" style="42" customWidth="1"/>
    <col min="12254" max="12254" width="6.75" style="42" customWidth="1"/>
    <col min="12255" max="12255" width="22.25" style="42" customWidth="1"/>
    <col min="12256" max="12257" width="9.5" style="42" customWidth="1"/>
    <col min="12258" max="12258" width="7.375" style="42" customWidth="1"/>
    <col min="12259" max="12259" width="12.625" style="42" customWidth="1"/>
    <col min="12260" max="12506" width="9" style="42"/>
    <col min="12507" max="12507" width="25.5" style="42" customWidth="1"/>
    <col min="12508" max="12508" width="8.5" style="42" customWidth="1"/>
    <col min="12509" max="12509" width="9.5" style="42" customWidth="1"/>
    <col min="12510" max="12510" width="6.75" style="42" customWidth="1"/>
    <col min="12511" max="12511" width="22.25" style="42" customWidth="1"/>
    <col min="12512" max="12513" width="9.5" style="42" customWidth="1"/>
    <col min="12514" max="12514" width="7.375" style="42" customWidth="1"/>
    <col min="12515" max="12515" width="12.625" style="42" customWidth="1"/>
    <col min="12516" max="12762" width="9" style="42"/>
    <col min="12763" max="12763" width="25.5" style="42" customWidth="1"/>
    <col min="12764" max="12764" width="8.5" style="42" customWidth="1"/>
    <col min="12765" max="12765" width="9.5" style="42" customWidth="1"/>
    <col min="12766" max="12766" width="6.75" style="42" customWidth="1"/>
    <col min="12767" max="12767" width="22.25" style="42" customWidth="1"/>
    <col min="12768" max="12769" width="9.5" style="42" customWidth="1"/>
    <col min="12770" max="12770" width="7.375" style="42" customWidth="1"/>
    <col min="12771" max="12771" width="12.625" style="42" customWidth="1"/>
    <col min="12772" max="13018" width="9" style="42"/>
    <col min="13019" max="13019" width="25.5" style="42" customWidth="1"/>
    <col min="13020" max="13020" width="8.5" style="42" customWidth="1"/>
    <col min="13021" max="13021" width="9.5" style="42" customWidth="1"/>
    <col min="13022" max="13022" width="6.75" style="42" customWidth="1"/>
    <col min="13023" max="13023" width="22.25" style="42" customWidth="1"/>
    <col min="13024" max="13025" width="9.5" style="42" customWidth="1"/>
    <col min="13026" max="13026" width="7.375" style="42" customWidth="1"/>
    <col min="13027" max="13027" width="12.625" style="42" customWidth="1"/>
    <col min="13028" max="13274" width="9" style="42"/>
    <col min="13275" max="13275" width="25.5" style="42" customWidth="1"/>
    <col min="13276" max="13276" width="8.5" style="42" customWidth="1"/>
    <col min="13277" max="13277" width="9.5" style="42" customWidth="1"/>
    <col min="13278" max="13278" width="6.75" style="42" customWidth="1"/>
    <col min="13279" max="13279" width="22.25" style="42" customWidth="1"/>
    <col min="13280" max="13281" width="9.5" style="42" customWidth="1"/>
    <col min="13282" max="13282" width="7.375" style="42" customWidth="1"/>
    <col min="13283" max="13283" width="12.625" style="42" customWidth="1"/>
    <col min="13284" max="13530" width="9" style="42"/>
    <col min="13531" max="13531" width="25.5" style="42" customWidth="1"/>
    <col min="13532" max="13532" width="8.5" style="42" customWidth="1"/>
    <col min="13533" max="13533" width="9.5" style="42" customWidth="1"/>
    <col min="13534" max="13534" width="6.75" style="42" customWidth="1"/>
    <col min="13535" max="13535" width="22.25" style="42" customWidth="1"/>
    <col min="13536" max="13537" width="9.5" style="42" customWidth="1"/>
    <col min="13538" max="13538" width="7.375" style="42" customWidth="1"/>
    <col min="13539" max="13539" width="12.625" style="42" customWidth="1"/>
    <col min="13540" max="13786" width="9" style="42"/>
    <col min="13787" max="13787" width="25.5" style="42" customWidth="1"/>
    <col min="13788" max="13788" width="8.5" style="42" customWidth="1"/>
    <col min="13789" max="13789" width="9.5" style="42" customWidth="1"/>
    <col min="13790" max="13790" width="6.75" style="42" customWidth="1"/>
    <col min="13791" max="13791" width="22.25" style="42" customWidth="1"/>
    <col min="13792" max="13793" width="9.5" style="42" customWidth="1"/>
    <col min="13794" max="13794" width="7.375" style="42" customWidth="1"/>
    <col min="13795" max="13795" width="12.625" style="42" customWidth="1"/>
    <col min="13796" max="14042" width="9" style="42"/>
    <col min="14043" max="14043" width="25.5" style="42" customWidth="1"/>
    <col min="14044" max="14044" width="8.5" style="42" customWidth="1"/>
    <col min="14045" max="14045" width="9.5" style="42" customWidth="1"/>
    <col min="14046" max="14046" width="6.75" style="42" customWidth="1"/>
    <col min="14047" max="14047" width="22.25" style="42" customWidth="1"/>
    <col min="14048" max="14049" width="9.5" style="42" customWidth="1"/>
    <col min="14050" max="14050" width="7.375" style="42" customWidth="1"/>
    <col min="14051" max="14051" width="12.625" style="42" customWidth="1"/>
    <col min="14052" max="14298" width="9" style="42"/>
    <col min="14299" max="14299" width="25.5" style="42" customWidth="1"/>
    <col min="14300" max="14300" width="8.5" style="42" customWidth="1"/>
    <col min="14301" max="14301" width="9.5" style="42" customWidth="1"/>
    <col min="14302" max="14302" width="6.75" style="42" customWidth="1"/>
    <col min="14303" max="14303" width="22.25" style="42" customWidth="1"/>
    <col min="14304" max="14305" width="9.5" style="42" customWidth="1"/>
    <col min="14306" max="14306" width="7.375" style="42" customWidth="1"/>
    <col min="14307" max="14307" width="12.625" style="42" customWidth="1"/>
    <col min="14308" max="14554" width="9" style="42"/>
    <col min="14555" max="14555" width="25.5" style="42" customWidth="1"/>
    <col min="14556" max="14556" width="8.5" style="42" customWidth="1"/>
    <col min="14557" max="14557" width="9.5" style="42" customWidth="1"/>
    <col min="14558" max="14558" width="6.75" style="42" customWidth="1"/>
    <col min="14559" max="14559" width="22.25" style="42" customWidth="1"/>
    <col min="14560" max="14561" width="9.5" style="42" customWidth="1"/>
    <col min="14562" max="14562" width="7.375" style="42" customWidth="1"/>
    <col min="14563" max="14563" width="12.625" style="42" customWidth="1"/>
    <col min="14564" max="14810" width="9" style="42"/>
    <col min="14811" max="14811" width="25.5" style="42" customWidth="1"/>
    <col min="14812" max="14812" width="8.5" style="42" customWidth="1"/>
    <col min="14813" max="14813" width="9.5" style="42" customWidth="1"/>
    <col min="14814" max="14814" width="6.75" style="42" customWidth="1"/>
    <col min="14815" max="14815" width="22.25" style="42" customWidth="1"/>
    <col min="14816" max="14817" width="9.5" style="42" customWidth="1"/>
    <col min="14818" max="14818" width="7.375" style="42" customWidth="1"/>
    <col min="14819" max="14819" width="12.625" style="42" customWidth="1"/>
    <col min="14820" max="15066" width="9" style="42"/>
    <col min="15067" max="15067" width="25.5" style="42" customWidth="1"/>
    <col min="15068" max="15068" width="8.5" style="42" customWidth="1"/>
    <col min="15069" max="15069" width="9.5" style="42" customWidth="1"/>
    <col min="15070" max="15070" width="6.75" style="42" customWidth="1"/>
    <col min="15071" max="15071" width="22.25" style="42" customWidth="1"/>
    <col min="15072" max="15073" width="9.5" style="42" customWidth="1"/>
    <col min="15074" max="15074" width="7.375" style="42" customWidth="1"/>
    <col min="15075" max="15075" width="12.625" style="42" customWidth="1"/>
    <col min="15076" max="15322" width="9" style="42"/>
    <col min="15323" max="15323" width="25.5" style="42" customWidth="1"/>
    <col min="15324" max="15324" width="8.5" style="42" customWidth="1"/>
    <col min="15325" max="15325" width="9.5" style="42" customWidth="1"/>
    <col min="15326" max="15326" width="6.75" style="42" customWidth="1"/>
    <col min="15327" max="15327" width="22.25" style="42" customWidth="1"/>
    <col min="15328" max="15329" width="9.5" style="42" customWidth="1"/>
    <col min="15330" max="15330" width="7.375" style="42" customWidth="1"/>
    <col min="15331" max="15331" width="12.625" style="42" customWidth="1"/>
    <col min="15332" max="15578" width="9" style="42"/>
    <col min="15579" max="15579" width="25.5" style="42" customWidth="1"/>
    <col min="15580" max="15580" width="8.5" style="42" customWidth="1"/>
    <col min="15581" max="15581" width="9.5" style="42" customWidth="1"/>
    <col min="15582" max="15582" width="6.75" style="42" customWidth="1"/>
    <col min="15583" max="15583" width="22.25" style="42" customWidth="1"/>
    <col min="15584" max="15585" width="9.5" style="42" customWidth="1"/>
    <col min="15586" max="15586" width="7.375" style="42" customWidth="1"/>
    <col min="15587" max="15587" width="12.625" style="42" customWidth="1"/>
    <col min="15588" max="15834" width="9" style="42"/>
    <col min="15835" max="15835" width="25.5" style="42" customWidth="1"/>
    <col min="15836" max="15836" width="8.5" style="42" customWidth="1"/>
    <col min="15837" max="15837" width="9.5" style="42" customWidth="1"/>
    <col min="15838" max="15838" width="6.75" style="42" customWidth="1"/>
    <col min="15839" max="15839" width="22.25" style="42" customWidth="1"/>
    <col min="15840" max="15841" width="9.5" style="42" customWidth="1"/>
    <col min="15842" max="15842" width="7.375" style="42" customWidth="1"/>
    <col min="15843" max="15843" width="12.625" style="42" customWidth="1"/>
    <col min="15844" max="16090" width="9" style="42"/>
    <col min="16091" max="16091" width="25.5" style="42" customWidth="1"/>
    <col min="16092" max="16092" width="8.5" style="42" customWidth="1"/>
    <col min="16093" max="16093" width="9.5" style="42" customWidth="1"/>
    <col min="16094" max="16094" width="6.75" style="42" customWidth="1"/>
    <col min="16095" max="16095" width="22.25" style="42" customWidth="1"/>
    <col min="16096" max="16097" width="9.5" style="42" customWidth="1"/>
    <col min="16098" max="16098" width="7.375" style="42" customWidth="1"/>
    <col min="16099" max="16099" width="12.625" style="42" customWidth="1"/>
    <col min="16100" max="16384" width="9" style="42"/>
  </cols>
  <sheetData>
    <row r="1" spans="1:11">
      <c r="A1" s="88"/>
      <c r="B1" s="49"/>
      <c r="C1" s="49"/>
      <c r="D1" s="49"/>
      <c r="E1" s="49"/>
      <c r="F1" s="100"/>
      <c r="G1" s="49"/>
      <c r="H1" s="49"/>
      <c r="I1" s="49"/>
      <c r="J1" s="49"/>
      <c r="K1" s="50"/>
    </row>
    <row r="2" spans="1:11" ht="25.5">
      <c r="A2" s="332" t="s">
        <v>710</v>
      </c>
      <c r="B2" s="332"/>
      <c r="C2" s="332"/>
      <c r="D2" s="332"/>
      <c r="E2" s="332"/>
      <c r="F2" s="332"/>
      <c r="G2" s="332"/>
      <c r="H2" s="332"/>
      <c r="I2" s="332"/>
      <c r="J2" s="332"/>
    </row>
    <row r="3" spans="1:11">
      <c r="A3" s="89" t="s">
        <v>84</v>
      </c>
      <c r="B3" s="65"/>
      <c r="C3" s="65"/>
      <c r="D3" s="65"/>
      <c r="E3" s="54"/>
      <c r="F3" s="101"/>
      <c r="G3" s="65"/>
      <c r="H3" s="65"/>
      <c r="I3" s="65" t="s">
        <v>2</v>
      </c>
    </row>
    <row r="4" spans="1:11">
      <c r="A4" s="333" t="s">
        <v>85</v>
      </c>
      <c r="B4" s="334"/>
      <c r="C4" s="334"/>
      <c r="D4" s="334"/>
      <c r="E4" s="334"/>
      <c r="F4" s="335" t="s">
        <v>86</v>
      </c>
      <c r="G4" s="335"/>
      <c r="H4" s="335"/>
      <c r="I4" s="335"/>
      <c r="J4" s="335"/>
    </row>
    <row r="5" spans="1:11">
      <c r="A5" s="336" t="s">
        <v>87</v>
      </c>
      <c r="B5" s="338" t="s">
        <v>88</v>
      </c>
      <c r="C5" s="338" t="s">
        <v>89</v>
      </c>
      <c r="D5" s="338" t="s">
        <v>90</v>
      </c>
      <c r="E5" s="340" t="s">
        <v>91</v>
      </c>
      <c r="F5" s="336" t="s">
        <v>87</v>
      </c>
      <c r="G5" s="342" t="s">
        <v>88</v>
      </c>
      <c r="H5" s="342" t="s">
        <v>89</v>
      </c>
      <c r="I5" s="343" t="s">
        <v>90</v>
      </c>
      <c r="J5" s="345" t="s">
        <v>91</v>
      </c>
    </row>
    <row r="6" spans="1:11">
      <c r="A6" s="337"/>
      <c r="B6" s="339"/>
      <c r="C6" s="339"/>
      <c r="D6" s="339"/>
      <c r="E6" s="341"/>
      <c r="F6" s="337"/>
      <c r="G6" s="339"/>
      <c r="H6" s="339"/>
      <c r="I6" s="344"/>
      <c r="J6" s="341"/>
    </row>
    <row r="7" spans="1:11">
      <c r="A7" s="90" t="s">
        <v>92</v>
      </c>
      <c r="B7" s="66">
        <f>SUM(B8:B16)</f>
        <v>1000000</v>
      </c>
      <c r="C7" s="66">
        <f>SUM(C8:C16)</f>
        <v>553324.0014500001</v>
      </c>
      <c r="D7" s="66">
        <f>SUM(D8:D16)</f>
        <v>553324.0014500001</v>
      </c>
      <c r="E7" s="55">
        <v>-32.22367721863818</v>
      </c>
      <c r="F7" s="102" t="s">
        <v>93</v>
      </c>
      <c r="G7" s="63">
        <v>17710949.080000002</v>
      </c>
      <c r="H7" s="63">
        <v>16575528.400000002</v>
      </c>
      <c r="I7" s="63">
        <v>16575528.4</v>
      </c>
      <c r="J7" s="59">
        <v>-9.3297484277427518</v>
      </c>
    </row>
    <row r="8" spans="1:11">
      <c r="A8" s="91" t="s">
        <v>16</v>
      </c>
      <c r="B8" s="63">
        <v>590000</v>
      </c>
      <c r="C8" s="63">
        <v>514811.72224999999</v>
      </c>
      <c r="D8" s="63">
        <v>514811.72224999999</v>
      </c>
      <c r="E8" s="57">
        <v>0.55432380290293615</v>
      </c>
      <c r="F8" s="102" t="s">
        <v>94</v>
      </c>
      <c r="G8" s="63">
        <v>0</v>
      </c>
      <c r="H8" s="63">
        <v>0</v>
      </c>
      <c r="I8" s="63">
        <v>0</v>
      </c>
      <c r="J8" s="59"/>
    </row>
    <row r="9" spans="1:11">
      <c r="A9" s="91" t="s">
        <v>20</v>
      </c>
      <c r="B9" s="63">
        <v>200000</v>
      </c>
      <c r="C9" s="63">
        <v>14476.9</v>
      </c>
      <c r="D9" s="63">
        <v>14476.9</v>
      </c>
      <c r="E9" s="26">
        <v>-91.094729614574518</v>
      </c>
      <c r="F9" s="102" t="s">
        <v>95</v>
      </c>
      <c r="G9" s="63">
        <v>2789325.16</v>
      </c>
      <c r="H9" s="63">
        <v>3056536.81</v>
      </c>
      <c r="I9" s="63">
        <v>3056536.81</v>
      </c>
      <c r="J9" s="60">
        <v>36.252136639798174</v>
      </c>
    </row>
    <row r="10" spans="1:11">
      <c r="A10" s="91" t="s">
        <v>96</v>
      </c>
      <c r="B10" s="63"/>
      <c r="C10" s="63"/>
      <c r="D10" s="63"/>
      <c r="E10" s="57"/>
      <c r="F10" s="102" t="s">
        <v>97</v>
      </c>
      <c r="G10" s="63">
        <v>0</v>
      </c>
      <c r="H10" s="63">
        <v>0</v>
      </c>
      <c r="I10" s="63">
        <v>0</v>
      </c>
      <c r="J10" s="60"/>
    </row>
    <row r="11" spans="1:11">
      <c r="A11" s="92" t="s">
        <v>22</v>
      </c>
      <c r="B11" s="63">
        <v>180000</v>
      </c>
      <c r="C11" s="63">
        <v>23742.699199999999</v>
      </c>
      <c r="D11" s="63">
        <v>23742.699199999999</v>
      </c>
      <c r="E11" s="57">
        <v>-81.719007037613139</v>
      </c>
      <c r="F11" s="102" t="s">
        <v>98</v>
      </c>
      <c r="G11" s="63">
        <v>0</v>
      </c>
      <c r="H11" s="63">
        <v>0</v>
      </c>
      <c r="I11" s="63">
        <v>0</v>
      </c>
      <c r="J11" s="60"/>
    </row>
    <row r="12" spans="1:11">
      <c r="A12" s="91" t="s">
        <v>24</v>
      </c>
      <c r="B12" s="63">
        <v>10000</v>
      </c>
      <c r="C12" s="63"/>
      <c r="D12" s="63"/>
      <c r="E12" s="26"/>
      <c r="F12" s="102" t="s">
        <v>99</v>
      </c>
      <c r="G12" s="63">
        <v>1203438.3400000001</v>
      </c>
      <c r="H12" s="63">
        <v>1354594.84</v>
      </c>
      <c r="I12" s="63">
        <v>1353994.84</v>
      </c>
      <c r="J12" s="60">
        <v>-33.811543980429057</v>
      </c>
    </row>
    <row r="13" spans="1:11">
      <c r="A13" s="91" t="s">
        <v>28</v>
      </c>
      <c r="B13" s="63">
        <v>10000</v>
      </c>
      <c r="C13" s="63">
        <v>292.68</v>
      </c>
      <c r="D13" s="63">
        <v>292.68</v>
      </c>
      <c r="E13" s="26">
        <v>-89.765968383178262</v>
      </c>
      <c r="F13" s="102" t="s">
        <v>100</v>
      </c>
      <c r="G13" s="63">
        <v>34845308.379999995</v>
      </c>
      <c r="H13" s="63">
        <v>31670800.509999994</v>
      </c>
      <c r="I13" s="63">
        <v>31286768.510000002</v>
      </c>
      <c r="J13" s="60">
        <v>2.8638725889497914</v>
      </c>
    </row>
    <row r="14" spans="1:11">
      <c r="A14" s="92" t="s">
        <v>32</v>
      </c>
      <c r="B14" s="63">
        <v>10000</v>
      </c>
      <c r="C14" s="63"/>
      <c r="D14" s="63"/>
      <c r="E14" s="26">
        <v>-100</v>
      </c>
      <c r="F14" s="102" t="s">
        <v>101</v>
      </c>
      <c r="G14" s="63">
        <v>3039505.51</v>
      </c>
      <c r="H14" s="63">
        <v>9789989.9000000004</v>
      </c>
      <c r="I14" s="63">
        <v>9780861.0999999996</v>
      </c>
      <c r="J14" s="60">
        <v>80.33439024811517</v>
      </c>
    </row>
    <row r="15" spans="1:11">
      <c r="A15" s="92" t="s">
        <v>40</v>
      </c>
      <c r="B15" s="63"/>
      <c r="C15" s="63"/>
      <c r="D15" s="63"/>
      <c r="E15" s="56"/>
      <c r="F15" s="102" t="s">
        <v>102</v>
      </c>
      <c r="G15" s="63">
        <v>2461600</v>
      </c>
      <c r="H15" s="63">
        <v>5234730.339999998</v>
      </c>
      <c r="I15" s="63">
        <v>5234730.34</v>
      </c>
      <c r="J15" s="60">
        <v>-0.13570149250541885</v>
      </c>
    </row>
    <row r="16" spans="1:11">
      <c r="A16" s="92" t="s">
        <v>42</v>
      </c>
      <c r="B16" s="66"/>
      <c r="C16" s="66"/>
      <c r="D16" s="66"/>
      <c r="E16" s="30"/>
      <c r="F16" s="103" t="s">
        <v>103</v>
      </c>
      <c r="G16" s="63">
        <v>6428541.9900000002</v>
      </c>
      <c r="H16" s="63">
        <v>4888107.92</v>
      </c>
      <c r="I16" s="63">
        <v>4888107.92</v>
      </c>
      <c r="J16" s="60">
        <v>3.5220387105636206</v>
      </c>
    </row>
    <row r="17" spans="1:18">
      <c r="A17" s="93" t="s">
        <v>104</v>
      </c>
      <c r="B17" s="63"/>
      <c r="C17" s="63">
        <f>SUM(C18:C22)</f>
        <v>0</v>
      </c>
      <c r="D17" s="63">
        <f>SUM(D18:D22)</f>
        <v>0</v>
      </c>
      <c r="E17" s="56"/>
      <c r="F17" s="103" t="s">
        <v>105</v>
      </c>
      <c r="G17" s="63">
        <v>33270302.059999999</v>
      </c>
      <c r="H17" s="63">
        <v>51932976.989999995</v>
      </c>
      <c r="I17" s="63">
        <v>45609495.240000002</v>
      </c>
      <c r="J17" s="60">
        <v>-27.987795976143797</v>
      </c>
    </row>
    <row r="18" spans="1:18">
      <c r="A18" s="93" t="s">
        <v>48</v>
      </c>
      <c r="B18" s="63"/>
      <c r="C18" s="63"/>
      <c r="D18" s="63"/>
      <c r="E18" s="56"/>
      <c r="F18" s="103" t="s">
        <v>106</v>
      </c>
      <c r="G18" s="63">
        <v>0</v>
      </c>
      <c r="H18" s="63">
        <v>7101495.5599999996</v>
      </c>
      <c r="I18" s="63">
        <v>5696628.6399999997</v>
      </c>
      <c r="J18" s="60">
        <v>271.66455330788631</v>
      </c>
    </row>
    <row r="19" spans="1:18" ht="24">
      <c r="A19" s="93" t="s">
        <v>50</v>
      </c>
      <c r="B19" s="63"/>
      <c r="C19" s="63"/>
      <c r="D19" s="63"/>
      <c r="E19" s="56"/>
      <c r="F19" s="103" t="s">
        <v>107</v>
      </c>
      <c r="G19" s="63">
        <v>0</v>
      </c>
      <c r="H19" s="63">
        <v>0</v>
      </c>
      <c r="I19" s="63">
        <v>0</v>
      </c>
      <c r="J19" s="60"/>
    </row>
    <row r="20" spans="1:18" ht="24">
      <c r="A20" s="93" t="s">
        <v>108</v>
      </c>
      <c r="B20" s="63"/>
      <c r="C20" s="63"/>
      <c r="D20" s="63"/>
      <c r="E20" s="56"/>
      <c r="F20" s="103" t="s">
        <v>109</v>
      </c>
      <c r="G20" s="63">
        <v>0</v>
      </c>
      <c r="H20" s="63">
        <v>0</v>
      </c>
      <c r="I20" s="63">
        <v>0</v>
      </c>
      <c r="J20" s="60"/>
    </row>
    <row r="21" spans="1:18" ht="24">
      <c r="A21" s="93" t="s">
        <v>54</v>
      </c>
      <c r="B21" s="66"/>
      <c r="C21" s="66"/>
      <c r="D21" s="66"/>
      <c r="E21" s="30"/>
      <c r="F21" s="103" t="s">
        <v>110</v>
      </c>
      <c r="G21" s="63">
        <v>0</v>
      </c>
      <c r="H21" s="63">
        <v>0</v>
      </c>
      <c r="I21" s="63">
        <v>0</v>
      </c>
      <c r="J21" s="60">
        <v>-100</v>
      </c>
    </row>
    <row r="22" spans="1:18">
      <c r="A22" s="93" t="s">
        <v>58</v>
      </c>
      <c r="B22" s="66"/>
      <c r="C22" s="66"/>
      <c r="D22" s="66"/>
      <c r="E22" s="30"/>
      <c r="F22" s="103" t="s">
        <v>111</v>
      </c>
      <c r="G22" s="63">
        <v>926303.4</v>
      </c>
      <c r="H22" s="63">
        <v>1876207</v>
      </c>
      <c r="I22" s="63">
        <v>1876207</v>
      </c>
      <c r="J22" s="60">
        <v>4.3448494869257974</v>
      </c>
    </row>
    <row r="23" spans="1:18" ht="24">
      <c r="A23" s="92"/>
      <c r="B23" s="66">
        <f>0</f>
        <v>0</v>
      </c>
      <c r="C23" s="66"/>
      <c r="D23" s="66">
        <f>0</f>
        <v>0</v>
      </c>
      <c r="E23" s="30"/>
      <c r="F23" s="103" t="s">
        <v>112</v>
      </c>
      <c r="G23" s="63">
        <v>1201227.2</v>
      </c>
      <c r="H23" s="63">
        <v>2337724.41</v>
      </c>
      <c r="I23" s="63">
        <v>2335624.41</v>
      </c>
      <c r="J23" s="60">
        <v>-54.332463313543997</v>
      </c>
    </row>
    <row r="24" spans="1:18">
      <c r="A24" s="92"/>
      <c r="B24" s="66"/>
      <c r="C24" s="66"/>
      <c r="D24" s="66"/>
      <c r="E24" s="30"/>
      <c r="F24" s="103" t="s">
        <v>113</v>
      </c>
      <c r="G24" s="63">
        <v>3000000</v>
      </c>
      <c r="H24" s="63"/>
      <c r="I24" s="63"/>
      <c r="J24" s="60"/>
    </row>
    <row r="25" spans="1:18">
      <c r="A25" s="92"/>
      <c r="B25" s="66">
        <f>0</f>
        <v>0</v>
      </c>
      <c r="C25" s="66"/>
      <c r="D25" s="66">
        <f>0</f>
        <v>0</v>
      </c>
      <c r="E25" s="30"/>
      <c r="F25" s="103" t="s">
        <v>114</v>
      </c>
      <c r="G25" s="63">
        <v>2000000</v>
      </c>
      <c r="H25" s="63"/>
      <c r="I25" s="63"/>
      <c r="J25" s="60"/>
    </row>
    <row r="26" spans="1:18" ht="15" thickBot="1">
      <c r="A26" s="94" t="s">
        <v>115</v>
      </c>
      <c r="B26" s="67">
        <f>SUM(B7,B17)</f>
        <v>1000000</v>
      </c>
      <c r="C26" s="67">
        <f>SUM(C7,C17)</f>
        <v>553324.0014500001</v>
      </c>
      <c r="D26" s="67">
        <f>SUM(D7,D17)</f>
        <v>553324.0014500001</v>
      </c>
      <c r="E26" s="55">
        <v>-32.22367721863818</v>
      </c>
      <c r="F26" s="94" t="s">
        <v>116</v>
      </c>
      <c r="G26" s="69">
        <f t="shared" ref="G26:I26" si="0">SUM(G7:G25)</f>
        <v>108876501.12</v>
      </c>
      <c r="H26" s="69">
        <f t="shared" si="0"/>
        <v>135818692.68000001</v>
      </c>
      <c r="I26" s="70">
        <f t="shared" si="0"/>
        <v>127694483.20999999</v>
      </c>
      <c r="J26" s="60">
        <v>-10.176961263807991</v>
      </c>
      <c r="R26" s="78"/>
    </row>
    <row r="27" spans="1:18">
      <c r="A27" s="95" t="s">
        <v>66</v>
      </c>
      <c r="B27" s="68">
        <f>SUM(B28:B30)</f>
        <v>77209292</v>
      </c>
      <c r="C27" s="68">
        <f>SUM(C28:C30)</f>
        <v>128019951.66</v>
      </c>
      <c r="D27" s="68">
        <f>SUM(D28:D30)</f>
        <v>128019951.66</v>
      </c>
      <c r="E27" s="58">
        <v>8.7535190480931586</v>
      </c>
      <c r="F27" s="104" t="s">
        <v>70</v>
      </c>
      <c r="G27" s="63">
        <f t="shared" ref="G27" si="1">SUM(G28:G29)</f>
        <v>0</v>
      </c>
      <c r="H27" s="63">
        <f>SUM(H28:H29)</f>
        <v>3833226.27</v>
      </c>
      <c r="I27" s="63">
        <f>SUM(I28:I29)</f>
        <v>3833226.27</v>
      </c>
      <c r="J27" s="60">
        <v>4122.7295796037788</v>
      </c>
    </row>
    <row r="28" spans="1:18">
      <c r="A28" s="92" t="s">
        <v>117</v>
      </c>
      <c r="B28" s="66"/>
      <c r="C28" s="66"/>
      <c r="D28" s="66"/>
      <c r="E28" s="55"/>
      <c r="F28" s="105" t="s">
        <v>118</v>
      </c>
      <c r="G28" s="63"/>
      <c r="H28" s="63"/>
      <c r="I28" s="63"/>
      <c r="J28" s="60"/>
    </row>
    <row r="29" spans="1:18">
      <c r="A29" s="92" t="s">
        <v>69</v>
      </c>
      <c r="B29" s="63">
        <v>70180000</v>
      </c>
      <c r="C29" s="63">
        <v>77190869.319999993</v>
      </c>
      <c r="D29" s="63">
        <v>77190869.319999993</v>
      </c>
      <c r="E29" s="57">
        <v>17.151599107343813</v>
      </c>
      <c r="F29" s="105" t="s">
        <v>119</v>
      </c>
      <c r="G29" s="63"/>
      <c r="H29" s="63">
        <v>3833226.27</v>
      </c>
      <c r="I29" s="63">
        <v>3833226.27</v>
      </c>
      <c r="J29" s="60">
        <v>4122.7295796037788</v>
      </c>
    </row>
    <row r="30" spans="1:18">
      <c r="A30" s="92" t="s">
        <v>71</v>
      </c>
      <c r="B30" s="63">
        <v>7029292.0000000037</v>
      </c>
      <c r="C30" s="63">
        <v>50829082.340000004</v>
      </c>
      <c r="D30" s="63">
        <v>50829082.340000004</v>
      </c>
      <c r="E30" s="57">
        <v>-1.923508731107759</v>
      </c>
      <c r="F30" s="105"/>
      <c r="G30" s="63"/>
      <c r="H30" s="63"/>
      <c r="I30" s="63"/>
      <c r="J30" s="60"/>
    </row>
    <row r="31" spans="1:18">
      <c r="A31" s="96"/>
      <c r="B31" s="63"/>
      <c r="C31" s="63"/>
      <c r="D31" s="63"/>
      <c r="E31" s="56"/>
      <c r="F31" s="106">
        <f t="shared" ref="F31:F36" si="2">0</f>
        <v>0</v>
      </c>
      <c r="G31" s="63"/>
      <c r="H31" s="63"/>
      <c r="I31" s="63"/>
      <c r="J31" s="60"/>
    </row>
    <row r="32" spans="1:18">
      <c r="A32" s="92"/>
      <c r="B32" s="63"/>
      <c r="C32" s="63"/>
      <c r="D32" s="63"/>
      <c r="E32" s="56"/>
      <c r="F32" s="106">
        <f t="shared" si="2"/>
        <v>0</v>
      </c>
      <c r="G32" s="63"/>
      <c r="H32" s="63"/>
      <c r="I32" s="63"/>
      <c r="J32" s="60"/>
    </row>
    <row r="33" spans="1:10">
      <c r="A33" s="96"/>
      <c r="B33" s="63"/>
      <c r="C33" s="63"/>
      <c r="D33" s="63"/>
      <c r="E33" s="30"/>
      <c r="F33" s="106" t="s">
        <v>120</v>
      </c>
      <c r="G33" s="63"/>
      <c r="H33" s="63"/>
      <c r="I33" s="63"/>
      <c r="J33" s="60"/>
    </row>
    <row r="34" spans="1:10">
      <c r="A34" s="93" t="s">
        <v>121</v>
      </c>
      <c r="B34" s="84">
        <v>11665475.720000001</v>
      </c>
      <c r="C34" s="63">
        <v>11665475.720000001</v>
      </c>
      <c r="D34" s="63">
        <v>11665475.720000001</v>
      </c>
      <c r="E34" s="55">
        <v>-60.744879764535149</v>
      </c>
      <c r="F34" s="102"/>
      <c r="G34" s="63"/>
      <c r="H34" s="63"/>
      <c r="I34" s="63"/>
      <c r="J34" s="60"/>
    </row>
    <row r="35" spans="1:10">
      <c r="A35" s="93" t="s">
        <v>76</v>
      </c>
      <c r="B35" s="84">
        <v>38719182.460000001</v>
      </c>
      <c r="C35" s="63">
        <v>38719182.460000001</v>
      </c>
      <c r="D35" s="63">
        <v>38719182.460000001</v>
      </c>
      <c r="E35" s="55">
        <v>-12.667866471916833</v>
      </c>
      <c r="F35" s="106" t="s">
        <v>77</v>
      </c>
      <c r="G35" s="63"/>
      <c r="H35" s="63">
        <v>42226725.829999998</v>
      </c>
      <c r="I35" s="63">
        <v>42226725.829999998</v>
      </c>
      <c r="J35" s="60">
        <v>9.0589293139736693</v>
      </c>
    </row>
    <row r="36" spans="1:10">
      <c r="A36" s="92"/>
      <c r="B36" s="63"/>
      <c r="C36" s="63"/>
      <c r="D36" s="63"/>
      <c r="E36" s="56"/>
      <c r="F36" s="106">
        <f t="shared" si="2"/>
        <v>0</v>
      </c>
      <c r="G36" s="63"/>
      <c r="H36" s="63"/>
      <c r="I36" s="63"/>
      <c r="J36" s="60"/>
    </row>
    <row r="37" spans="1:10">
      <c r="A37" s="93" t="s">
        <v>122</v>
      </c>
      <c r="B37" s="63"/>
      <c r="C37" s="63">
        <v>2920710.94</v>
      </c>
      <c r="D37" s="63">
        <v>2920710.94</v>
      </c>
      <c r="E37" s="55">
        <v>5410.492555853737</v>
      </c>
      <c r="F37" s="105" t="s">
        <v>80</v>
      </c>
      <c r="G37" s="63"/>
      <c r="H37" s="63"/>
      <c r="I37" s="63">
        <v>8124209.4699999997</v>
      </c>
      <c r="J37" s="60">
        <v>-30.356809572099792</v>
      </c>
    </row>
    <row r="38" spans="1:10">
      <c r="A38" s="96"/>
      <c r="B38" s="66"/>
      <c r="C38" s="66"/>
      <c r="D38" s="63"/>
      <c r="E38" s="56"/>
      <c r="F38" s="105"/>
      <c r="G38" s="63"/>
      <c r="H38" s="63"/>
      <c r="I38" s="63"/>
      <c r="J38" s="60"/>
    </row>
    <row r="39" spans="1:10">
      <c r="A39" s="96"/>
      <c r="B39" s="66"/>
      <c r="C39" s="66"/>
      <c r="D39" s="63"/>
      <c r="E39" s="56"/>
      <c r="F39" s="105"/>
      <c r="G39" s="62">
        <f t="shared" ref="G39:H39" si="3">G37-G38</f>
        <v>0</v>
      </c>
      <c r="H39" s="62">
        <f t="shared" si="3"/>
        <v>0</v>
      </c>
      <c r="I39" s="73"/>
      <c r="J39" s="60"/>
    </row>
    <row r="40" spans="1:10">
      <c r="A40" s="97"/>
      <c r="B40" s="66"/>
      <c r="C40" s="66"/>
      <c r="D40" s="63"/>
      <c r="E40" s="56"/>
      <c r="F40" s="106">
        <f>0</f>
        <v>0</v>
      </c>
      <c r="G40" s="71"/>
      <c r="H40" s="72"/>
      <c r="I40" s="72"/>
      <c r="J40" s="60"/>
    </row>
    <row r="41" spans="1:10" ht="15" thickBot="1">
      <c r="A41" s="98" t="s">
        <v>123</v>
      </c>
      <c r="B41" s="67">
        <f>B26+B27+B34+B35+B37</f>
        <v>128593950.18000001</v>
      </c>
      <c r="C41" s="67">
        <f>C26+C27+C34+C35+C37</f>
        <v>181878644.78145</v>
      </c>
      <c r="D41" s="67">
        <f>D26+D27+D34+D35+D37</f>
        <v>181878644.78145</v>
      </c>
      <c r="E41" s="55">
        <v>-5.5851332241308711</v>
      </c>
      <c r="F41" s="94" t="s">
        <v>124</v>
      </c>
      <c r="G41" s="69">
        <f t="shared" ref="G41:I41" si="4">G26+G27+G33+G35+G37</f>
        <v>108876501.12</v>
      </c>
      <c r="H41" s="69">
        <f t="shared" si="4"/>
        <v>181878644.78000003</v>
      </c>
      <c r="I41" s="70">
        <f t="shared" si="4"/>
        <v>181878644.78</v>
      </c>
      <c r="J41" s="60">
        <v>-5.5851332248835801</v>
      </c>
    </row>
  </sheetData>
  <mergeCells count="13">
    <mergeCell ref="A2:J2"/>
    <mergeCell ref="A4:E4"/>
    <mergeCell ref="F4:J4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J5:J6"/>
  </mergeCells>
  <phoneticPr fontId="4" type="noConversion"/>
  <printOptions horizontalCentered="1"/>
  <pageMargins left="0.98425196850393704" right="0" top="0.74803149606299213" bottom="0.74803149606299213" header="0.31496062992125984" footer="0.31496062992125984"/>
  <pageSetup paperSize="9" scale="75" orientation="landscape" r:id="rId1"/>
  <headerFooter alignWithMargins="0">
    <oddFooter>&amp;C第 &amp;P+2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5"/>
  <sheetViews>
    <sheetView showZeros="0" topLeftCell="F13" zoomScaleNormal="100" workbookViewId="0">
      <selection activeCell="T10" sqref="T10"/>
    </sheetView>
  </sheetViews>
  <sheetFormatPr defaultColWidth="9" defaultRowHeight="14.25"/>
  <cols>
    <col min="1" max="1" width="19.125" style="109" customWidth="1"/>
    <col min="2" max="2" width="12.25" style="108" customWidth="1"/>
    <col min="3" max="3" width="15.25" style="108" customWidth="1"/>
    <col min="4" max="4" width="15" style="108" customWidth="1"/>
    <col min="5" max="5" width="7.125" style="108" customWidth="1"/>
    <col min="6" max="6" width="19.25" style="108" customWidth="1"/>
    <col min="7" max="7" width="11.625" style="150" customWidth="1"/>
    <col min="8" max="8" width="16.75" style="108" customWidth="1"/>
    <col min="9" max="9" width="14.75" style="108" customWidth="1"/>
    <col min="10" max="10" width="8.625" style="108" customWidth="1"/>
    <col min="11" max="11" width="0.125" style="108" customWidth="1"/>
    <col min="12" max="18" width="9" style="109" hidden="1" customWidth="1"/>
    <col min="19" max="24" width="9" style="109"/>
    <col min="25" max="225" width="9" style="42"/>
    <col min="226" max="226" width="25.5" style="42" customWidth="1"/>
    <col min="227" max="227" width="8.5" style="42" customWidth="1"/>
    <col min="228" max="228" width="9.5" style="42" customWidth="1"/>
    <col min="229" max="229" width="6.75" style="42" customWidth="1"/>
    <col min="230" max="230" width="22.25" style="42" customWidth="1"/>
    <col min="231" max="232" width="9.5" style="42" customWidth="1"/>
    <col min="233" max="233" width="7.375" style="42" customWidth="1"/>
    <col min="234" max="234" width="12.625" style="42" customWidth="1"/>
    <col min="235" max="481" width="9" style="42"/>
    <col min="482" max="482" width="25.5" style="42" customWidth="1"/>
    <col min="483" max="483" width="8.5" style="42" customWidth="1"/>
    <col min="484" max="484" width="9.5" style="42" customWidth="1"/>
    <col min="485" max="485" width="6.75" style="42" customWidth="1"/>
    <col min="486" max="486" width="22.25" style="42" customWidth="1"/>
    <col min="487" max="488" width="9.5" style="42" customWidth="1"/>
    <col min="489" max="489" width="7.375" style="42" customWidth="1"/>
    <col min="490" max="490" width="12.625" style="42" customWidth="1"/>
    <col min="491" max="737" width="9" style="42"/>
    <col min="738" max="738" width="25.5" style="42" customWidth="1"/>
    <col min="739" max="739" width="8.5" style="42" customWidth="1"/>
    <col min="740" max="740" width="9.5" style="42" customWidth="1"/>
    <col min="741" max="741" width="6.75" style="42" customWidth="1"/>
    <col min="742" max="742" width="22.25" style="42" customWidth="1"/>
    <col min="743" max="744" width="9.5" style="42" customWidth="1"/>
    <col min="745" max="745" width="7.375" style="42" customWidth="1"/>
    <col min="746" max="746" width="12.625" style="42" customWidth="1"/>
    <col min="747" max="993" width="9" style="42"/>
    <col min="994" max="994" width="25.5" style="42" customWidth="1"/>
    <col min="995" max="995" width="8.5" style="42" customWidth="1"/>
    <col min="996" max="996" width="9.5" style="42" customWidth="1"/>
    <col min="997" max="997" width="6.75" style="42" customWidth="1"/>
    <col min="998" max="998" width="22.25" style="42" customWidth="1"/>
    <col min="999" max="1000" width="9.5" style="42" customWidth="1"/>
    <col min="1001" max="1001" width="7.375" style="42" customWidth="1"/>
    <col min="1002" max="1002" width="12.625" style="42" customWidth="1"/>
    <col min="1003" max="1249" width="9" style="42"/>
    <col min="1250" max="1250" width="25.5" style="42" customWidth="1"/>
    <col min="1251" max="1251" width="8.5" style="42" customWidth="1"/>
    <col min="1252" max="1252" width="9.5" style="42" customWidth="1"/>
    <col min="1253" max="1253" width="6.75" style="42" customWidth="1"/>
    <col min="1254" max="1254" width="22.25" style="42" customWidth="1"/>
    <col min="1255" max="1256" width="9.5" style="42" customWidth="1"/>
    <col min="1257" max="1257" width="7.375" style="42" customWidth="1"/>
    <col min="1258" max="1258" width="12.625" style="42" customWidth="1"/>
    <col min="1259" max="1505" width="9" style="42"/>
    <col min="1506" max="1506" width="25.5" style="42" customWidth="1"/>
    <col min="1507" max="1507" width="8.5" style="42" customWidth="1"/>
    <col min="1508" max="1508" width="9.5" style="42" customWidth="1"/>
    <col min="1509" max="1509" width="6.75" style="42" customWidth="1"/>
    <col min="1510" max="1510" width="22.25" style="42" customWidth="1"/>
    <col min="1511" max="1512" width="9.5" style="42" customWidth="1"/>
    <col min="1513" max="1513" width="7.375" style="42" customWidth="1"/>
    <col min="1514" max="1514" width="12.625" style="42" customWidth="1"/>
    <col min="1515" max="1761" width="9" style="42"/>
    <col min="1762" max="1762" width="25.5" style="42" customWidth="1"/>
    <col min="1763" max="1763" width="8.5" style="42" customWidth="1"/>
    <col min="1764" max="1764" width="9.5" style="42" customWidth="1"/>
    <col min="1765" max="1765" width="6.75" style="42" customWidth="1"/>
    <col min="1766" max="1766" width="22.25" style="42" customWidth="1"/>
    <col min="1767" max="1768" width="9.5" style="42" customWidth="1"/>
    <col min="1769" max="1769" width="7.375" style="42" customWidth="1"/>
    <col min="1770" max="1770" width="12.625" style="42" customWidth="1"/>
    <col min="1771" max="2017" width="9" style="42"/>
    <col min="2018" max="2018" width="25.5" style="42" customWidth="1"/>
    <col min="2019" max="2019" width="8.5" style="42" customWidth="1"/>
    <col min="2020" max="2020" width="9.5" style="42" customWidth="1"/>
    <col min="2021" max="2021" width="6.75" style="42" customWidth="1"/>
    <col min="2022" max="2022" width="22.25" style="42" customWidth="1"/>
    <col min="2023" max="2024" width="9.5" style="42" customWidth="1"/>
    <col min="2025" max="2025" width="7.375" style="42" customWidth="1"/>
    <col min="2026" max="2026" width="12.625" style="42" customWidth="1"/>
    <col min="2027" max="2273" width="9" style="42"/>
    <col min="2274" max="2274" width="25.5" style="42" customWidth="1"/>
    <col min="2275" max="2275" width="8.5" style="42" customWidth="1"/>
    <col min="2276" max="2276" width="9.5" style="42" customWidth="1"/>
    <col min="2277" max="2277" width="6.75" style="42" customWidth="1"/>
    <col min="2278" max="2278" width="22.25" style="42" customWidth="1"/>
    <col min="2279" max="2280" width="9.5" style="42" customWidth="1"/>
    <col min="2281" max="2281" width="7.375" style="42" customWidth="1"/>
    <col min="2282" max="2282" width="12.625" style="42" customWidth="1"/>
    <col min="2283" max="2529" width="9" style="42"/>
    <col min="2530" max="2530" width="25.5" style="42" customWidth="1"/>
    <col min="2531" max="2531" width="8.5" style="42" customWidth="1"/>
    <col min="2532" max="2532" width="9.5" style="42" customWidth="1"/>
    <col min="2533" max="2533" width="6.75" style="42" customWidth="1"/>
    <col min="2534" max="2534" width="22.25" style="42" customWidth="1"/>
    <col min="2535" max="2536" width="9.5" style="42" customWidth="1"/>
    <col min="2537" max="2537" width="7.375" style="42" customWidth="1"/>
    <col min="2538" max="2538" width="12.625" style="42" customWidth="1"/>
    <col min="2539" max="2785" width="9" style="42"/>
    <col min="2786" max="2786" width="25.5" style="42" customWidth="1"/>
    <col min="2787" max="2787" width="8.5" style="42" customWidth="1"/>
    <col min="2788" max="2788" width="9.5" style="42" customWidth="1"/>
    <col min="2789" max="2789" width="6.75" style="42" customWidth="1"/>
    <col min="2790" max="2790" width="22.25" style="42" customWidth="1"/>
    <col min="2791" max="2792" width="9.5" style="42" customWidth="1"/>
    <col min="2793" max="2793" width="7.375" style="42" customWidth="1"/>
    <col min="2794" max="2794" width="12.625" style="42" customWidth="1"/>
    <col min="2795" max="3041" width="9" style="42"/>
    <col min="3042" max="3042" width="25.5" style="42" customWidth="1"/>
    <col min="3043" max="3043" width="8.5" style="42" customWidth="1"/>
    <col min="3044" max="3044" width="9.5" style="42" customWidth="1"/>
    <col min="3045" max="3045" width="6.75" style="42" customWidth="1"/>
    <col min="3046" max="3046" width="22.25" style="42" customWidth="1"/>
    <col min="3047" max="3048" width="9.5" style="42" customWidth="1"/>
    <col min="3049" max="3049" width="7.375" style="42" customWidth="1"/>
    <col min="3050" max="3050" width="12.625" style="42" customWidth="1"/>
    <col min="3051" max="3297" width="9" style="42"/>
    <col min="3298" max="3298" width="25.5" style="42" customWidth="1"/>
    <col min="3299" max="3299" width="8.5" style="42" customWidth="1"/>
    <col min="3300" max="3300" width="9.5" style="42" customWidth="1"/>
    <col min="3301" max="3301" width="6.75" style="42" customWidth="1"/>
    <col min="3302" max="3302" width="22.25" style="42" customWidth="1"/>
    <col min="3303" max="3304" width="9.5" style="42" customWidth="1"/>
    <col min="3305" max="3305" width="7.375" style="42" customWidth="1"/>
    <col min="3306" max="3306" width="12.625" style="42" customWidth="1"/>
    <col min="3307" max="3553" width="9" style="42"/>
    <col min="3554" max="3554" width="25.5" style="42" customWidth="1"/>
    <col min="3555" max="3555" width="8.5" style="42" customWidth="1"/>
    <col min="3556" max="3556" width="9.5" style="42" customWidth="1"/>
    <col min="3557" max="3557" width="6.75" style="42" customWidth="1"/>
    <col min="3558" max="3558" width="22.25" style="42" customWidth="1"/>
    <col min="3559" max="3560" width="9.5" style="42" customWidth="1"/>
    <col min="3561" max="3561" width="7.375" style="42" customWidth="1"/>
    <col min="3562" max="3562" width="12.625" style="42" customWidth="1"/>
    <col min="3563" max="3809" width="9" style="42"/>
    <col min="3810" max="3810" width="25.5" style="42" customWidth="1"/>
    <col min="3811" max="3811" width="8.5" style="42" customWidth="1"/>
    <col min="3812" max="3812" width="9.5" style="42" customWidth="1"/>
    <col min="3813" max="3813" width="6.75" style="42" customWidth="1"/>
    <col min="3814" max="3814" width="22.25" style="42" customWidth="1"/>
    <col min="3815" max="3816" width="9.5" style="42" customWidth="1"/>
    <col min="3817" max="3817" width="7.375" style="42" customWidth="1"/>
    <col min="3818" max="3818" width="12.625" style="42" customWidth="1"/>
    <col min="3819" max="4065" width="9" style="42"/>
    <col min="4066" max="4066" width="25.5" style="42" customWidth="1"/>
    <col min="4067" max="4067" width="8.5" style="42" customWidth="1"/>
    <col min="4068" max="4068" width="9.5" style="42" customWidth="1"/>
    <col min="4069" max="4069" width="6.75" style="42" customWidth="1"/>
    <col min="4070" max="4070" width="22.25" style="42" customWidth="1"/>
    <col min="4071" max="4072" width="9.5" style="42" customWidth="1"/>
    <col min="4073" max="4073" width="7.375" style="42" customWidth="1"/>
    <col min="4074" max="4074" width="12.625" style="42" customWidth="1"/>
    <col min="4075" max="4321" width="9" style="42"/>
    <col min="4322" max="4322" width="25.5" style="42" customWidth="1"/>
    <col min="4323" max="4323" width="8.5" style="42" customWidth="1"/>
    <col min="4324" max="4324" width="9.5" style="42" customWidth="1"/>
    <col min="4325" max="4325" width="6.75" style="42" customWidth="1"/>
    <col min="4326" max="4326" width="22.25" style="42" customWidth="1"/>
    <col min="4327" max="4328" width="9.5" style="42" customWidth="1"/>
    <col min="4329" max="4329" width="7.375" style="42" customWidth="1"/>
    <col min="4330" max="4330" width="12.625" style="42" customWidth="1"/>
    <col min="4331" max="4577" width="9" style="42"/>
    <col min="4578" max="4578" width="25.5" style="42" customWidth="1"/>
    <col min="4579" max="4579" width="8.5" style="42" customWidth="1"/>
    <col min="4580" max="4580" width="9.5" style="42" customWidth="1"/>
    <col min="4581" max="4581" width="6.75" style="42" customWidth="1"/>
    <col min="4582" max="4582" width="22.25" style="42" customWidth="1"/>
    <col min="4583" max="4584" width="9.5" style="42" customWidth="1"/>
    <col min="4585" max="4585" width="7.375" style="42" customWidth="1"/>
    <col min="4586" max="4586" width="12.625" style="42" customWidth="1"/>
    <col min="4587" max="4833" width="9" style="42"/>
    <col min="4834" max="4834" width="25.5" style="42" customWidth="1"/>
    <col min="4835" max="4835" width="8.5" style="42" customWidth="1"/>
    <col min="4836" max="4836" width="9.5" style="42" customWidth="1"/>
    <col min="4837" max="4837" width="6.75" style="42" customWidth="1"/>
    <col min="4838" max="4838" width="22.25" style="42" customWidth="1"/>
    <col min="4839" max="4840" width="9.5" style="42" customWidth="1"/>
    <col min="4841" max="4841" width="7.375" style="42" customWidth="1"/>
    <col min="4842" max="4842" width="12.625" style="42" customWidth="1"/>
    <col min="4843" max="5089" width="9" style="42"/>
    <col min="5090" max="5090" width="25.5" style="42" customWidth="1"/>
    <col min="5091" max="5091" width="8.5" style="42" customWidth="1"/>
    <col min="5092" max="5092" width="9.5" style="42" customWidth="1"/>
    <col min="5093" max="5093" width="6.75" style="42" customWidth="1"/>
    <col min="5094" max="5094" width="22.25" style="42" customWidth="1"/>
    <col min="5095" max="5096" width="9.5" style="42" customWidth="1"/>
    <col min="5097" max="5097" width="7.375" style="42" customWidth="1"/>
    <col min="5098" max="5098" width="12.625" style="42" customWidth="1"/>
    <col min="5099" max="5345" width="9" style="42"/>
    <col min="5346" max="5346" width="25.5" style="42" customWidth="1"/>
    <col min="5347" max="5347" width="8.5" style="42" customWidth="1"/>
    <col min="5348" max="5348" width="9.5" style="42" customWidth="1"/>
    <col min="5349" max="5349" width="6.75" style="42" customWidth="1"/>
    <col min="5350" max="5350" width="22.25" style="42" customWidth="1"/>
    <col min="5351" max="5352" width="9.5" style="42" customWidth="1"/>
    <col min="5353" max="5353" width="7.375" style="42" customWidth="1"/>
    <col min="5354" max="5354" width="12.625" style="42" customWidth="1"/>
    <col min="5355" max="5601" width="9" style="42"/>
    <col min="5602" max="5602" width="25.5" style="42" customWidth="1"/>
    <col min="5603" max="5603" width="8.5" style="42" customWidth="1"/>
    <col min="5604" max="5604" width="9.5" style="42" customWidth="1"/>
    <col min="5605" max="5605" width="6.75" style="42" customWidth="1"/>
    <col min="5606" max="5606" width="22.25" style="42" customWidth="1"/>
    <col min="5607" max="5608" width="9.5" style="42" customWidth="1"/>
    <col min="5609" max="5609" width="7.375" style="42" customWidth="1"/>
    <col min="5610" max="5610" width="12.625" style="42" customWidth="1"/>
    <col min="5611" max="5857" width="9" style="42"/>
    <col min="5858" max="5858" width="25.5" style="42" customWidth="1"/>
    <col min="5859" max="5859" width="8.5" style="42" customWidth="1"/>
    <col min="5860" max="5860" width="9.5" style="42" customWidth="1"/>
    <col min="5861" max="5861" width="6.75" style="42" customWidth="1"/>
    <col min="5862" max="5862" width="22.25" style="42" customWidth="1"/>
    <col min="5863" max="5864" width="9.5" style="42" customWidth="1"/>
    <col min="5865" max="5865" width="7.375" style="42" customWidth="1"/>
    <col min="5866" max="5866" width="12.625" style="42" customWidth="1"/>
    <col min="5867" max="6113" width="9" style="42"/>
    <col min="6114" max="6114" width="25.5" style="42" customWidth="1"/>
    <col min="6115" max="6115" width="8.5" style="42" customWidth="1"/>
    <col min="6116" max="6116" width="9.5" style="42" customWidth="1"/>
    <col min="6117" max="6117" width="6.75" style="42" customWidth="1"/>
    <col min="6118" max="6118" width="22.25" style="42" customWidth="1"/>
    <col min="6119" max="6120" width="9.5" style="42" customWidth="1"/>
    <col min="6121" max="6121" width="7.375" style="42" customWidth="1"/>
    <col min="6122" max="6122" width="12.625" style="42" customWidth="1"/>
    <col min="6123" max="6369" width="9" style="42"/>
    <col min="6370" max="6370" width="25.5" style="42" customWidth="1"/>
    <col min="6371" max="6371" width="8.5" style="42" customWidth="1"/>
    <col min="6372" max="6372" width="9.5" style="42" customWidth="1"/>
    <col min="6373" max="6373" width="6.75" style="42" customWidth="1"/>
    <col min="6374" max="6374" width="22.25" style="42" customWidth="1"/>
    <col min="6375" max="6376" width="9.5" style="42" customWidth="1"/>
    <col min="6377" max="6377" width="7.375" style="42" customWidth="1"/>
    <col min="6378" max="6378" width="12.625" style="42" customWidth="1"/>
    <col min="6379" max="6625" width="9" style="42"/>
    <col min="6626" max="6626" width="25.5" style="42" customWidth="1"/>
    <col min="6627" max="6627" width="8.5" style="42" customWidth="1"/>
    <col min="6628" max="6628" width="9.5" style="42" customWidth="1"/>
    <col min="6629" max="6629" width="6.75" style="42" customWidth="1"/>
    <col min="6630" max="6630" width="22.25" style="42" customWidth="1"/>
    <col min="6631" max="6632" width="9.5" style="42" customWidth="1"/>
    <col min="6633" max="6633" width="7.375" style="42" customWidth="1"/>
    <col min="6634" max="6634" width="12.625" style="42" customWidth="1"/>
    <col min="6635" max="6881" width="9" style="42"/>
    <col min="6882" max="6882" width="25.5" style="42" customWidth="1"/>
    <col min="6883" max="6883" width="8.5" style="42" customWidth="1"/>
    <col min="6884" max="6884" width="9.5" style="42" customWidth="1"/>
    <col min="6885" max="6885" width="6.75" style="42" customWidth="1"/>
    <col min="6886" max="6886" width="22.25" style="42" customWidth="1"/>
    <col min="6887" max="6888" width="9.5" style="42" customWidth="1"/>
    <col min="6889" max="6889" width="7.375" style="42" customWidth="1"/>
    <col min="6890" max="6890" width="12.625" style="42" customWidth="1"/>
    <col min="6891" max="7137" width="9" style="42"/>
    <col min="7138" max="7138" width="25.5" style="42" customWidth="1"/>
    <col min="7139" max="7139" width="8.5" style="42" customWidth="1"/>
    <col min="7140" max="7140" width="9.5" style="42" customWidth="1"/>
    <col min="7141" max="7141" width="6.75" style="42" customWidth="1"/>
    <col min="7142" max="7142" width="22.25" style="42" customWidth="1"/>
    <col min="7143" max="7144" width="9.5" style="42" customWidth="1"/>
    <col min="7145" max="7145" width="7.375" style="42" customWidth="1"/>
    <col min="7146" max="7146" width="12.625" style="42" customWidth="1"/>
    <col min="7147" max="7393" width="9" style="42"/>
    <col min="7394" max="7394" width="25.5" style="42" customWidth="1"/>
    <col min="7395" max="7395" width="8.5" style="42" customWidth="1"/>
    <col min="7396" max="7396" width="9.5" style="42" customWidth="1"/>
    <col min="7397" max="7397" width="6.75" style="42" customWidth="1"/>
    <col min="7398" max="7398" width="22.25" style="42" customWidth="1"/>
    <col min="7399" max="7400" width="9.5" style="42" customWidth="1"/>
    <col min="7401" max="7401" width="7.375" style="42" customWidth="1"/>
    <col min="7402" max="7402" width="12.625" style="42" customWidth="1"/>
    <col min="7403" max="7649" width="9" style="42"/>
    <col min="7650" max="7650" width="25.5" style="42" customWidth="1"/>
    <col min="7651" max="7651" width="8.5" style="42" customWidth="1"/>
    <col min="7652" max="7652" width="9.5" style="42" customWidth="1"/>
    <col min="7653" max="7653" width="6.75" style="42" customWidth="1"/>
    <col min="7654" max="7654" width="22.25" style="42" customWidth="1"/>
    <col min="7655" max="7656" width="9.5" style="42" customWidth="1"/>
    <col min="7657" max="7657" width="7.375" style="42" customWidth="1"/>
    <col min="7658" max="7658" width="12.625" style="42" customWidth="1"/>
    <col min="7659" max="7905" width="9" style="42"/>
    <col min="7906" max="7906" width="25.5" style="42" customWidth="1"/>
    <col min="7907" max="7907" width="8.5" style="42" customWidth="1"/>
    <col min="7908" max="7908" width="9.5" style="42" customWidth="1"/>
    <col min="7909" max="7909" width="6.75" style="42" customWidth="1"/>
    <col min="7910" max="7910" width="22.25" style="42" customWidth="1"/>
    <col min="7911" max="7912" width="9.5" style="42" customWidth="1"/>
    <col min="7913" max="7913" width="7.375" style="42" customWidth="1"/>
    <col min="7914" max="7914" width="12.625" style="42" customWidth="1"/>
    <col min="7915" max="8161" width="9" style="42"/>
    <col min="8162" max="8162" width="25.5" style="42" customWidth="1"/>
    <col min="8163" max="8163" width="8.5" style="42" customWidth="1"/>
    <col min="8164" max="8164" width="9.5" style="42" customWidth="1"/>
    <col min="8165" max="8165" width="6.75" style="42" customWidth="1"/>
    <col min="8166" max="8166" width="22.25" style="42" customWidth="1"/>
    <col min="8167" max="8168" width="9.5" style="42" customWidth="1"/>
    <col min="8169" max="8169" width="7.375" style="42" customWidth="1"/>
    <col min="8170" max="8170" width="12.625" style="42" customWidth="1"/>
    <col min="8171" max="8417" width="9" style="42"/>
    <col min="8418" max="8418" width="25.5" style="42" customWidth="1"/>
    <col min="8419" max="8419" width="8.5" style="42" customWidth="1"/>
    <col min="8420" max="8420" width="9.5" style="42" customWidth="1"/>
    <col min="8421" max="8421" width="6.75" style="42" customWidth="1"/>
    <col min="8422" max="8422" width="22.25" style="42" customWidth="1"/>
    <col min="8423" max="8424" width="9.5" style="42" customWidth="1"/>
    <col min="8425" max="8425" width="7.375" style="42" customWidth="1"/>
    <col min="8426" max="8426" width="12.625" style="42" customWidth="1"/>
    <col min="8427" max="8673" width="9" style="42"/>
    <col min="8674" max="8674" width="25.5" style="42" customWidth="1"/>
    <col min="8675" max="8675" width="8.5" style="42" customWidth="1"/>
    <col min="8676" max="8676" width="9.5" style="42" customWidth="1"/>
    <col min="8677" max="8677" width="6.75" style="42" customWidth="1"/>
    <col min="8678" max="8678" width="22.25" style="42" customWidth="1"/>
    <col min="8679" max="8680" width="9.5" style="42" customWidth="1"/>
    <col min="8681" max="8681" width="7.375" style="42" customWidth="1"/>
    <col min="8682" max="8682" width="12.625" style="42" customWidth="1"/>
    <col min="8683" max="8929" width="9" style="42"/>
    <col min="8930" max="8930" width="25.5" style="42" customWidth="1"/>
    <col min="8931" max="8931" width="8.5" style="42" customWidth="1"/>
    <col min="8932" max="8932" width="9.5" style="42" customWidth="1"/>
    <col min="8933" max="8933" width="6.75" style="42" customWidth="1"/>
    <col min="8934" max="8934" width="22.25" style="42" customWidth="1"/>
    <col min="8935" max="8936" width="9.5" style="42" customWidth="1"/>
    <col min="8937" max="8937" width="7.375" style="42" customWidth="1"/>
    <col min="8938" max="8938" width="12.625" style="42" customWidth="1"/>
    <col min="8939" max="9185" width="9" style="42"/>
    <col min="9186" max="9186" width="25.5" style="42" customWidth="1"/>
    <col min="9187" max="9187" width="8.5" style="42" customWidth="1"/>
    <col min="9188" max="9188" width="9.5" style="42" customWidth="1"/>
    <col min="9189" max="9189" width="6.75" style="42" customWidth="1"/>
    <col min="9190" max="9190" width="22.25" style="42" customWidth="1"/>
    <col min="9191" max="9192" width="9.5" style="42" customWidth="1"/>
    <col min="9193" max="9193" width="7.375" style="42" customWidth="1"/>
    <col min="9194" max="9194" width="12.625" style="42" customWidth="1"/>
    <col min="9195" max="9441" width="9" style="42"/>
    <col min="9442" max="9442" width="25.5" style="42" customWidth="1"/>
    <col min="9443" max="9443" width="8.5" style="42" customWidth="1"/>
    <col min="9444" max="9444" width="9.5" style="42" customWidth="1"/>
    <col min="9445" max="9445" width="6.75" style="42" customWidth="1"/>
    <col min="9446" max="9446" width="22.25" style="42" customWidth="1"/>
    <col min="9447" max="9448" width="9.5" style="42" customWidth="1"/>
    <col min="9449" max="9449" width="7.375" style="42" customWidth="1"/>
    <col min="9450" max="9450" width="12.625" style="42" customWidth="1"/>
    <col min="9451" max="9697" width="9" style="42"/>
    <col min="9698" max="9698" width="25.5" style="42" customWidth="1"/>
    <col min="9699" max="9699" width="8.5" style="42" customWidth="1"/>
    <col min="9700" max="9700" width="9.5" style="42" customWidth="1"/>
    <col min="9701" max="9701" width="6.75" style="42" customWidth="1"/>
    <col min="9702" max="9702" width="22.25" style="42" customWidth="1"/>
    <col min="9703" max="9704" width="9.5" style="42" customWidth="1"/>
    <col min="9705" max="9705" width="7.375" style="42" customWidth="1"/>
    <col min="9706" max="9706" width="12.625" style="42" customWidth="1"/>
    <col min="9707" max="9953" width="9" style="42"/>
    <col min="9954" max="9954" width="25.5" style="42" customWidth="1"/>
    <col min="9955" max="9955" width="8.5" style="42" customWidth="1"/>
    <col min="9956" max="9956" width="9.5" style="42" customWidth="1"/>
    <col min="9957" max="9957" width="6.75" style="42" customWidth="1"/>
    <col min="9958" max="9958" width="22.25" style="42" customWidth="1"/>
    <col min="9959" max="9960" width="9.5" style="42" customWidth="1"/>
    <col min="9961" max="9961" width="7.375" style="42" customWidth="1"/>
    <col min="9962" max="9962" width="12.625" style="42" customWidth="1"/>
    <col min="9963" max="10209" width="9" style="42"/>
    <col min="10210" max="10210" width="25.5" style="42" customWidth="1"/>
    <col min="10211" max="10211" width="8.5" style="42" customWidth="1"/>
    <col min="10212" max="10212" width="9.5" style="42" customWidth="1"/>
    <col min="10213" max="10213" width="6.75" style="42" customWidth="1"/>
    <col min="10214" max="10214" width="22.25" style="42" customWidth="1"/>
    <col min="10215" max="10216" width="9.5" style="42" customWidth="1"/>
    <col min="10217" max="10217" width="7.375" style="42" customWidth="1"/>
    <col min="10218" max="10218" width="12.625" style="42" customWidth="1"/>
    <col min="10219" max="10465" width="9" style="42"/>
    <col min="10466" max="10466" width="25.5" style="42" customWidth="1"/>
    <col min="10467" max="10467" width="8.5" style="42" customWidth="1"/>
    <col min="10468" max="10468" width="9.5" style="42" customWidth="1"/>
    <col min="10469" max="10469" width="6.75" style="42" customWidth="1"/>
    <col min="10470" max="10470" width="22.25" style="42" customWidth="1"/>
    <col min="10471" max="10472" width="9.5" style="42" customWidth="1"/>
    <col min="10473" max="10473" width="7.375" style="42" customWidth="1"/>
    <col min="10474" max="10474" width="12.625" style="42" customWidth="1"/>
    <col min="10475" max="10721" width="9" style="42"/>
    <col min="10722" max="10722" width="25.5" style="42" customWidth="1"/>
    <col min="10723" max="10723" width="8.5" style="42" customWidth="1"/>
    <col min="10724" max="10724" width="9.5" style="42" customWidth="1"/>
    <col min="10725" max="10725" width="6.75" style="42" customWidth="1"/>
    <col min="10726" max="10726" width="22.25" style="42" customWidth="1"/>
    <col min="10727" max="10728" width="9.5" style="42" customWidth="1"/>
    <col min="10729" max="10729" width="7.375" style="42" customWidth="1"/>
    <col min="10730" max="10730" width="12.625" style="42" customWidth="1"/>
    <col min="10731" max="10977" width="9" style="42"/>
    <col min="10978" max="10978" width="25.5" style="42" customWidth="1"/>
    <col min="10979" max="10979" width="8.5" style="42" customWidth="1"/>
    <col min="10980" max="10980" width="9.5" style="42" customWidth="1"/>
    <col min="10981" max="10981" width="6.75" style="42" customWidth="1"/>
    <col min="10982" max="10982" width="22.25" style="42" customWidth="1"/>
    <col min="10983" max="10984" width="9.5" style="42" customWidth="1"/>
    <col min="10985" max="10985" width="7.375" style="42" customWidth="1"/>
    <col min="10986" max="10986" width="12.625" style="42" customWidth="1"/>
    <col min="10987" max="11233" width="9" style="42"/>
    <col min="11234" max="11234" width="25.5" style="42" customWidth="1"/>
    <col min="11235" max="11235" width="8.5" style="42" customWidth="1"/>
    <col min="11236" max="11236" width="9.5" style="42" customWidth="1"/>
    <col min="11237" max="11237" width="6.75" style="42" customWidth="1"/>
    <col min="11238" max="11238" width="22.25" style="42" customWidth="1"/>
    <col min="11239" max="11240" width="9.5" style="42" customWidth="1"/>
    <col min="11241" max="11241" width="7.375" style="42" customWidth="1"/>
    <col min="11242" max="11242" width="12.625" style="42" customWidth="1"/>
    <col min="11243" max="11489" width="9" style="42"/>
    <col min="11490" max="11490" width="25.5" style="42" customWidth="1"/>
    <col min="11491" max="11491" width="8.5" style="42" customWidth="1"/>
    <col min="11492" max="11492" width="9.5" style="42" customWidth="1"/>
    <col min="11493" max="11493" width="6.75" style="42" customWidth="1"/>
    <col min="11494" max="11494" width="22.25" style="42" customWidth="1"/>
    <col min="11495" max="11496" width="9.5" style="42" customWidth="1"/>
    <col min="11497" max="11497" width="7.375" style="42" customWidth="1"/>
    <col min="11498" max="11498" width="12.625" style="42" customWidth="1"/>
    <col min="11499" max="11745" width="9" style="42"/>
    <col min="11746" max="11746" width="25.5" style="42" customWidth="1"/>
    <col min="11747" max="11747" width="8.5" style="42" customWidth="1"/>
    <col min="11748" max="11748" width="9.5" style="42" customWidth="1"/>
    <col min="11749" max="11749" width="6.75" style="42" customWidth="1"/>
    <col min="11750" max="11750" width="22.25" style="42" customWidth="1"/>
    <col min="11751" max="11752" width="9.5" style="42" customWidth="1"/>
    <col min="11753" max="11753" width="7.375" style="42" customWidth="1"/>
    <col min="11754" max="11754" width="12.625" style="42" customWidth="1"/>
    <col min="11755" max="12001" width="9" style="42"/>
    <col min="12002" max="12002" width="25.5" style="42" customWidth="1"/>
    <col min="12003" max="12003" width="8.5" style="42" customWidth="1"/>
    <col min="12004" max="12004" width="9.5" style="42" customWidth="1"/>
    <col min="12005" max="12005" width="6.75" style="42" customWidth="1"/>
    <col min="12006" max="12006" width="22.25" style="42" customWidth="1"/>
    <col min="12007" max="12008" width="9.5" style="42" customWidth="1"/>
    <col min="12009" max="12009" width="7.375" style="42" customWidth="1"/>
    <col min="12010" max="12010" width="12.625" style="42" customWidth="1"/>
    <col min="12011" max="12257" width="9" style="42"/>
    <col min="12258" max="12258" width="25.5" style="42" customWidth="1"/>
    <col min="12259" max="12259" width="8.5" style="42" customWidth="1"/>
    <col min="12260" max="12260" width="9.5" style="42" customWidth="1"/>
    <col min="12261" max="12261" width="6.75" style="42" customWidth="1"/>
    <col min="12262" max="12262" width="22.25" style="42" customWidth="1"/>
    <col min="12263" max="12264" width="9.5" style="42" customWidth="1"/>
    <col min="12265" max="12265" width="7.375" style="42" customWidth="1"/>
    <col min="12266" max="12266" width="12.625" style="42" customWidth="1"/>
    <col min="12267" max="12513" width="9" style="42"/>
    <col min="12514" max="12514" width="25.5" style="42" customWidth="1"/>
    <col min="12515" max="12515" width="8.5" style="42" customWidth="1"/>
    <col min="12516" max="12516" width="9.5" style="42" customWidth="1"/>
    <col min="12517" max="12517" width="6.75" style="42" customWidth="1"/>
    <col min="12518" max="12518" width="22.25" style="42" customWidth="1"/>
    <col min="12519" max="12520" width="9.5" style="42" customWidth="1"/>
    <col min="12521" max="12521" width="7.375" style="42" customWidth="1"/>
    <col min="12522" max="12522" width="12.625" style="42" customWidth="1"/>
    <col min="12523" max="12769" width="9" style="42"/>
    <col min="12770" max="12770" width="25.5" style="42" customWidth="1"/>
    <col min="12771" max="12771" width="8.5" style="42" customWidth="1"/>
    <col min="12772" max="12772" width="9.5" style="42" customWidth="1"/>
    <col min="12773" max="12773" width="6.75" style="42" customWidth="1"/>
    <col min="12774" max="12774" width="22.25" style="42" customWidth="1"/>
    <col min="12775" max="12776" width="9.5" style="42" customWidth="1"/>
    <col min="12777" max="12777" width="7.375" style="42" customWidth="1"/>
    <col min="12778" max="12778" width="12.625" style="42" customWidth="1"/>
    <col min="12779" max="13025" width="9" style="42"/>
    <col min="13026" max="13026" width="25.5" style="42" customWidth="1"/>
    <col min="13027" max="13027" width="8.5" style="42" customWidth="1"/>
    <col min="13028" max="13028" width="9.5" style="42" customWidth="1"/>
    <col min="13029" max="13029" width="6.75" style="42" customWidth="1"/>
    <col min="13030" max="13030" width="22.25" style="42" customWidth="1"/>
    <col min="13031" max="13032" width="9.5" style="42" customWidth="1"/>
    <col min="13033" max="13033" width="7.375" style="42" customWidth="1"/>
    <col min="13034" max="13034" width="12.625" style="42" customWidth="1"/>
    <col min="13035" max="13281" width="9" style="42"/>
    <col min="13282" max="13282" width="25.5" style="42" customWidth="1"/>
    <col min="13283" max="13283" width="8.5" style="42" customWidth="1"/>
    <col min="13284" max="13284" width="9.5" style="42" customWidth="1"/>
    <col min="13285" max="13285" width="6.75" style="42" customWidth="1"/>
    <col min="13286" max="13286" width="22.25" style="42" customWidth="1"/>
    <col min="13287" max="13288" width="9.5" style="42" customWidth="1"/>
    <col min="13289" max="13289" width="7.375" style="42" customWidth="1"/>
    <col min="13290" max="13290" width="12.625" style="42" customWidth="1"/>
    <col min="13291" max="13537" width="9" style="42"/>
    <col min="13538" max="13538" width="25.5" style="42" customWidth="1"/>
    <col min="13539" max="13539" width="8.5" style="42" customWidth="1"/>
    <col min="13540" max="13540" width="9.5" style="42" customWidth="1"/>
    <col min="13541" max="13541" width="6.75" style="42" customWidth="1"/>
    <col min="13542" max="13542" width="22.25" style="42" customWidth="1"/>
    <col min="13543" max="13544" width="9.5" style="42" customWidth="1"/>
    <col min="13545" max="13545" width="7.375" style="42" customWidth="1"/>
    <col min="13546" max="13546" width="12.625" style="42" customWidth="1"/>
    <col min="13547" max="13793" width="9" style="42"/>
    <col min="13794" max="13794" width="25.5" style="42" customWidth="1"/>
    <col min="13795" max="13795" width="8.5" style="42" customWidth="1"/>
    <col min="13796" max="13796" width="9.5" style="42" customWidth="1"/>
    <col min="13797" max="13797" width="6.75" style="42" customWidth="1"/>
    <col min="13798" max="13798" width="22.25" style="42" customWidth="1"/>
    <col min="13799" max="13800" width="9.5" style="42" customWidth="1"/>
    <col min="13801" max="13801" width="7.375" style="42" customWidth="1"/>
    <col min="13802" max="13802" width="12.625" style="42" customWidth="1"/>
    <col min="13803" max="14049" width="9" style="42"/>
    <col min="14050" max="14050" width="25.5" style="42" customWidth="1"/>
    <col min="14051" max="14051" width="8.5" style="42" customWidth="1"/>
    <col min="14052" max="14052" width="9.5" style="42" customWidth="1"/>
    <col min="14053" max="14053" width="6.75" style="42" customWidth="1"/>
    <col min="14054" max="14054" width="22.25" style="42" customWidth="1"/>
    <col min="14055" max="14056" width="9.5" style="42" customWidth="1"/>
    <col min="14057" max="14057" width="7.375" style="42" customWidth="1"/>
    <col min="14058" max="14058" width="12.625" style="42" customWidth="1"/>
    <col min="14059" max="14305" width="9" style="42"/>
    <col min="14306" max="14306" width="25.5" style="42" customWidth="1"/>
    <col min="14307" max="14307" width="8.5" style="42" customWidth="1"/>
    <col min="14308" max="14308" width="9.5" style="42" customWidth="1"/>
    <col min="14309" max="14309" width="6.75" style="42" customWidth="1"/>
    <col min="14310" max="14310" width="22.25" style="42" customWidth="1"/>
    <col min="14311" max="14312" width="9.5" style="42" customWidth="1"/>
    <col min="14313" max="14313" width="7.375" style="42" customWidth="1"/>
    <col min="14314" max="14314" width="12.625" style="42" customWidth="1"/>
    <col min="14315" max="14561" width="9" style="42"/>
    <col min="14562" max="14562" width="25.5" style="42" customWidth="1"/>
    <col min="14563" max="14563" width="8.5" style="42" customWidth="1"/>
    <col min="14564" max="14564" width="9.5" style="42" customWidth="1"/>
    <col min="14565" max="14565" width="6.75" style="42" customWidth="1"/>
    <col min="14566" max="14566" width="22.25" style="42" customWidth="1"/>
    <col min="14567" max="14568" width="9.5" style="42" customWidth="1"/>
    <col min="14569" max="14569" width="7.375" style="42" customWidth="1"/>
    <col min="14570" max="14570" width="12.625" style="42" customWidth="1"/>
    <col min="14571" max="14817" width="9" style="42"/>
    <col min="14818" max="14818" width="25.5" style="42" customWidth="1"/>
    <col min="14819" max="14819" width="8.5" style="42" customWidth="1"/>
    <col min="14820" max="14820" width="9.5" style="42" customWidth="1"/>
    <col min="14821" max="14821" width="6.75" style="42" customWidth="1"/>
    <col min="14822" max="14822" width="22.25" style="42" customWidth="1"/>
    <col min="14823" max="14824" width="9.5" style="42" customWidth="1"/>
    <col min="14825" max="14825" width="7.375" style="42" customWidth="1"/>
    <col min="14826" max="14826" width="12.625" style="42" customWidth="1"/>
    <col min="14827" max="15073" width="9" style="42"/>
    <col min="15074" max="15074" width="25.5" style="42" customWidth="1"/>
    <col min="15075" max="15075" width="8.5" style="42" customWidth="1"/>
    <col min="15076" max="15076" width="9.5" style="42" customWidth="1"/>
    <col min="15077" max="15077" width="6.75" style="42" customWidth="1"/>
    <col min="15078" max="15078" width="22.25" style="42" customWidth="1"/>
    <col min="15079" max="15080" width="9.5" style="42" customWidth="1"/>
    <col min="15081" max="15081" width="7.375" style="42" customWidth="1"/>
    <col min="15082" max="15082" width="12.625" style="42" customWidth="1"/>
    <col min="15083" max="15329" width="9" style="42"/>
    <col min="15330" max="15330" width="25.5" style="42" customWidth="1"/>
    <col min="15331" max="15331" width="8.5" style="42" customWidth="1"/>
    <col min="15332" max="15332" width="9.5" style="42" customWidth="1"/>
    <col min="15333" max="15333" width="6.75" style="42" customWidth="1"/>
    <col min="15334" max="15334" width="22.25" style="42" customWidth="1"/>
    <col min="15335" max="15336" width="9.5" style="42" customWidth="1"/>
    <col min="15337" max="15337" width="7.375" style="42" customWidth="1"/>
    <col min="15338" max="15338" width="12.625" style="42" customWidth="1"/>
    <col min="15339" max="15585" width="9" style="42"/>
    <col min="15586" max="15586" width="25.5" style="42" customWidth="1"/>
    <col min="15587" max="15587" width="8.5" style="42" customWidth="1"/>
    <col min="15588" max="15588" width="9.5" style="42" customWidth="1"/>
    <col min="15589" max="15589" width="6.75" style="42" customWidth="1"/>
    <col min="15590" max="15590" width="22.25" style="42" customWidth="1"/>
    <col min="15591" max="15592" width="9.5" style="42" customWidth="1"/>
    <col min="15593" max="15593" width="7.375" style="42" customWidth="1"/>
    <col min="15594" max="15594" width="12.625" style="42" customWidth="1"/>
    <col min="15595" max="15841" width="9" style="42"/>
    <col min="15842" max="15842" width="25.5" style="42" customWidth="1"/>
    <col min="15843" max="15843" width="8.5" style="42" customWidth="1"/>
    <col min="15844" max="15844" width="9.5" style="42" customWidth="1"/>
    <col min="15845" max="15845" width="6.75" style="42" customWidth="1"/>
    <col min="15846" max="15846" width="22.25" style="42" customWidth="1"/>
    <col min="15847" max="15848" width="9.5" style="42" customWidth="1"/>
    <col min="15849" max="15849" width="7.375" style="42" customWidth="1"/>
    <col min="15850" max="15850" width="12.625" style="42" customWidth="1"/>
    <col min="15851" max="16097" width="9" style="42"/>
    <col min="16098" max="16098" width="25.5" style="42" customWidth="1"/>
    <col min="16099" max="16099" width="8.5" style="42" customWidth="1"/>
    <col min="16100" max="16100" width="9.5" style="42" customWidth="1"/>
    <col min="16101" max="16101" width="6.75" style="42" customWidth="1"/>
    <col min="16102" max="16102" width="22.25" style="42" customWidth="1"/>
    <col min="16103" max="16104" width="9.5" style="42" customWidth="1"/>
    <col min="16105" max="16105" width="7.375" style="42" customWidth="1"/>
    <col min="16106" max="16106" width="12.625" style="42" customWidth="1"/>
    <col min="16107" max="16384" width="9" style="42"/>
  </cols>
  <sheetData>
    <row r="1" spans="1:24" ht="20.25">
      <c r="A1" s="346" t="s">
        <v>709</v>
      </c>
      <c r="B1" s="346"/>
      <c r="C1" s="346"/>
      <c r="D1" s="346"/>
      <c r="E1" s="346"/>
      <c r="F1" s="346"/>
      <c r="G1" s="346"/>
      <c r="H1" s="346"/>
      <c r="I1" s="346"/>
      <c r="J1" s="346"/>
    </row>
    <row r="2" spans="1:24">
      <c r="A2" s="110"/>
      <c r="B2" s="111"/>
      <c r="C2" s="111"/>
      <c r="D2" s="111"/>
      <c r="E2" s="111"/>
      <c r="F2" s="111"/>
      <c r="G2" s="112"/>
      <c r="H2" s="112"/>
      <c r="I2" s="347" t="s">
        <v>2</v>
      </c>
      <c r="J2" s="347"/>
    </row>
    <row r="3" spans="1:24">
      <c r="A3" s="348" t="s">
        <v>85</v>
      </c>
      <c r="B3" s="349"/>
      <c r="C3" s="349"/>
      <c r="D3" s="349"/>
      <c r="E3" s="350"/>
      <c r="F3" s="351" t="s">
        <v>86</v>
      </c>
      <c r="G3" s="351"/>
      <c r="H3" s="351"/>
      <c r="I3" s="351"/>
      <c r="J3" s="351"/>
    </row>
    <row r="4" spans="1:24">
      <c r="A4" s="352" t="s">
        <v>125</v>
      </c>
      <c r="B4" s="354" t="s">
        <v>88</v>
      </c>
      <c r="C4" s="354" t="s">
        <v>89</v>
      </c>
      <c r="D4" s="354" t="s">
        <v>90</v>
      </c>
      <c r="E4" s="355" t="s">
        <v>126</v>
      </c>
      <c r="F4" s="354" t="s">
        <v>125</v>
      </c>
      <c r="G4" s="354" t="s">
        <v>88</v>
      </c>
      <c r="H4" s="354" t="s">
        <v>89</v>
      </c>
      <c r="I4" s="357" t="s">
        <v>90</v>
      </c>
      <c r="J4" s="358" t="s">
        <v>126</v>
      </c>
    </row>
    <row r="5" spans="1:24">
      <c r="A5" s="353"/>
      <c r="B5" s="354"/>
      <c r="C5" s="354"/>
      <c r="D5" s="354"/>
      <c r="E5" s="356"/>
      <c r="F5" s="354"/>
      <c r="G5" s="354"/>
      <c r="H5" s="354"/>
      <c r="I5" s="357"/>
      <c r="J5" s="358"/>
    </row>
    <row r="6" spans="1:24">
      <c r="A6" s="113" t="s">
        <v>127</v>
      </c>
      <c r="B6" s="114">
        <f>SUM(B7)</f>
        <v>0</v>
      </c>
      <c r="C6" s="114">
        <f>SUM(C7)</f>
        <v>0</v>
      </c>
      <c r="D6" s="114">
        <f>SUM(D7)</f>
        <v>0</v>
      </c>
      <c r="E6" s="114"/>
      <c r="F6" s="115" t="s">
        <v>128</v>
      </c>
      <c r="G6" s="116"/>
      <c r="H6" s="117"/>
      <c r="I6" s="151"/>
      <c r="J6" s="159"/>
    </row>
    <row r="7" spans="1:24" ht="24">
      <c r="A7" s="113" t="s">
        <v>129</v>
      </c>
      <c r="B7" s="114"/>
      <c r="C7" s="114"/>
      <c r="D7" s="116"/>
      <c r="E7" s="116"/>
      <c r="F7" s="115" t="s">
        <v>130</v>
      </c>
      <c r="G7" s="118"/>
      <c r="H7" s="119"/>
      <c r="I7" s="152"/>
      <c r="J7" s="159"/>
    </row>
    <row r="8" spans="1:24">
      <c r="A8" s="113"/>
      <c r="B8" s="114"/>
      <c r="C8" s="114"/>
      <c r="D8" s="114">
        <f t="shared" ref="D8:D13" si="0">0</f>
        <v>0</v>
      </c>
      <c r="E8" s="114"/>
      <c r="F8" s="120" t="s">
        <v>131</v>
      </c>
      <c r="G8" s="121">
        <v>274095.11</v>
      </c>
      <c r="H8" s="122">
        <v>1322145.1099999999</v>
      </c>
      <c r="I8" s="153">
        <v>1124145.1100000001</v>
      </c>
      <c r="J8" s="160">
        <v>-9.43</v>
      </c>
    </row>
    <row r="9" spans="1:24">
      <c r="A9" s="113"/>
      <c r="B9" s="114"/>
      <c r="C9" s="114"/>
      <c r="D9" s="114">
        <f t="shared" si="0"/>
        <v>0</v>
      </c>
      <c r="E9" s="114"/>
      <c r="F9" s="120" t="s">
        <v>132</v>
      </c>
      <c r="G9" s="118"/>
      <c r="H9" s="119"/>
      <c r="I9" s="152"/>
      <c r="J9" s="159"/>
    </row>
    <row r="10" spans="1:24">
      <c r="A10" s="113"/>
      <c r="B10" s="114"/>
      <c r="C10" s="114"/>
      <c r="D10" s="114">
        <f t="shared" si="0"/>
        <v>0</v>
      </c>
      <c r="E10" s="114"/>
      <c r="F10" s="120" t="s">
        <v>133</v>
      </c>
      <c r="G10" s="123">
        <v>310589.09999999998</v>
      </c>
      <c r="H10" s="122">
        <v>5487433.6000000006</v>
      </c>
      <c r="I10" s="153">
        <v>4729533.5999999996</v>
      </c>
      <c r="J10" s="160">
        <v>13.77</v>
      </c>
    </row>
    <row r="11" spans="1:24">
      <c r="A11" s="113"/>
      <c r="B11" s="114"/>
      <c r="C11" s="114"/>
      <c r="D11" s="114">
        <f t="shared" si="0"/>
        <v>0</v>
      </c>
      <c r="E11" s="114"/>
      <c r="F11" s="120" t="s">
        <v>134</v>
      </c>
      <c r="G11" s="118">
        <v>70000</v>
      </c>
      <c r="H11" s="122">
        <v>70000</v>
      </c>
      <c r="I11" s="153">
        <v>70000</v>
      </c>
      <c r="J11" s="160"/>
    </row>
    <row r="12" spans="1:24">
      <c r="A12" s="113"/>
      <c r="B12" s="114"/>
      <c r="C12" s="114"/>
      <c r="D12" s="114">
        <f t="shared" si="0"/>
        <v>0</v>
      </c>
      <c r="E12" s="114"/>
      <c r="F12" s="120" t="s">
        <v>135</v>
      </c>
      <c r="G12" s="118"/>
      <c r="H12" s="119">
        <v>0</v>
      </c>
      <c r="I12" s="152"/>
      <c r="J12" s="159"/>
    </row>
    <row r="13" spans="1:24" ht="24">
      <c r="A13" s="113"/>
      <c r="B13" s="114"/>
      <c r="C13" s="114"/>
      <c r="D13" s="114">
        <f t="shared" si="0"/>
        <v>0</v>
      </c>
      <c r="E13" s="114"/>
      <c r="F13" s="120" t="s">
        <v>136</v>
      </c>
      <c r="G13" s="118"/>
      <c r="H13" s="119">
        <v>0</v>
      </c>
      <c r="I13" s="152"/>
      <c r="J13" s="159"/>
    </row>
    <row r="14" spans="1:24" ht="24">
      <c r="A14" s="113"/>
      <c r="B14" s="114"/>
      <c r="C14" s="114"/>
      <c r="D14" s="114"/>
      <c r="E14" s="114"/>
      <c r="F14" s="120" t="s">
        <v>137</v>
      </c>
      <c r="G14" s="118"/>
      <c r="H14" s="119">
        <v>0</v>
      </c>
      <c r="I14" s="152"/>
      <c r="J14" s="159"/>
    </row>
    <row r="15" spans="1:24">
      <c r="A15" s="124"/>
      <c r="B15" s="114"/>
      <c r="C15" s="114"/>
      <c r="D15" s="114">
        <f>0</f>
        <v>0</v>
      </c>
      <c r="E15" s="114"/>
      <c r="F15" s="120" t="s">
        <v>138</v>
      </c>
      <c r="G15" s="123">
        <v>241610.65</v>
      </c>
      <c r="H15" s="122">
        <v>2596230.02</v>
      </c>
      <c r="I15" s="153">
        <v>2566129.92</v>
      </c>
      <c r="J15" s="160">
        <v>55.82</v>
      </c>
    </row>
    <row r="16" spans="1:24" s="47" customFormat="1">
      <c r="A16" s="125" t="s">
        <v>139</v>
      </c>
      <c r="B16" s="126">
        <f>B6</f>
        <v>0</v>
      </c>
      <c r="C16" s="126">
        <f>C6</f>
        <v>0</v>
      </c>
      <c r="D16" s="126">
        <f>D6</f>
        <v>0</v>
      </c>
      <c r="E16" s="126"/>
      <c r="F16" s="127" t="s">
        <v>140</v>
      </c>
      <c r="G16" s="128">
        <f t="shared" ref="G16:I16" si="1">SUM(G6:G15)</f>
        <v>896294.86</v>
      </c>
      <c r="H16" s="128">
        <f t="shared" si="1"/>
        <v>9475808.7300000004</v>
      </c>
      <c r="I16" s="154">
        <f t="shared" si="1"/>
        <v>8489808.629999999</v>
      </c>
      <c r="J16" s="161">
        <v>20.51</v>
      </c>
      <c r="K16" s="129"/>
      <c r="L16" s="130"/>
      <c r="M16" s="130"/>
      <c r="N16" s="130"/>
      <c r="O16" s="130"/>
      <c r="P16" s="130"/>
      <c r="Q16" s="130"/>
      <c r="R16" s="130"/>
      <c r="S16" s="130"/>
      <c r="T16" s="130"/>
      <c r="U16" s="130"/>
      <c r="V16" s="130"/>
      <c r="W16" s="130"/>
      <c r="X16" s="130"/>
    </row>
    <row r="17" spans="1:24">
      <c r="A17" s="124" t="s">
        <v>66</v>
      </c>
      <c r="B17" s="131"/>
      <c r="C17" s="132">
        <v>11500224.810000001</v>
      </c>
      <c r="D17" s="132">
        <v>11500224.810000001</v>
      </c>
      <c r="E17" s="131">
        <v>79.390475588033098</v>
      </c>
      <c r="F17" s="120" t="s">
        <v>70</v>
      </c>
      <c r="G17" s="133"/>
      <c r="H17" s="134"/>
      <c r="I17" s="155"/>
      <c r="J17" s="160"/>
    </row>
    <row r="18" spans="1:24">
      <c r="A18" s="124"/>
      <c r="B18" s="131"/>
      <c r="C18" s="131"/>
      <c r="D18" s="135"/>
      <c r="E18" s="135"/>
      <c r="F18" s="115"/>
      <c r="G18" s="133"/>
      <c r="H18" s="134"/>
      <c r="I18" s="152"/>
      <c r="J18" s="159"/>
    </row>
    <row r="19" spans="1:24">
      <c r="A19" s="124" t="s">
        <v>121</v>
      </c>
      <c r="B19" s="136">
        <v>896294.86</v>
      </c>
      <c r="C19" s="136">
        <v>896294.86</v>
      </c>
      <c r="D19" s="137">
        <v>896294.86</v>
      </c>
      <c r="E19" s="137">
        <v>-43.402285506234861</v>
      </c>
      <c r="F19" s="120" t="s">
        <v>120</v>
      </c>
      <c r="G19" s="133"/>
      <c r="H19" s="138">
        <v>2920710.94</v>
      </c>
      <c r="I19" s="156">
        <v>2920710.94</v>
      </c>
      <c r="J19" s="160">
        <v>5410.49</v>
      </c>
    </row>
    <row r="20" spans="1:24">
      <c r="A20" s="124" t="s">
        <v>122</v>
      </c>
      <c r="B20" s="131"/>
      <c r="C20" s="131"/>
      <c r="D20" s="131"/>
      <c r="E20" s="131"/>
      <c r="F20" s="120" t="s">
        <v>141</v>
      </c>
      <c r="G20" s="133"/>
      <c r="H20" s="138"/>
      <c r="I20" s="157">
        <v>986000.1</v>
      </c>
      <c r="J20" s="160">
        <v>10.01</v>
      </c>
    </row>
    <row r="21" spans="1:24">
      <c r="A21" s="124"/>
      <c r="B21" s="131"/>
      <c r="C21" s="131"/>
      <c r="D21" s="135"/>
      <c r="E21" s="135"/>
      <c r="F21" s="115"/>
      <c r="G21" s="133"/>
      <c r="H21" s="134"/>
      <c r="I21" s="152"/>
      <c r="J21" s="159"/>
    </row>
    <row r="22" spans="1:24">
      <c r="A22" s="139"/>
      <c r="B22" s="131"/>
      <c r="C22" s="131"/>
      <c r="D22" s="135"/>
      <c r="E22" s="135"/>
      <c r="F22" s="140">
        <f>0</f>
        <v>0</v>
      </c>
      <c r="G22" s="133"/>
      <c r="H22" s="134"/>
      <c r="I22" s="155"/>
      <c r="J22" s="159"/>
    </row>
    <row r="23" spans="1:24">
      <c r="A23" s="139"/>
      <c r="B23" s="131"/>
      <c r="C23" s="131"/>
      <c r="D23" s="135"/>
      <c r="E23" s="135"/>
      <c r="F23" s="141">
        <f>0</f>
        <v>0</v>
      </c>
      <c r="G23" s="133"/>
      <c r="H23" s="134"/>
      <c r="I23" s="155"/>
      <c r="J23" s="159"/>
    </row>
    <row r="24" spans="1:24" s="48" customFormat="1" ht="15" thickBot="1">
      <c r="A24" s="142" t="s">
        <v>142</v>
      </c>
      <c r="B24" s="143">
        <f>SUM(B16:B20)</f>
        <v>896294.86</v>
      </c>
      <c r="C24" s="143">
        <f>SUM(C16:C20)</f>
        <v>12396519.67</v>
      </c>
      <c r="D24" s="143">
        <f>SUM(D16:D20)</f>
        <v>12396519.67</v>
      </c>
      <c r="E24" s="143">
        <v>55.066091936798166</v>
      </c>
      <c r="F24" s="144" t="s">
        <v>143</v>
      </c>
      <c r="G24" s="145">
        <f>SUM(G16:G20)</f>
        <v>896294.86</v>
      </c>
      <c r="H24" s="145">
        <f>SUM(H16:H20)</f>
        <v>12396519.67</v>
      </c>
      <c r="I24" s="158">
        <f>SUM(I16:I20)</f>
        <v>12396519.669999998</v>
      </c>
      <c r="J24" s="162">
        <v>55.07</v>
      </c>
      <c r="K24" s="146"/>
      <c r="L24" s="147"/>
      <c r="M24" s="147"/>
      <c r="N24" s="147"/>
      <c r="O24" s="147"/>
      <c r="P24" s="147"/>
      <c r="Q24" s="147"/>
      <c r="R24" s="147"/>
      <c r="S24" s="147"/>
      <c r="T24" s="147"/>
      <c r="U24" s="147"/>
      <c r="V24" s="147"/>
      <c r="W24" s="147"/>
      <c r="X24" s="147"/>
    </row>
    <row r="25" spans="1:24">
      <c r="A25" s="148"/>
      <c r="B25" s="149"/>
      <c r="C25" s="149"/>
      <c r="D25" s="149"/>
      <c r="E25" s="149"/>
      <c r="F25" s="149"/>
      <c r="G25" s="149"/>
      <c r="H25" s="149"/>
      <c r="I25" s="149"/>
    </row>
  </sheetData>
  <mergeCells count="14">
    <mergeCell ref="A1:J1"/>
    <mergeCell ref="I2:J2"/>
    <mergeCell ref="A3:E3"/>
    <mergeCell ref="F3:J3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</mergeCells>
  <phoneticPr fontId="4" type="noConversion"/>
  <printOptions horizontalCentered="1"/>
  <pageMargins left="0.98425196850393704" right="0.70866141732283472" top="0.74803149606299213" bottom="0.74803149606299213" header="0.31496062992125984" footer="0.31496062992125984"/>
  <pageSetup paperSize="9" scale="90" orientation="landscape" r:id="rId1"/>
  <headerFooter alignWithMargins="0">
    <oddFooter>&amp;C第 &amp;P+3页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4"/>
  <sheetViews>
    <sheetView showZeros="0" workbookViewId="0">
      <selection sqref="A1:J1"/>
    </sheetView>
  </sheetViews>
  <sheetFormatPr defaultColWidth="9" defaultRowHeight="14.25"/>
  <cols>
    <col min="1" max="1" width="19.25" style="42" customWidth="1"/>
    <col min="2" max="2" width="7.875" style="42" customWidth="1"/>
    <col min="3" max="3" width="7.5" style="42" customWidth="1"/>
    <col min="4" max="4" width="8.125" style="42" customWidth="1"/>
    <col min="5" max="5" width="6.75" style="42" customWidth="1"/>
    <col min="6" max="6" width="17.75" style="42" customWidth="1"/>
    <col min="7" max="7" width="7.875" style="42" customWidth="1"/>
    <col min="8" max="9" width="8" style="42" customWidth="1"/>
    <col min="10" max="10" width="6.75" style="42" customWidth="1"/>
    <col min="11" max="14" width="9" style="42" hidden="1" customWidth="1"/>
    <col min="15" max="230" width="9" style="42"/>
    <col min="231" max="231" width="25.5" style="42" customWidth="1"/>
    <col min="232" max="232" width="8.5" style="42" customWidth="1"/>
    <col min="233" max="233" width="9.5" style="42" customWidth="1"/>
    <col min="234" max="234" width="6.75" style="42" customWidth="1"/>
    <col min="235" max="235" width="22.25" style="42" customWidth="1"/>
    <col min="236" max="237" width="9.5" style="42" customWidth="1"/>
    <col min="238" max="238" width="7.375" style="42" customWidth="1"/>
    <col min="239" max="239" width="12.625" style="42" customWidth="1"/>
    <col min="240" max="486" width="9" style="42"/>
    <col min="487" max="487" width="25.5" style="42" customWidth="1"/>
    <col min="488" max="488" width="8.5" style="42" customWidth="1"/>
    <col min="489" max="489" width="9.5" style="42" customWidth="1"/>
    <col min="490" max="490" width="6.75" style="42" customWidth="1"/>
    <col min="491" max="491" width="22.25" style="42" customWidth="1"/>
    <col min="492" max="493" width="9.5" style="42" customWidth="1"/>
    <col min="494" max="494" width="7.375" style="42" customWidth="1"/>
    <col min="495" max="495" width="12.625" style="42" customWidth="1"/>
    <col min="496" max="742" width="9" style="42"/>
    <col min="743" max="743" width="25.5" style="42" customWidth="1"/>
    <col min="744" max="744" width="8.5" style="42" customWidth="1"/>
    <col min="745" max="745" width="9.5" style="42" customWidth="1"/>
    <col min="746" max="746" width="6.75" style="42" customWidth="1"/>
    <col min="747" max="747" width="22.25" style="42" customWidth="1"/>
    <col min="748" max="749" width="9.5" style="42" customWidth="1"/>
    <col min="750" max="750" width="7.375" style="42" customWidth="1"/>
    <col min="751" max="751" width="12.625" style="42" customWidth="1"/>
    <col min="752" max="998" width="9" style="42"/>
    <col min="999" max="999" width="25.5" style="42" customWidth="1"/>
    <col min="1000" max="1000" width="8.5" style="42" customWidth="1"/>
    <col min="1001" max="1001" width="9.5" style="42" customWidth="1"/>
    <col min="1002" max="1002" width="6.75" style="42" customWidth="1"/>
    <col min="1003" max="1003" width="22.25" style="42" customWidth="1"/>
    <col min="1004" max="1005" width="9.5" style="42" customWidth="1"/>
    <col min="1006" max="1006" width="7.375" style="42" customWidth="1"/>
    <col min="1007" max="1007" width="12.625" style="42" customWidth="1"/>
    <col min="1008" max="1254" width="9" style="42"/>
    <col min="1255" max="1255" width="25.5" style="42" customWidth="1"/>
    <col min="1256" max="1256" width="8.5" style="42" customWidth="1"/>
    <col min="1257" max="1257" width="9.5" style="42" customWidth="1"/>
    <col min="1258" max="1258" width="6.75" style="42" customWidth="1"/>
    <col min="1259" max="1259" width="22.25" style="42" customWidth="1"/>
    <col min="1260" max="1261" width="9.5" style="42" customWidth="1"/>
    <col min="1262" max="1262" width="7.375" style="42" customWidth="1"/>
    <col min="1263" max="1263" width="12.625" style="42" customWidth="1"/>
    <col min="1264" max="1510" width="9" style="42"/>
    <col min="1511" max="1511" width="25.5" style="42" customWidth="1"/>
    <col min="1512" max="1512" width="8.5" style="42" customWidth="1"/>
    <col min="1513" max="1513" width="9.5" style="42" customWidth="1"/>
    <col min="1514" max="1514" width="6.75" style="42" customWidth="1"/>
    <col min="1515" max="1515" width="22.25" style="42" customWidth="1"/>
    <col min="1516" max="1517" width="9.5" style="42" customWidth="1"/>
    <col min="1518" max="1518" width="7.375" style="42" customWidth="1"/>
    <col min="1519" max="1519" width="12.625" style="42" customWidth="1"/>
    <col min="1520" max="1766" width="9" style="42"/>
    <col min="1767" max="1767" width="25.5" style="42" customWidth="1"/>
    <col min="1768" max="1768" width="8.5" style="42" customWidth="1"/>
    <col min="1769" max="1769" width="9.5" style="42" customWidth="1"/>
    <col min="1770" max="1770" width="6.75" style="42" customWidth="1"/>
    <col min="1771" max="1771" width="22.25" style="42" customWidth="1"/>
    <col min="1772" max="1773" width="9.5" style="42" customWidth="1"/>
    <col min="1774" max="1774" width="7.375" style="42" customWidth="1"/>
    <col min="1775" max="1775" width="12.625" style="42" customWidth="1"/>
    <col min="1776" max="2022" width="9" style="42"/>
    <col min="2023" max="2023" width="25.5" style="42" customWidth="1"/>
    <col min="2024" max="2024" width="8.5" style="42" customWidth="1"/>
    <col min="2025" max="2025" width="9.5" style="42" customWidth="1"/>
    <col min="2026" max="2026" width="6.75" style="42" customWidth="1"/>
    <col min="2027" max="2027" width="22.25" style="42" customWidth="1"/>
    <col min="2028" max="2029" width="9.5" style="42" customWidth="1"/>
    <col min="2030" max="2030" width="7.375" style="42" customWidth="1"/>
    <col min="2031" max="2031" width="12.625" style="42" customWidth="1"/>
    <col min="2032" max="2278" width="9" style="42"/>
    <col min="2279" max="2279" width="25.5" style="42" customWidth="1"/>
    <col min="2280" max="2280" width="8.5" style="42" customWidth="1"/>
    <col min="2281" max="2281" width="9.5" style="42" customWidth="1"/>
    <col min="2282" max="2282" width="6.75" style="42" customWidth="1"/>
    <col min="2283" max="2283" width="22.25" style="42" customWidth="1"/>
    <col min="2284" max="2285" width="9.5" style="42" customWidth="1"/>
    <col min="2286" max="2286" width="7.375" style="42" customWidth="1"/>
    <col min="2287" max="2287" width="12.625" style="42" customWidth="1"/>
    <col min="2288" max="2534" width="9" style="42"/>
    <col min="2535" max="2535" width="25.5" style="42" customWidth="1"/>
    <col min="2536" max="2536" width="8.5" style="42" customWidth="1"/>
    <col min="2537" max="2537" width="9.5" style="42" customWidth="1"/>
    <col min="2538" max="2538" width="6.75" style="42" customWidth="1"/>
    <col min="2539" max="2539" width="22.25" style="42" customWidth="1"/>
    <col min="2540" max="2541" width="9.5" style="42" customWidth="1"/>
    <col min="2542" max="2542" width="7.375" style="42" customWidth="1"/>
    <col min="2543" max="2543" width="12.625" style="42" customWidth="1"/>
    <col min="2544" max="2790" width="9" style="42"/>
    <col min="2791" max="2791" width="25.5" style="42" customWidth="1"/>
    <col min="2792" max="2792" width="8.5" style="42" customWidth="1"/>
    <col min="2793" max="2793" width="9.5" style="42" customWidth="1"/>
    <col min="2794" max="2794" width="6.75" style="42" customWidth="1"/>
    <col min="2795" max="2795" width="22.25" style="42" customWidth="1"/>
    <col min="2796" max="2797" width="9.5" style="42" customWidth="1"/>
    <col min="2798" max="2798" width="7.375" style="42" customWidth="1"/>
    <col min="2799" max="2799" width="12.625" style="42" customWidth="1"/>
    <col min="2800" max="3046" width="9" style="42"/>
    <col min="3047" max="3047" width="25.5" style="42" customWidth="1"/>
    <col min="3048" max="3048" width="8.5" style="42" customWidth="1"/>
    <col min="3049" max="3049" width="9.5" style="42" customWidth="1"/>
    <col min="3050" max="3050" width="6.75" style="42" customWidth="1"/>
    <col min="3051" max="3051" width="22.25" style="42" customWidth="1"/>
    <col min="3052" max="3053" width="9.5" style="42" customWidth="1"/>
    <col min="3054" max="3054" width="7.375" style="42" customWidth="1"/>
    <col min="3055" max="3055" width="12.625" style="42" customWidth="1"/>
    <col min="3056" max="3302" width="9" style="42"/>
    <col min="3303" max="3303" width="25.5" style="42" customWidth="1"/>
    <col min="3304" max="3304" width="8.5" style="42" customWidth="1"/>
    <col min="3305" max="3305" width="9.5" style="42" customWidth="1"/>
    <col min="3306" max="3306" width="6.75" style="42" customWidth="1"/>
    <col min="3307" max="3307" width="22.25" style="42" customWidth="1"/>
    <col min="3308" max="3309" width="9.5" style="42" customWidth="1"/>
    <col min="3310" max="3310" width="7.375" style="42" customWidth="1"/>
    <col min="3311" max="3311" width="12.625" style="42" customWidth="1"/>
    <col min="3312" max="3558" width="9" style="42"/>
    <col min="3559" max="3559" width="25.5" style="42" customWidth="1"/>
    <col min="3560" max="3560" width="8.5" style="42" customWidth="1"/>
    <col min="3561" max="3561" width="9.5" style="42" customWidth="1"/>
    <col min="3562" max="3562" width="6.75" style="42" customWidth="1"/>
    <col min="3563" max="3563" width="22.25" style="42" customWidth="1"/>
    <col min="3564" max="3565" width="9.5" style="42" customWidth="1"/>
    <col min="3566" max="3566" width="7.375" style="42" customWidth="1"/>
    <col min="3567" max="3567" width="12.625" style="42" customWidth="1"/>
    <col min="3568" max="3814" width="9" style="42"/>
    <col min="3815" max="3815" width="25.5" style="42" customWidth="1"/>
    <col min="3816" max="3816" width="8.5" style="42" customWidth="1"/>
    <col min="3817" max="3817" width="9.5" style="42" customWidth="1"/>
    <col min="3818" max="3818" width="6.75" style="42" customWidth="1"/>
    <col min="3819" max="3819" width="22.25" style="42" customWidth="1"/>
    <col min="3820" max="3821" width="9.5" style="42" customWidth="1"/>
    <col min="3822" max="3822" width="7.375" style="42" customWidth="1"/>
    <col min="3823" max="3823" width="12.625" style="42" customWidth="1"/>
    <col min="3824" max="4070" width="9" style="42"/>
    <col min="4071" max="4071" width="25.5" style="42" customWidth="1"/>
    <col min="4072" max="4072" width="8.5" style="42" customWidth="1"/>
    <col min="4073" max="4073" width="9.5" style="42" customWidth="1"/>
    <col min="4074" max="4074" width="6.75" style="42" customWidth="1"/>
    <col min="4075" max="4075" width="22.25" style="42" customWidth="1"/>
    <col min="4076" max="4077" width="9.5" style="42" customWidth="1"/>
    <col min="4078" max="4078" width="7.375" style="42" customWidth="1"/>
    <col min="4079" max="4079" width="12.625" style="42" customWidth="1"/>
    <col min="4080" max="4326" width="9" style="42"/>
    <col min="4327" max="4327" width="25.5" style="42" customWidth="1"/>
    <col min="4328" max="4328" width="8.5" style="42" customWidth="1"/>
    <col min="4329" max="4329" width="9.5" style="42" customWidth="1"/>
    <col min="4330" max="4330" width="6.75" style="42" customWidth="1"/>
    <col min="4331" max="4331" width="22.25" style="42" customWidth="1"/>
    <col min="4332" max="4333" width="9.5" style="42" customWidth="1"/>
    <col min="4334" max="4334" width="7.375" style="42" customWidth="1"/>
    <col min="4335" max="4335" width="12.625" style="42" customWidth="1"/>
    <col min="4336" max="4582" width="9" style="42"/>
    <col min="4583" max="4583" width="25.5" style="42" customWidth="1"/>
    <col min="4584" max="4584" width="8.5" style="42" customWidth="1"/>
    <col min="4585" max="4585" width="9.5" style="42" customWidth="1"/>
    <col min="4586" max="4586" width="6.75" style="42" customWidth="1"/>
    <col min="4587" max="4587" width="22.25" style="42" customWidth="1"/>
    <col min="4588" max="4589" width="9.5" style="42" customWidth="1"/>
    <col min="4590" max="4590" width="7.375" style="42" customWidth="1"/>
    <col min="4591" max="4591" width="12.625" style="42" customWidth="1"/>
    <col min="4592" max="4838" width="9" style="42"/>
    <col min="4839" max="4839" width="25.5" style="42" customWidth="1"/>
    <col min="4840" max="4840" width="8.5" style="42" customWidth="1"/>
    <col min="4841" max="4841" width="9.5" style="42" customWidth="1"/>
    <col min="4842" max="4842" width="6.75" style="42" customWidth="1"/>
    <col min="4843" max="4843" width="22.25" style="42" customWidth="1"/>
    <col min="4844" max="4845" width="9.5" style="42" customWidth="1"/>
    <col min="4846" max="4846" width="7.375" style="42" customWidth="1"/>
    <col min="4847" max="4847" width="12.625" style="42" customWidth="1"/>
    <col min="4848" max="5094" width="9" style="42"/>
    <col min="5095" max="5095" width="25.5" style="42" customWidth="1"/>
    <col min="5096" max="5096" width="8.5" style="42" customWidth="1"/>
    <col min="5097" max="5097" width="9.5" style="42" customWidth="1"/>
    <col min="5098" max="5098" width="6.75" style="42" customWidth="1"/>
    <col min="5099" max="5099" width="22.25" style="42" customWidth="1"/>
    <col min="5100" max="5101" width="9.5" style="42" customWidth="1"/>
    <col min="5102" max="5102" width="7.375" style="42" customWidth="1"/>
    <col min="5103" max="5103" width="12.625" style="42" customWidth="1"/>
    <col min="5104" max="5350" width="9" style="42"/>
    <col min="5351" max="5351" width="25.5" style="42" customWidth="1"/>
    <col min="5352" max="5352" width="8.5" style="42" customWidth="1"/>
    <col min="5353" max="5353" width="9.5" style="42" customWidth="1"/>
    <col min="5354" max="5354" width="6.75" style="42" customWidth="1"/>
    <col min="5355" max="5355" width="22.25" style="42" customWidth="1"/>
    <col min="5356" max="5357" width="9.5" style="42" customWidth="1"/>
    <col min="5358" max="5358" width="7.375" style="42" customWidth="1"/>
    <col min="5359" max="5359" width="12.625" style="42" customWidth="1"/>
    <col min="5360" max="5606" width="9" style="42"/>
    <col min="5607" max="5607" width="25.5" style="42" customWidth="1"/>
    <col min="5608" max="5608" width="8.5" style="42" customWidth="1"/>
    <col min="5609" max="5609" width="9.5" style="42" customWidth="1"/>
    <col min="5610" max="5610" width="6.75" style="42" customWidth="1"/>
    <col min="5611" max="5611" width="22.25" style="42" customWidth="1"/>
    <col min="5612" max="5613" width="9.5" style="42" customWidth="1"/>
    <col min="5614" max="5614" width="7.375" style="42" customWidth="1"/>
    <col min="5615" max="5615" width="12.625" style="42" customWidth="1"/>
    <col min="5616" max="5862" width="9" style="42"/>
    <col min="5863" max="5863" width="25.5" style="42" customWidth="1"/>
    <col min="5864" max="5864" width="8.5" style="42" customWidth="1"/>
    <col min="5865" max="5865" width="9.5" style="42" customWidth="1"/>
    <col min="5866" max="5866" width="6.75" style="42" customWidth="1"/>
    <col min="5867" max="5867" width="22.25" style="42" customWidth="1"/>
    <col min="5868" max="5869" width="9.5" style="42" customWidth="1"/>
    <col min="5870" max="5870" width="7.375" style="42" customWidth="1"/>
    <col min="5871" max="5871" width="12.625" style="42" customWidth="1"/>
    <col min="5872" max="6118" width="9" style="42"/>
    <col min="6119" max="6119" width="25.5" style="42" customWidth="1"/>
    <col min="6120" max="6120" width="8.5" style="42" customWidth="1"/>
    <col min="6121" max="6121" width="9.5" style="42" customWidth="1"/>
    <col min="6122" max="6122" width="6.75" style="42" customWidth="1"/>
    <col min="6123" max="6123" width="22.25" style="42" customWidth="1"/>
    <col min="6124" max="6125" width="9.5" style="42" customWidth="1"/>
    <col min="6126" max="6126" width="7.375" style="42" customWidth="1"/>
    <col min="6127" max="6127" width="12.625" style="42" customWidth="1"/>
    <col min="6128" max="6374" width="9" style="42"/>
    <col min="6375" max="6375" width="25.5" style="42" customWidth="1"/>
    <col min="6376" max="6376" width="8.5" style="42" customWidth="1"/>
    <col min="6377" max="6377" width="9.5" style="42" customWidth="1"/>
    <col min="6378" max="6378" width="6.75" style="42" customWidth="1"/>
    <col min="6379" max="6379" width="22.25" style="42" customWidth="1"/>
    <col min="6380" max="6381" width="9.5" style="42" customWidth="1"/>
    <col min="6382" max="6382" width="7.375" style="42" customWidth="1"/>
    <col min="6383" max="6383" width="12.625" style="42" customWidth="1"/>
    <col min="6384" max="6630" width="9" style="42"/>
    <col min="6631" max="6631" width="25.5" style="42" customWidth="1"/>
    <col min="6632" max="6632" width="8.5" style="42" customWidth="1"/>
    <col min="6633" max="6633" width="9.5" style="42" customWidth="1"/>
    <col min="6634" max="6634" width="6.75" style="42" customWidth="1"/>
    <col min="6635" max="6635" width="22.25" style="42" customWidth="1"/>
    <col min="6636" max="6637" width="9.5" style="42" customWidth="1"/>
    <col min="6638" max="6638" width="7.375" style="42" customWidth="1"/>
    <col min="6639" max="6639" width="12.625" style="42" customWidth="1"/>
    <col min="6640" max="6886" width="9" style="42"/>
    <col min="6887" max="6887" width="25.5" style="42" customWidth="1"/>
    <col min="6888" max="6888" width="8.5" style="42" customWidth="1"/>
    <col min="6889" max="6889" width="9.5" style="42" customWidth="1"/>
    <col min="6890" max="6890" width="6.75" style="42" customWidth="1"/>
    <col min="6891" max="6891" width="22.25" style="42" customWidth="1"/>
    <col min="6892" max="6893" width="9.5" style="42" customWidth="1"/>
    <col min="6894" max="6894" width="7.375" style="42" customWidth="1"/>
    <col min="6895" max="6895" width="12.625" style="42" customWidth="1"/>
    <col min="6896" max="7142" width="9" style="42"/>
    <col min="7143" max="7143" width="25.5" style="42" customWidth="1"/>
    <col min="7144" max="7144" width="8.5" style="42" customWidth="1"/>
    <col min="7145" max="7145" width="9.5" style="42" customWidth="1"/>
    <col min="7146" max="7146" width="6.75" style="42" customWidth="1"/>
    <col min="7147" max="7147" width="22.25" style="42" customWidth="1"/>
    <col min="7148" max="7149" width="9.5" style="42" customWidth="1"/>
    <col min="7150" max="7150" width="7.375" style="42" customWidth="1"/>
    <col min="7151" max="7151" width="12.625" style="42" customWidth="1"/>
    <col min="7152" max="7398" width="9" style="42"/>
    <col min="7399" max="7399" width="25.5" style="42" customWidth="1"/>
    <col min="7400" max="7400" width="8.5" style="42" customWidth="1"/>
    <col min="7401" max="7401" width="9.5" style="42" customWidth="1"/>
    <col min="7402" max="7402" width="6.75" style="42" customWidth="1"/>
    <col min="7403" max="7403" width="22.25" style="42" customWidth="1"/>
    <col min="7404" max="7405" width="9.5" style="42" customWidth="1"/>
    <col min="7406" max="7406" width="7.375" style="42" customWidth="1"/>
    <col min="7407" max="7407" width="12.625" style="42" customWidth="1"/>
    <col min="7408" max="7654" width="9" style="42"/>
    <col min="7655" max="7655" width="25.5" style="42" customWidth="1"/>
    <col min="7656" max="7656" width="8.5" style="42" customWidth="1"/>
    <col min="7657" max="7657" width="9.5" style="42" customWidth="1"/>
    <col min="7658" max="7658" width="6.75" style="42" customWidth="1"/>
    <col min="7659" max="7659" width="22.25" style="42" customWidth="1"/>
    <col min="7660" max="7661" width="9.5" style="42" customWidth="1"/>
    <col min="7662" max="7662" width="7.375" style="42" customWidth="1"/>
    <col min="7663" max="7663" width="12.625" style="42" customWidth="1"/>
    <col min="7664" max="7910" width="9" style="42"/>
    <col min="7911" max="7911" width="25.5" style="42" customWidth="1"/>
    <col min="7912" max="7912" width="8.5" style="42" customWidth="1"/>
    <col min="7913" max="7913" width="9.5" style="42" customWidth="1"/>
    <col min="7914" max="7914" width="6.75" style="42" customWidth="1"/>
    <col min="7915" max="7915" width="22.25" style="42" customWidth="1"/>
    <col min="7916" max="7917" width="9.5" style="42" customWidth="1"/>
    <col min="7918" max="7918" width="7.375" style="42" customWidth="1"/>
    <col min="7919" max="7919" width="12.625" style="42" customWidth="1"/>
    <col min="7920" max="8166" width="9" style="42"/>
    <col min="8167" max="8167" width="25.5" style="42" customWidth="1"/>
    <col min="8168" max="8168" width="8.5" style="42" customWidth="1"/>
    <col min="8169" max="8169" width="9.5" style="42" customWidth="1"/>
    <col min="8170" max="8170" width="6.75" style="42" customWidth="1"/>
    <col min="8171" max="8171" width="22.25" style="42" customWidth="1"/>
    <col min="8172" max="8173" width="9.5" style="42" customWidth="1"/>
    <col min="8174" max="8174" width="7.375" style="42" customWidth="1"/>
    <col min="8175" max="8175" width="12.625" style="42" customWidth="1"/>
    <col min="8176" max="8422" width="9" style="42"/>
    <col min="8423" max="8423" width="25.5" style="42" customWidth="1"/>
    <col min="8424" max="8424" width="8.5" style="42" customWidth="1"/>
    <col min="8425" max="8425" width="9.5" style="42" customWidth="1"/>
    <col min="8426" max="8426" width="6.75" style="42" customWidth="1"/>
    <col min="8427" max="8427" width="22.25" style="42" customWidth="1"/>
    <col min="8428" max="8429" width="9.5" style="42" customWidth="1"/>
    <col min="8430" max="8430" width="7.375" style="42" customWidth="1"/>
    <col min="8431" max="8431" width="12.625" style="42" customWidth="1"/>
    <col min="8432" max="8678" width="9" style="42"/>
    <col min="8679" max="8679" width="25.5" style="42" customWidth="1"/>
    <col min="8680" max="8680" width="8.5" style="42" customWidth="1"/>
    <col min="8681" max="8681" width="9.5" style="42" customWidth="1"/>
    <col min="8682" max="8682" width="6.75" style="42" customWidth="1"/>
    <col min="8683" max="8683" width="22.25" style="42" customWidth="1"/>
    <col min="8684" max="8685" width="9.5" style="42" customWidth="1"/>
    <col min="8686" max="8686" width="7.375" style="42" customWidth="1"/>
    <col min="8687" max="8687" width="12.625" style="42" customWidth="1"/>
    <col min="8688" max="8934" width="9" style="42"/>
    <col min="8935" max="8935" width="25.5" style="42" customWidth="1"/>
    <col min="8936" max="8936" width="8.5" style="42" customWidth="1"/>
    <col min="8937" max="8937" width="9.5" style="42" customWidth="1"/>
    <col min="8938" max="8938" width="6.75" style="42" customWidth="1"/>
    <col min="8939" max="8939" width="22.25" style="42" customWidth="1"/>
    <col min="8940" max="8941" width="9.5" style="42" customWidth="1"/>
    <col min="8942" max="8942" width="7.375" style="42" customWidth="1"/>
    <col min="8943" max="8943" width="12.625" style="42" customWidth="1"/>
    <col min="8944" max="9190" width="9" style="42"/>
    <col min="9191" max="9191" width="25.5" style="42" customWidth="1"/>
    <col min="9192" max="9192" width="8.5" style="42" customWidth="1"/>
    <col min="9193" max="9193" width="9.5" style="42" customWidth="1"/>
    <col min="9194" max="9194" width="6.75" style="42" customWidth="1"/>
    <col min="9195" max="9195" width="22.25" style="42" customWidth="1"/>
    <col min="9196" max="9197" width="9.5" style="42" customWidth="1"/>
    <col min="9198" max="9198" width="7.375" style="42" customWidth="1"/>
    <col min="9199" max="9199" width="12.625" style="42" customWidth="1"/>
    <col min="9200" max="9446" width="9" style="42"/>
    <col min="9447" max="9447" width="25.5" style="42" customWidth="1"/>
    <col min="9448" max="9448" width="8.5" style="42" customWidth="1"/>
    <col min="9449" max="9449" width="9.5" style="42" customWidth="1"/>
    <col min="9450" max="9450" width="6.75" style="42" customWidth="1"/>
    <col min="9451" max="9451" width="22.25" style="42" customWidth="1"/>
    <col min="9452" max="9453" width="9.5" style="42" customWidth="1"/>
    <col min="9454" max="9454" width="7.375" style="42" customWidth="1"/>
    <col min="9455" max="9455" width="12.625" style="42" customWidth="1"/>
    <col min="9456" max="9702" width="9" style="42"/>
    <col min="9703" max="9703" width="25.5" style="42" customWidth="1"/>
    <col min="9704" max="9704" width="8.5" style="42" customWidth="1"/>
    <col min="9705" max="9705" width="9.5" style="42" customWidth="1"/>
    <col min="9706" max="9706" width="6.75" style="42" customWidth="1"/>
    <col min="9707" max="9707" width="22.25" style="42" customWidth="1"/>
    <col min="9708" max="9709" width="9.5" style="42" customWidth="1"/>
    <col min="9710" max="9710" width="7.375" style="42" customWidth="1"/>
    <col min="9711" max="9711" width="12.625" style="42" customWidth="1"/>
    <col min="9712" max="9958" width="9" style="42"/>
    <col min="9959" max="9959" width="25.5" style="42" customWidth="1"/>
    <col min="9960" max="9960" width="8.5" style="42" customWidth="1"/>
    <col min="9961" max="9961" width="9.5" style="42" customWidth="1"/>
    <col min="9962" max="9962" width="6.75" style="42" customWidth="1"/>
    <col min="9963" max="9963" width="22.25" style="42" customWidth="1"/>
    <col min="9964" max="9965" width="9.5" style="42" customWidth="1"/>
    <col min="9966" max="9966" width="7.375" style="42" customWidth="1"/>
    <col min="9967" max="9967" width="12.625" style="42" customWidth="1"/>
    <col min="9968" max="10214" width="9" style="42"/>
    <col min="10215" max="10215" width="25.5" style="42" customWidth="1"/>
    <col min="10216" max="10216" width="8.5" style="42" customWidth="1"/>
    <col min="10217" max="10217" width="9.5" style="42" customWidth="1"/>
    <col min="10218" max="10218" width="6.75" style="42" customWidth="1"/>
    <col min="10219" max="10219" width="22.25" style="42" customWidth="1"/>
    <col min="10220" max="10221" width="9.5" style="42" customWidth="1"/>
    <col min="10222" max="10222" width="7.375" style="42" customWidth="1"/>
    <col min="10223" max="10223" width="12.625" style="42" customWidth="1"/>
    <col min="10224" max="10470" width="9" style="42"/>
    <col min="10471" max="10471" width="25.5" style="42" customWidth="1"/>
    <col min="10472" max="10472" width="8.5" style="42" customWidth="1"/>
    <col min="10473" max="10473" width="9.5" style="42" customWidth="1"/>
    <col min="10474" max="10474" width="6.75" style="42" customWidth="1"/>
    <col min="10475" max="10475" width="22.25" style="42" customWidth="1"/>
    <col min="10476" max="10477" width="9.5" style="42" customWidth="1"/>
    <col min="10478" max="10478" width="7.375" style="42" customWidth="1"/>
    <col min="10479" max="10479" width="12.625" style="42" customWidth="1"/>
    <col min="10480" max="10726" width="9" style="42"/>
    <col min="10727" max="10727" width="25.5" style="42" customWidth="1"/>
    <col min="10728" max="10728" width="8.5" style="42" customWidth="1"/>
    <col min="10729" max="10729" width="9.5" style="42" customWidth="1"/>
    <col min="10730" max="10730" width="6.75" style="42" customWidth="1"/>
    <col min="10731" max="10731" width="22.25" style="42" customWidth="1"/>
    <col min="10732" max="10733" width="9.5" style="42" customWidth="1"/>
    <col min="10734" max="10734" width="7.375" style="42" customWidth="1"/>
    <col min="10735" max="10735" width="12.625" style="42" customWidth="1"/>
    <col min="10736" max="10982" width="9" style="42"/>
    <col min="10983" max="10983" width="25.5" style="42" customWidth="1"/>
    <col min="10984" max="10984" width="8.5" style="42" customWidth="1"/>
    <col min="10985" max="10985" width="9.5" style="42" customWidth="1"/>
    <col min="10986" max="10986" width="6.75" style="42" customWidth="1"/>
    <col min="10987" max="10987" width="22.25" style="42" customWidth="1"/>
    <col min="10988" max="10989" width="9.5" style="42" customWidth="1"/>
    <col min="10990" max="10990" width="7.375" style="42" customWidth="1"/>
    <col min="10991" max="10991" width="12.625" style="42" customWidth="1"/>
    <col min="10992" max="11238" width="9" style="42"/>
    <col min="11239" max="11239" width="25.5" style="42" customWidth="1"/>
    <col min="11240" max="11240" width="8.5" style="42" customWidth="1"/>
    <col min="11241" max="11241" width="9.5" style="42" customWidth="1"/>
    <col min="11242" max="11242" width="6.75" style="42" customWidth="1"/>
    <col min="11243" max="11243" width="22.25" style="42" customWidth="1"/>
    <col min="11244" max="11245" width="9.5" style="42" customWidth="1"/>
    <col min="11246" max="11246" width="7.375" style="42" customWidth="1"/>
    <col min="11247" max="11247" width="12.625" style="42" customWidth="1"/>
    <col min="11248" max="11494" width="9" style="42"/>
    <col min="11495" max="11495" width="25.5" style="42" customWidth="1"/>
    <col min="11496" max="11496" width="8.5" style="42" customWidth="1"/>
    <col min="11497" max="11497" width="9.5" style="42" customWidth="1"/>
    <col min="11498" max="11498" width="6.75" style="42" customWidth="1"/>
    <col min="11499" max="11499" width="22.25" style="42" customWidth="1"/>
    <col min="11500" max="11501" width="9.5" style="42" customWidth="1"/>
    <col min="11502" max="11502" width="7.375" style="42" customWidth="1"/>
    <col min="11503" max="11503" width="12.625" style="42" customWidth="1"/>
    <col min="11504" max="11750" width="9" style="42"/>
    <col min="11751" max="11751" width="25.5" style="42" customWidth="1"/>
    <col min="11752" max="11752" width="8.5" style="42" customWidth="1"/>
    <col min="11753" max="11753" width="9.5" style="42" customWidth="1"/>
    <col min="11754" max="11754" width="6.75" style="42" customWidth="1"/>
    <col min="11755" max="11755" width="22.25" style="42" customWidth="1"/>
    <col min="11756" max="11757" width="9.5" style="42" customWidth="1"/>
    <col min="11758" max="11758" width="7.375" style="42" customWidth="1"/>
    <col min="11759" max="11759" width="12.625" style="42" customWidth="1"/>
    <col min="11760" max="12006" width="9" style="42"/>
    <col min="12007" max="12007" width="25.5" style="42" customWidth="1"/>
    <col min="12008" max="12008" width="8.5" style="42" customWidth="1"/>
    <col min="12009" max="12009" width="9.5" style="42" customWidth="1"/>
    <col min="12010" max="12010" width="6.75" style="42" customWidth="1"/>
    <col min="12011" max="12011" width="22.25" style="42" customWidth="1"/>
    <col min="12012" max="12013" width="9.5" style="42" customWidth="1"/>
    <col min="12014" max="12014" width="7.375" style="42" customWidth="1"/>
    <col min="12015" max="12015" width="12.625" style="42" customWidth="1"/>
    <col min="12016" max="12262" width="9" style="42"/>
    <col min="12263" max="12263" width="25.5" style="42" customWidth="1"/>
    <col min="12264" max="12264" width="8.5" style="42" customWidth="1"/>
    <col min="12265" max="12265" width="9.5" style="42" customWidth="1"/>
    <col min="12266" max="12266" width="6.75" style="42" customWidth="1"/>
    <col min="12267" max="12267" width="22.25" style="42" customWidth="1"/>
    <col min="12268" max="12269" width="9.5" style="42" customWidth="1"/>
    <col min="12270" max="12270" width="7.375" style="42" customWidth="1"/>
    <col min="12271" max="12271" width="12.625" style="42" customWidth="1"/>
    <col min="12272" max="12518" width="9" style="42"/>
    <col min="12519" max="12519" width="25.5" style="42" customWidth="1"/>
    <col min="12520" max="12520" width="8.5" style="42" customWidth="1"/>
    <col min="12521" max="12521" width="9.5" style="42" customWidth="1"/>
    <col min="12522" max="12522" width="6.75" style="42" customWidth="1"/>
    <col min="12523" max="12523" width="22.25" style="42" customWidth="1"/>
    <col min="12524" max="12525" width="9.5" style="42" customWidth="1"/>
    <col min="12526" max="12526" width="7.375" style="42" customWidth="1"/>
    <col min="12527" max="12527" width="12.625" style="42" customWidth="1"/>
    <col min="12528" max="12774" width="9" style="42"/>
    <col min="12775" max="12775" width="25.5" style="42" customWidth="1"/>
    <col min="12776" max="12776" width="8.5" style="42" customWidth="1"/>
    <col min="12777" max="12777" width="9.5" style="42" customWidth="1"/>
    <col min="12778" max="12778" width="6.75" style="42" customWidth="1"/>
    <col min="12779" max="12779" width="22.25" style="42" customWidth="1"/>
    <col min="12780" max="12781" width="9.5" style="42" customWidth="1"/>
    <col min="12782" max="12782" width="7.375" style="42" customWidth="1"/>
    <col min="12783" max="12783" width="12.625" style="42" customWidth="1"/>
    <col min="12784" max="13030" width="9" style="42"/>
    <col min="13031" max="13031" width="25.5" style="42" customWidth="1"/>
    <col min="13032" max="13032" width="8.5" style="42" customWidth="1"/>
    <col min="13033" max="13033" width="9.5" style="42" customWidth="1"/>
    <col min="13034" max="13034" width="6.75" style="42" customWidth="1"/>
    <col min="13035" max="13035" width="22.25" style="42" customWidth="1"/>
    <col min="13036" max="13037" width="9.5" style="42" customWidth="1"/>
    <col min="13038" max="13038" width="7.375" style="42" customWidth="1"/>
    <col min="13039" max="13039" width="12.625" style="42" customWidth="1"/>
    <col min="13040" max="13286" width="9" style="42"/>
    <col min="13287" max="13287" width="25.5" style="42" customWidth="1"/>
    <col min="13288" max="13288" width="8.5" style="42" customWidth="1"/>
    <col min="13289" max="13289" width="9.5" style="42" customWidth="1"/>
    <col min="13290" max="13290" width="6.75" style="42" customWidth="1"/>
    <col min="13291" max="13291" width="22.25" style="42" customWidth="1"/>
    <col min="13292" max="13293" width="9.5" style="42" customWidth="1"/>
    <col min="13294" max="13294" width="7.375" style="42" customWidth="1"/>
    <col min="13295" max="13295" width="12.625" style="42" customWidth="1"/>
    <col min="13296" max="13542" width="9" style="42"/>
    <col min="13543" max="13543" width="25.5" style="42" customWidth="1"/>
    <col min="13544" max="13544" width="8.5" style="42" customWidth="1"/>
    <col min="13545" max="13545" width="9.5" style="42" customWidth="1"/>
    <col min="13546" max="13546" width="6.75" style="42" customWidth="1"/>
    <col min="13547" max="13547" width="22.25" style="42" customWidth="1"/>
    <col min="13548" max="13549" width="9.5" style="42" customWidth="1"/>
    <col min="13550" max="13550" width="7.375" style="42" customWidth="1"/>
    <col min="13551" max="13551" width="12.625" style="42" customWidth="1"/>
    <col min="13552" max="13798" width="9" style="42"/>
    <col min="13799" max="13799" width="25.5" style="42" customWidth="1"/>
    <col min="13800" max="13800" width="8.5" style="42" customWidth="1"/>
    <col min="13801" max="13801" width="9.5" style="42" customWidth="1"/>
    <col min="13802" max="13802" width="6.75" style="42" customWidth="1"/>
    <col min="13803" max="13803" width="22.25" style="42" customWidth="1"/>
    <col min="13804" max="13805" width="9.5" style="42" customWidth="1"/>
    <col min="13806" max="13806" width="7.375" style="42" customWidth="1"/>
    <col min="13807" max="13807" width="12.625" style="42" customWidth="1"/>
    <col min="13808" max="14054" width="9" style="42"/>
    <col min="14055" max="14055" width="25.5" style="42" customWidth="1"/>
    <col min="14056" max="14056" width="8.5" style="42" customWidth="1"/>
    <col min="14057" max="14057" width="9.5" style="42" customWidth="1"/>
    <col min="14058" max="14058" width="6.75" style="42" customWidth="1"/>
    <col min="14059" max="14059" width="22.25" style="42" customWidth="1"/>
    <col min="14060" max="14061" width="9.5" style="42" customWidth="1"/>
    <col min="14062" max="14062" width="7.375" style="42" customWidth="1"/>
    <col min="14063" max="14063" width="12.625" style="42" customWidth="1"/>
    <col min="14064" max="14310" width="9" style="42"/>
    <col min="14311" max="14311" width="25.5" style="42" customWidth="1"/>
    <col min="14312" max="14312" width="8.5" style="42" customWidth="1"/>
    <col min="14313" max="14313" width="9.5" style="42" customWidth="1"/>
    <col min="14314" max="14314" width="6.75" style="42" customWidth="1"/>
    <col min="14315" max="14315" width="22.25" style="42" customWidth="1"/>
    <col min="14316" max="14317" width="9.5" style="42" customWidth="1"/>
    <col min="14318" max="14318" width="7.375" style="42" customWidth="1"/>
    <col min="14319" max="14319" width="12.625" style="42" customWidth="1"/>
    <col min="14320" max="14566" width="9" style="42"/>
    <col min="14567" max="14567" width="25.5" style="42" customWidth="1"/>
    <col min="14568" max="14568" width="8.5" style="42" customWidth="1"/>
    <col min="14569" max="14569" width="9.5" style="42" customWidth="1"/>
    <col min="14570" max="14570" width="6.75" style="42" customWidth="1"/>
    <col min="14571" max="14571" width="22.25" style="42" customWidth="1"/>
    <col min="14572" max="14573" width="9.5" style="42" customWidth="1"/>
    <col min="14574" max="14574" width="7.375" style="42" customWidth="1"/>
    <col min="14575" max="14575" width="12.625" style="42" customWidth="1"/>
    <col min="14576" max="14822" width="9" style="42"/>
    <col min="14823" max="14823" width="25.5" style="42" customWidth="1"/>
    <col min="14824" max="14824" width="8.5" style="42" customWidth="1"/>
    <col min="14825" max="14825" width="9.5" style="42" customWidth="1"/>
    <col min="14826" max="14826" width="6.75" style="42" customWidth="1"/>
    <col min="14827" max="14827" width="22.25" style="42" customWidth="1"/>
    <col min="14828" max="14829" width="9.5" style="42" customWidth="1"/>
    <col min="14830" max="14830" width="7.375" style="42" customWidth="1"/>
    <col min="14831" max="14831" width="12.625" style="42" customWidth="1"/>
    <col min="14832" max="15078" width="9" style="42"/>
    <col min="15079" max="15079" width="25.5" style="42" customWidth="1"/>
    <col min="15080" max="15080" width="8.5" style="42" customWidth="1"/>
    <col min="15081" max="15081" width="9.5" style="42" customWidth="1"/>
    <col min="15082" max="15082" width="6.75" style="42" customWidth="1"/>
    <col min="15083" max="15083" width="22.25" style="42" customWidth="1"/>
    <col min="15084" max="15085" width="9.5" style="42" customWidth="1"/>
    <col min="15086" max="15086" width="7.375" style="42" customWidth="1"/>
    <col min="15087" max="15087" width="12.625" style="42" customWidth="1"/>
    <col min="15088" max="15334" width="9" style="42"/>
    <col min="15335" max="15335" width="25.5" style="42" customWidth="1"/>
    <col min="15336" max="15336" width="8.5" style="42" customWidth="1"/>
    <col min="15337" max="15337" width="9.5" style="42" customWidth="1"/>
    <col min="15338" max="15338" width="6.75" style="42" customWidth="1"/>
    <col min="15339" max="15339" width="22.25" style="42" customWidth="1"/>
    <col min="15340" max="15341" width="9.5" style="42" customWidth="1"/>
    <col min="15342" max="15342" width="7.375" style="42" customWidth="1"/>
    <col min="15343" max="15343" width="12.625" style="42" customWidth="1"/>
    <col min="15344" max="15590" width="9" style="42"/>
    <col min="15591" max="15591" width="25.5" style="42" customWidth="1"/>
    <col min="15592" max="15592" width="8.5" style="42" customWidth="1"/>
    <col min="15593" max="15593" width="9.5" style="42" customWidth="1"/>
    <col min="15594" max="15594" width="6.75" style="42" customWidth="1"/>
    <col min="15595" max="15595" width="22.25" style="42" customWidth="1"/>
    <col min="15596" max="15597" width="9.5" style="42" customWidth="1"/>
    <col min="15598" max="15598" width="7.375" style="42" customWidth="1"/>
    <col min="15599" max="15599" width="12.625" style="42" customWidth="1"/>
    <col min="15600" max="15846" width="9" style="42"/>
    <col min="15847" max="15847" width="25.5" style="42" customWidth="1"/>
    <col min="15848" max="15848" width="8.5" style="42" customWidth="1"/>
    <col min="15849" max="15849" width="9.5" style="42" customWidth="1"/>
    <col min="15850" max="15850" width="6.75" style="42" customWidth="1"/>
    <col min="15851" max="15851" width="22.25" style="42" customWidth="1"/>
    <col min="15852" max="15853" width="9.5" style="42" customWidth="1"/>
    <col min="15854" max="15854" width="7.375" style="42" customWidth="1"/>
    <col min="15855" max="15855" width="12.625" style="42" customWidth="1"/>
    <col min="15856" max="16102" width="9" style="42"/>
    <col min="16103" max="16103" width="25.5" style="42" customWidth="1"/>
    <col min="16104" max="16104" width="8.5" style="42" customWidth="1"/>
    <col min="16105" max="16105" width="9.5" style="42" customWidth="1"/>
    <col min="16106" max="16106" width="6.75" style="42" customWidth="1"/>
    <col min="16107" max="16107" width="22.25" style="42" customWidth="1"/>
    <col min="16108" max="16109" width="9.5" style="42" customWidth="1"/>
    <col min="16110" max="16110" width="7.375" style="42" customWidth="1"/>
    <col min="16111" max="16111" width="12.625" style="42" customWidth="1"/>
    <col min="16112" max="16384" width="9" style="42"/>
  </cols>
  <sheetData>
    <row r="1" spans="1:14" ht="24">
      <c r="A1" s="359" t="s">
        <v>708</v>
      </c>
      <c r="B1" s="359"/>
      <c r="C1" s="359"/>
      <c r="D1" s="359"/>
      <c r="E1" s="359"/>
      <c r="F1" s="359"/>
      <c r="G1" s="359"/>
      <c r="H1" s="359"/>
      <c r="I1" s="359"/>
      <c r="J1" s="359"/>
    </row>
    <row r="2" spans="1:14" s="41" customFormat="1" ht="18.75" customHeight="1">
      <c r="A2" s="43"/>
      <c r="B2" s="44"/>
      <c r="C2" s="44"/>
      <c r="D2" s="360"/>
      <c r="E2" s="360"/>
      <c r="F2" s="360"/>
      <c r="G2" s="45"/>
      <c r="H2" s="45"/>
      <c r="I2" s="361" t="s">
        <v>2</v>
      </c>
      <c r="J2" s="361"/>
    </row>
    <row r="3" spans="1:14" ht="20.25" customHeight="1">
      <c r="A3" s="362" t="s">
        <v>3</v>
      </c>
      <c r="B3" s="362"/>
      <c r="C3" s="362"/>
      <c r="D3" s="362"/>
      <c r="E3" s="362"/>
      <c r="F3" s="362" t="s">
        <v>4</v>
      </c>
      <c r="G3" s="362"/>
      <c r="H3" s="362"/>
      <c r="I3" s="362"/>
      <c r="J3" s="362"/>
    </row>
    <row r="4" spans="1:14" ht="20.25" customHeight="1">
      <c r="A4" s="202" t="s">
        <v>5</v>
      </c>
      <c r="B4" s="273" t="s">
        <v>144</v>
      </c>
      <c r="C4" s="273" t="s">
        <v>145</v>
      </c>
      <c r="D4" s="273" t="s">
        <v>90</v>
      </c>
      <c r="E4" s="273" t="s">
        <v>126</v>
      </c>
      <c r="F4" s="202" t="s">
        <v>5</v>
      </c>
      <c r="G4" s="273" t="s">
        <v>144</v>
      </c>
      <c r="H4" s="273" t="s">
        <v>145</v>
      </c>
      <c r="I4" s="273" t="s">
        <v>90</v>
      </c>
      <c r="J4" s="273" t="s">
        <v>126</v>
      </c>
    </row>
    <row r="5" spans="1:14" ht="20.25" customHeight="1">
      <c r="A5" s="205" t="s">
        <v>9</v>
      </c>
      <c r="B5" s="274">
        <f>B6+B12</f>
        <v>0</v>
      </c>
      <c r="C5" s="274">
        <f>C6+C12</f>
        <v>0</v>
      </c>
      <c r="D5" s="274">
        <f>D6+D12</f>
        <v>0</v>
      </c>
      <c r="E5" s="275"/>
      <c r="F5" s="205" t="s">
        <v>9</v>
      </c>
      <c r="G5" s="276">
        <f>G6+G11</f>
        <v>0</v>
      </c>
      <c r="H5" s="276">
        <f>H6+H11</f>
        <v>0</v>
      </c>
      <c r="I5" s="276">
        <f>I6+I11</f>
        <v>0</v>
      </c>
      <c r="J5" s="275"/>
      <c r="K5" s="42">
        <v>41630</v>
      </c>
      <c r="L5" s="42">
        <v>41630</v>
      </c>
      <c r="M5" s="42">
        <v>1547</v>
      </c>
      <c r="N5" s="42">
        <v>1547</v>
      </c>
    </row>
    <row r="6" spans="1:14" ht="20.25" customHeight="1">
      <c r="A6" s="210" t="s">
        <v>60</v>
      </c>
      <c r="B6" s="274"/>
      <c r="C6" s="274"/>
      <c r="D6" s="274"/>
      <c r="E6" s="275"/>
      <c r="F6" s="230" t="s">
        <v>61</v>
      </c>
      <c r="G6" s="276"/>
      <c r="H6" s="276"/>
      <c r="I6" s="276"/>
      <c r="J6" s="275"/>
      <c r="L6" s="42">
        <v>83</v>
      </c>
      <c r="N6" s="42">
        <v>1229</v>
      </c>
    </row>
    <row r="7" spans="1:14" ht="20.25" customHeight="1">
      <c r="A7" s="212"/>
      <c r="B7" s="277"/>
      <c r="C7" s="277"/>
      <c r="D7" s="277"/>
      <c r="E7" s="278"/>
      <c r="F7" s="212"/>
      <c r="G7" s="279"/>
      <c r="H7" s="279"/>
      <c r="I7" s="279"/>
      <c r="J7" s="278"/>
    </row>
    <row r="8" spans="1:14" ht="20.25" customHeight="1">
      <c r="A8" s="216"/>
      <c r="B8" s="277"/>
      <c r="C8" s="277"/>
      <c r="D8" s="277"/>
      <c r="E8" s="278"/>
      <c r="F8" s="212"/>
      <c r="G8" s="279"/>
      <c r="H8" s="279"/>
      <c r="I8" s="279"/>
      <c r="J8" s="278"/>
    </row>
    <row r="9" spans="1:14" ht="20.25" customHeight="1">
      <c r="A9" s="216"/>
      <c r="B9" s="277"/>
      <c r="C9" s="277"/>
      <c r="D9" s="277"/>
      <c r="E9" s="278"/>
      <c r="F9" s="212"/>
      <c r="G9" s="279"/>
      <c r="H9" s="279"/>
      <c r="I9" s="279"/>
      <c r="J9" s="278"/>
    </row>
    <row r="10" spans="1:14" ht="20.25" customHeight="1">
      <c r="A10" s="216"/>
      <c r="B10" s="277"/>
      <c r="C10" s="277"/>
      <c r="D10" s="277"/>
      <c r="E10" s="278"/>
      <c r="F10" s="212"/>
      <c r="G10" s="279"/>
      <c r="H10" s="279"/>
      <c r="I10" s="279"/>
      <c r="J10" s="278"/>
    </row>
    <row r="11" spans="1:14" ht="20.25" customHeight="1">
      <c r="A11" s="216"/>
      <c r="B11" s="277"/>
      <c r="C11" s="277"/>
      <c r="D11" s="277"/>
      <c r="E11" s="278"/>
      <c r="F11" s="280" t="s">
        <v>68</v>
      </c>
      <c r="G11" s="281">
        <f>G12+G14+G15</f>
        <v>0</v>
      </c>
      <c r="H11" s="281">
        <f t="shared" ref="H11:I11" si="0">H12+H14+H15</f>
        <v>0</v>
      </c>
      <c r="I11" s="281">
        <f t="shared" si="0"/>
        <v>0</v>
      </c>
      <c r="J11" s="275"/>
      <c r="N11" s="42">
        <v>318</v>
      </c>
    </row>
    <row r="12" spans="1:14" ht="20.25" customHeight="1">
      <c r="A12" s="280" t="s">
        <v>65</v>
      </c>
      <c r="B12" s="274">
        <f>B13+B15</f>
        <v>0</v>
      </c>
      <c r="C12" s="274">
        <f>C13+C15</f>
        <v>0</v>
      </c>
      <c r="D12" s="274">
        <f>D13+D15</f>
        <v>0</v>
      </c>
      <c r="E12" s="275"/>
      <c r="F12" s="239" t="s">
        <v>70</v>
      </c>
      <c r="G12" s="282">
        <f>G13</f>
        <v>0</v>
      </c>
      <c r="H12" s="282">
        <f>H13</f>
        <v>0</v>
      </c>
      <c r="I12" s="282">
        <f>I13</f>
        <v>0</v>
      </c>
      <c r="J12" s="278"/>
      <c r="L12" s="42">
        <v>41547</v>
      </c>
    </row>
    <row r="13" spans="1:14" ht="20.25" customHeight="1">
      <c r="A13" s="234" t="s">
        <v>66</v>
      </c>
      <c r="B13" s="277">
        <f>SUM(B14:B14)</f>
        <v>0</v>
      </c>
      <c r="C13" s="277">
        <f>SUM(C14:C14)</f>
        <v>0</v>
      </c>
      <c r="D13" s="277">
        <f>SUM(D14:D14)</f>
        <v>0</v>
      </c>
      <c r="E13" s="278"/>
      <c r="F13" s="212" t="s">
        <v>146</v>
      </c>
      <c r="G13" s="282"/>
      <c r="H13" s="282"/>
      <c r="I13" s="282"/>
      <c r="J13" s="278"/>
      <c r="L13" s="42">
        <v>0</v>
      </c>
      <c r="N13" s="42">
        <v>0</v>
      </c>
    </row>
    <row r="14" spans="1:14" ht="20.25" customHeight="1">
      <c r="A14" s="212" t="s">
        <v>71</v>
      </c>
      <c r="B14" s="277"/>
      <c r="C14" s="277"/>
      <c r="D14" s="277"/>
      <c r="E14" s="278"/>
      <c r="F14" s="239" t="s">
        <v>120</v>
      </c>
      <c r="G14" s="282"/>
      <c r="H14" s="282"/>
      <c r="I14" s="282"/>
      <c r="J14" s="278"/>
    </row>
    <row r="15" spans="1:14" ht="20.25" customHeight="1">
      <c r="A15" s="239" t="s">
        <v>78</v>
      </c>
      <c r="B15" s="277"/>
      <c r="C15" s="277"/>
      <c r="D15" s="277"/>
      <c r="E15" s="278"/>
      <c r="F15" s="239" t="s">
        <v>80</v>
      </c>
      <c r="G15" s="282"/>
      <c r="H15" s="282"/>
      <c r="I15" s="282"/>
      <c r="J15" s="275"/>
      <c r="L15" s="42">
        <v>40000</v>
      </c>
      <c r="M15" s="42">
        <v>1547</v>
      </c>
      <c r="N15" s="42">
        <v>318</v>
      </c>
    </row>
    <row r="16" spans="1:14" ht="20.25" customHeight="1">
      <c r="A16" s="283" t="s">
        <v>147</v>
      </c>
      <c r="B16" s="283"/>
      <c r="C16" s="283"/>
      <c r="D16" s="283"/>
      <c r="E16" s="283"/>
      <c r="F16" s="283"/>
      <c r="G16" s="283"/>
      <c r="H16" s="283"/>
      <c r="I16" s="283"/>
      <c r="J16" s="283"/>
      <c r="L16" s="42">
        <v>1547</v>
      </c>
    </row>
    <row r="17" spans="1:11" ht="20.25" customHeight="1">
      <c r="A17" s="283"/>
      <c r="B17" s="283"/>
      <c r="C17" s="283"/>
      <c r="D17" s="228"/>
      <c r="E17" s="283"/>
      <c r="F17" s="283"/>
      <c r="G17" s="283"/>
      <c r="H17" s="283"/>
      <c r="I17" s="283"/>
      <c r="J17" s="283"/>
      <c r="K17" s="42">
        <v>1630</v>
      </c>
    </row>
    <row r="18" spans="1:11">
      <c r="B18" s="46"/>
      <c r="C18" s="46"/>
    </row>
    <row r="19" spans="1:11">
      <c r="G19" s="46"/>
      <c r="H19" s="46"/>
      <c r="I19" s="46"/>
    </row>
    <row r="20" spans="1:11">
      <c r="D20" s="46"/>
    </row>
    <row r="21" spans="1:11">
      <c r="D21" s="46"/>
    </row>
    <row r="24" spans="1:11">
      <c r="D24" s="46"/>
    </row>
  </sheetData>
  <mergeCells count="5">
    <mergeCell ref="A1:J1"/>
    <mergeCell ref="D2:F2"/>
    <mergeCell ref="I2:J2"/>
    <mergeCell ref="A3:E3"/>
    <mergeCell ref="F3:J3"/>
  </mergeCells>
  <phoneticPr fontId="4" type="noConversion"/>
  <printOptions horizontalCentered="1"/>
  <pageMargins left="0.51181102362204722" right="0.70866141732283472" top="0.74803149606299213" bottom="0.74803149606299213" header="0.31496062992125984" footer="0.31496062992125984"/>
  <pageSetup paperSize="9" orientation="landscape" r:id="rId1"/>
  <headerFooter alignWithMargins="0">
    <oddFooter>&amp;C第 &amp;P+4页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4"/>
  <sheetViews>
    <sheetView showZeros="0" workbookViewId="0">
      <selection sqref="A1:J1"/>
    </sheetView>
  </sheetViews>
  <sheetFormatPr defaultColWidth="9" defaultRowHeight="14.25"/>
  <cols>
    <col min="1" max="1" width="23.25" style="42" customWidth="1"/>
    <col min="2" max="3" width="8.5" style="42" customWidth="1"/>
    <col min="4" max="4" width="9.5" style="42" customWidth="1"/>
    <col min="5" max="5" width="7.625" style="42" customWidth="1"/>
    <col min="6" max="6" width="20.25" style="42" customWidth="1"/>
    <col min="7" max="9" width="9.5" style="42" customWidth="1"/>
    <col min="10" max="10" width="7.625" style="42" customWidth="1"/>
    <col min="11" max="12" width="9" style="42" hidden="1" customWidth="1"/>
    <col min="13" max="230" width="9" style="42"/>
    <col min="231" max="231" width="25.5" style="42" customWidth="1"/>
    <col min="232" max="232" width="8.5" style="42" customWidth="1"/>
    <col min="233" max="233" width="9.5" style="42" customWidth="1"/>
    <col min="234" max="234" width="6.75" style="42" customWidth="1"/>
    <col min="235" max="235" width="22.25" style="42" customWidth="1"/>
    <col min="236" max="237" width="9.5" style="42" customWidth="1"/>
    <col min="238" max="238" width="7.375" style="42" customWidth="1"/>
    <col min="239" max="239" width="12.625" style="42" customWidth="1"/>
    <col min="240" max="486" width="9" style="42"/>
    <col min="487" max="487" width="25.5" style="42" customWidth="1"/>
    <col min="488" max="488" width="8.5" style="42" customWidth="1"/>
    <col min="489" max="489" width="9.5" style="42" customWidth="1"/>
    <col min="490" max="490" width="6.75" style="42" customWidth="1"/>
    <col min="491" max="491" width="22.25" style="42" customWidth="1"/>
    <col min="492" max="493" width="9.5" style="42" customWidth="1"/>
    <col min="494" max="494" width="7.375" style="42" customWidth="1"/>
    <col min="495" max="495" width="12.625" style="42" customWidth="1"/>
    <col min="496" max="742" width="9" style="42"/>
    <col min="743" max="743" width="25.5" style="42" customWidth="1"/>
    <col min="744" max="744" width="8.5" style="42" customWidth="1"/>
    <col min="745" max="745" width="9.5" style="42" customWidth="1"/>
    <col min="746" max="746" width="6.75" style="42" customWidth="1"/>
    <col min="747" max="747" width="22.25" style="42" customWidth="1"/>
    <col min="748" max="749" width="9.5" style="42" customWidth="1"/>
    <col min="750" max="750" width="7.375" style="42" customWidth="1"/>
    <col min="751" max="751" width="12.625" style="42" customWidth="1"/>
    <col min="752" max="998" width="9" style="42"/>
    <col min="999" max="999" width="25.5" style="42" customWidth="1"/>
    <col min="1000" max="1000" width="8.5" style="42" customWidth="1"/>
    <col min="1001" max="1001" width="9.5" style="42" customWidth="1"/>
    <col min="1002" max="1002" width="6.75" style="42" customWidth="1"/>
    <col min="1003" max="1003" width="22.25" style="42" customWidth="1"/>
    <col min="1004" max="1005" width="9.5" style="42" customWidth="1"/>
    <col min="1006" max="1006" width="7.375" style="42" customWidth="1"/>
    <col min="1007" max="1007" width="12.625" style="42" customWidth="1"/>
    <col min="1008" max="1254" width="9" style="42"/>
    <col min="1255" max="1255" width="25.5" style="42" customWidth="1"/>
    <col min="1256" max="1256" width="8.5" style="42" customWidth="1"/>
    <col min="1257" max="1257" width="9.5" style="42" customWidth="1"/>
    <col min="1258" max="1258" width="6.75" style="42" customWidth="1"/>
    <col min="1259" max="1259" width="22.25" style="42" customWidth="1"/>
    <col min="1260" max="1261" width="9.5" style="42" customWidth="1"/>
    <col min="1262" max="1262" width="7.375" style="42" customWidth="1"/>
    <col min="1263" max="1263" width="12.625" style="42" customWidth="1"/>
    <col min="1264" max="1510" width="9" style="42"/>
    <col min="1511" max="1511" width="25.5" style="42" customWidth="1"/>
    <col min="1512" max="1512" width="8.5" style="42" customWidth="1"/>
    <col min="1513" max="1513" width="9.5" style="42" customWidth="1"/>
    <col min="1514" max="1514" width="6.75" style="42" customWidth="1"/>
    <col min="1515" max="1515" width="22.25" style="42" customWidth="1"/>
    <col min="1516" max="1517" width="9.5" style="42" customWidth="1"/>
    <col min="1518" max="1518" width="7.375" style="42" customWidth="1"/>
    <col min="1519" max="1519" width="12.625" style="42" customWidth="1"/>
    <col min="1520" max="1766" width="9" style="42"/>
    <col min="1767" max="1767" width="25.5" style="42" customWidth="1"/>
    <col min="1768" max="1768" width="8.5" style="42" customWidth="1"/>
    <col min="1769" max="1769" width="9.5" style="42" customWidth="1"/>
    <col min="1770" max="1770" width="6.75" style="42" customWidth="1"/>
    <col min="1771" max="1771" width="22.25" style="42" customWidth="1"/>
    <col min="1772" max="1773" width="9.5" style="42" customWidth="1"/>
    <col min="1774" max="1774" width="7.375" style="42" customWidth="1"/>
    <col min="1775" max="1775" width="12.625" style="42" customWidth="1"/>
    <col min="1776" max="2022" width="9" style="42"/>
    <col min="2023" max="2023" width="25.5" style="42" customWidth="1"/>
    <col min="2024" max="2024" width="8.5" style="42" customWidth="1"/>
    <col min="2025" max="2025" width="9.5" style="42" customWidth="1"/>
    <col min="2026" max="2026" width="6.75" style="42" customWidth="1"/>
    <col min="2027" max="2027" width="22.25" style="42" customWidth="1"/>
    <col min="2028" max="2029" width="9.5" style="42" customWidth="1"/>
    <col min="2030" max="2030" width="7.375" style="42" customWidth="1"/>
    <col min="2031" max="2031" width="12.625" style="42" customWidth="1"/>
    <col min="2032" max="2278" width="9" style="42"/>
    <col min="2279" max="2279" width="25.5" style="42" customWidth="1"/>
    <col min="2280" max="2280" width="8.5" style="42" customWidth="1"/>
    <col min="2281" max="2281" width="9.5" style="42" customWidth="1"/>
    <col min="2282" max="2282" width="6.75" style="42" customWidth="1"/>
    <col min="2283" max="2283" width="22.25" style="42" customWidth="1"/>
    <col min="2284" max="2285" width="9.5" style="42" customWidth="1"/>
    <col min="2286" max="2286" width="7.375" style="42" customWidth="1"/>
    <col min="2287" max="2287" width="12.625" style="42" customWidth="1"/>
    <col min="2288" max="2534" width="9" style="42"/>
    <col min="2535" max="2535" width="25.5" style="42" customWidth="1"/>
    <col min="2536" max="2536" width="8.5" style="42" customWidth="1"/>
    <col min="2537" max="2537" width="9.5" style="42" customWidth="1"/>
    <col min="2538" max="2538" width="6.75" style="42" customWidth="1"/>
    <col min="2539" max="2539" width="22.25" style="42" customWidth="1"/>
    <col min="2540" max="2541" width="9.5" style="42" customWidth="1"/>
    <col min="2542" max="2542" width="7.375" style="42" customWidth="1"/>
    <col min="2543" max="2543" width="12.625" style="42" customWidth="1"/>
    <col min="2544" max="2790" width="9" style="42"/>
    <col min="2791" max="2791" width="25.5" style="42" customWidth="1"/>
    <col min="2792" max="2792" width="8.5" style="42" customWidth="1"/>
    <col min="2793" max="2793" width="9.5" style="42" customWidth="1"/>
    <col min="2794" max="2794" width="6.75" style="42" customWidth="1"/>
    <col min="2795" max="2795" width="22.25" style="42" customWidth="1"/>
    <col min="2796" max="2797" width="9.5" style="42" customWidth="1"/>
    <col min="2798" max="2798" width="7.375" style="42" customWidth="1"/>
    <col min="2799" max="2799" width="12.625" style="42" customWidth="1"/>
    <col min="2800" max="3046" width="9" style="42"/>
    <col min="3047" max="3047" width="25.5" style="42" customWidth="1"/>
    <col min="3048" max="3048" width="8.5" style="42" customWidth="1"/>
    <col min="3049" max="3049" width="9.5" style="42" customWidth="1"/>
    <col min="3050" max="3050" width="6.75" style="42" customWidth="1"/>
    <col min="3051" max="3051" width="22.25" style="42" customWidth="1"/>
    <col min="3052" max="3053" width="9.5" style="42" customWidth="1"/>
    <col min="3054" max="3054" width="7.375" style="42" customWidth="1"/>
    <col min="3055" max="3055" width="12.625" style="42" customWidth="1"/>
    <col min="3056" max="3302" width="9" style="42"/>
    <col min="3303" max="3303" width="25.5" style="42" customWidth="1"/>
    <col min="3304" max="3304" width="8.5" style="42" customWidth="1"/>
    <col min="3305" max="3305" width="9.5" style="42" customWidth="1"/>
    <col min="3306" max="3306" width="6.75" style="42" customWidth="1"/>
    <col min="3307" max="3307" width="22.25" style="42" customWidth="1"/>
    <col min="3308" max="3309" width="9.5" style="42" customWidth="1"/>
    <col min="3310" max="3310" width="7.375" style="42" customWidth="1"/>
    <col min="3311" max="3311" width="12.625" style="42" customWidth="1"/>
    <col min="3312" max="3558" width="9" style="42"/>
    <col min="3559" max="3559" width="25.5" style="42" customWidth="1"/>
    <col min="3560" max="3560" width="8.5" style="42" customWidth="1"/>
    <col min="3561" max="3561" width="9.5" style="42" customWidth="1"/>
    <col min="3562" max="3562" width="6.75" style="42" customWidth="1"/>
    <col min="3563" max="3563" width="22.25" style="42" customWidth="1"/>
    <col min="3564" max="3565" width="9.5" style="42" customWidth="1"/>
    <col min="3566" max="3566" width="7.375" style="42" customWidth="1"/>
    <col min="3567" max="3567" width="12.625" style="42" customWidth="1"/>
    <col min="3568" max="3814" width="9" style="42"/>
    <col min="3815" max="3815" width="25.5" style="42" customWidth="1"/>
    <col min="3816" max="3816" width="8.5" style="42" customWidth="1"/>
    <col min="3817" max="3817" width="9.5" style="42" customWidth="1"/>
    <col min="3818" max="3818" width="6.75" style="42" customWidth="1"/>
    <col min="3819" max="3819" width="22.25" style="42" customWidth="1"/>
    <col min="3820" max="3821" width="9.5" style="42" customWidth="1"/>
    <col min="3822" max="3822" width="7.375" style="42" customWidth="1"/>
    <col min="3823" max="3823" width="12.625" style="42" customWidth="1"/>
    <col min="3824" max="4070" width="9" style="42"/>
    <col min="4071" max="4071" width="25.5" style="42" customWidth="1"/>
    <col min="4072" max="4072" width="8.5" style="42" customWidth="1"/>
    <col min="4073" max="4073" width="9.5" style="42" customWidth="1"/>
    <col min="4074" max="4074" width="6.75" style="42" customWidth="1"/>
    <col min="4075" max="4075" width="22.25" style="42" customWidth="1"/>
    <col min="4076" max="4077" width="9.5" style="42" customWidth="1"/>
    <col min="4078" max="4078" width="7.375" style="42" customWidth="1"/>
    <col min="4079" max="4079" width="12.625" style="42" customWidth="1"/>
    <col min="4080" max="4326" width="9" style="42"/>
    <col min="4327" max="4327" width="25.5" style="42" customWidth="1"/>
    <col min="4328" max="4328" width="8.5" style="42" customWidth="1"/>
    <col min="4329" max="4329" width="9.5" style="42" customWidth="1"/>
    <col min="4330" max="4330" width="6.75" style="42" customWidth="1"/>
    <col min="4331" max="4331" width="22.25" style="42" customWidth="1"/>
    <col min="4332" max="4333" width="9.5" style="42" customWidth="1"/>
    <col min="4334" max="4334" width="7.375" style="42" customWidth="1"/>
    <col min="4335" max="4335" width="12.625" style="42" customWidth="1"/>
    <col min="4336" max="4582" width="9" style="42"/>
    <col min="4583" max="4583" width="25.5" style="42" customWidth="1"/>
    <col min="4584" max="4584" width="8.5" style="42" customWidth="1"/>
    <col min="4585" max="4585" width="9.5" style="42" customWidth="1"/>
    <col min="4586" max="4586" width="6.75" style="42" customWidth="1"/>
    <col min="4587" max="4587" width="22.25" style="42" customWidth="1"/>
    <col min="4588" max="4589" width="9.5" style="42" customWidth="1"/>
    <col min="4590" max="4590" width="7.375" style="42" customWidth="1"/>
    <col min="4591" max="4591" width="12.625" style="42" customWidth="1"/>
    <col min="4592" max="4838" width="9" style="42"/>
    <col min="4839" max="4839" width="25.5" style="42" customWidth="1"/>
    <col min="4840" max="4840" width="8.5" style="42" customWidth="1"/>
    <col min="4841" max="4841" width="9.5" style="42" customWidth="1"/>
    <col min="4842" max="4842" width="6.75" style="42" customWidth="1"/>
    <col min="4843" max="4843" width="22.25" style="42" customWidth="1"/>
    <col min="4844" max="4845" width="9.5" style="42" customWidth="1"/>
    <col min="4846" max="4846" width="7.375" style="42" customWidth="1"/>
    <col min="4847" max="4847" width="12.625" style="42" customWidth="1"/>
    <col min="4848" max="5094" width="9" style="42"/>
    <col min="5095" max="5095" width="25.5" style="42" customWidth="1"/>
    <col min="5096" max="5096" width="8.5" style="42" customWidth="1"/>
    <col min="5097" max="5097" width="9.5" style="42" customWidth="1"/>
    <col min="5098" max="5098" width="6.75" style="42" customWidth="1"/>
    <col min="5099" max="5099" width="22.25" style="42" customWidth="1"/>
    <col min="5100" max="5101" width="9.5" style="42" customWidth="1"/>
    <col min="5102" max="5102" width="7.375" style="42" customWidth="1"/>
    <col min="5103" max="5103" width="12.625" style="42" customWidth="1"/>
    <col min="5104" max="5350" width="9" style="42"/>
    <col min="5351" max="5351" width="25.5" style="42" customWidth="1"/>
    <col min="5352" max="5352" width="8.5" style="42" customWidth="1"/>
    <col min="5353" max="5353" width="9.5" style="42" customWidth="1"/>
    <col min="5354" max="5354" width="6.75" style="42" customWidth="1"/>
    <col min="5355" max="5355" width="22.25" style="42" customWidth="1"/>
    <col min="5356" max="5357" width="9.5" style="42" customWidth="1"/>
    <col min="5358" max="5358" width="7.375" style="42" customWidth="1"/>
    <col min="5359" max="5359" width="12.625" style="42" customWidth="1"/>
    <col min="5360" max="5606" width="9" style="42"/>
    <col min="5607" max="5607" width="25.5" style="42" customWidth="1"/>
    <col min="5608" max="5608" width="8.5" style="42" customWidth="1"/>
    <col min="5609" max="5609" width="9.5" style="42" customWidth="1"/>
    <col min="5610" max="5610" width="6.75" style="42" customWidth="1"/>
    <col min="5611" max="5611" width="22.25" style="42" customWidth="1"/>
    <col min="5612" max="5613" width="9.5" style="42" customWidth="1"/>
    <col min="5614" max="5614" width="7.375" style="42" customWidth="1"/>
    <col min="5615" max="5615" width="12.625" style="42" customWidth="1"/>
    <col min="5616" max="5862" width="9" style="42"/>
    <col min="5863" max="5863" width="25.5" style="42" customWidth="1"/>
    <col min="5864" max="5864" width="8.5" style="42" customWidth="1"/>
    <col min="5865" max="5865" width="9.5" style="42" customWidth="1"/>
    <col min="5866" max="5866" width="6.75" style="42" customWidth="1"/>
    <col min="5867" max="5867" width="22.25" style="42" customWidth="1"/>
    <col min="5868" max="5869" width="9.5" style="42" customWidth="1"/>
    <col min="5870" max="5870" width="7.375" style="42" customWidth="1"/>
    <col min="5871" max="5871" width="12.625" style="42" customWidth="1"/>
    <col min="5872" max="6118" width="9" style="42"/>
    <col min="6119" max="6119" width="25.5" style="42" customWidth="1"/>
    <col min="6120" max="6120" width="8.5" style="42" customWidth="1"/>
    <col min="6121" max="6121" width="9.5" style="42" customWidth="1"/>
    <col min="6122" max="6122" width="6.75" style="42" customWidth="1"/>
    <col min="6123" max="6123" width="22.25" style="42" customWidth="1"/>
    <col min="6124" max="6125" width="9.5" style="42" customWidth="1"/>
    <col min="6126" max="6126" width="7.375" style="42" customWidth="1"/>
    <col min="6127" max="6127" width="12.625" style="42" customWidth="1"/>
    <col min="6128" max="6374" width="9" style="42"/>
    <col min="6375" max="6375" width="25.5" style="42" customWidth="1"/>
    <col min="6376" max="6376" width="8.5" style="42" customWidth="1"/>
    <col min="6377" max="6377" width="9.5" style="42" customWidth="1"/>
    <col min="6378" max="6378" width="6.75" style="42" customWidth="1"/>
    <col min="6379" max="6379" width="22.25" style="42" customWidth="1"/>
    <col min="6380" max="6381" width="9.5" style="42" customWidth="1"/>
    <col min="6382" max="6382" width="7.375" style="42" customWidth="1"/>
    <col min="6383" max="6383" width="12.625" style="42" customWidth="1"/>
    <col min="6384" max="6630" width="9" style="42"/>
    <col min="6631" max="6631" width="25.5" style="42" customWidth="1"/>
    <col min="6632" max="6632" width="8.5" style="42" customWidth="1"/>
    <col min="6633" max="6633" width="9.5" style="42" customWidth="1"/>
    <col min="6634" max="6634" width="6.75" style="42" customWidth="1"/>
    <col min="6635" max="6635" width="22.25" style="42" customWidth="1"/>
    <col min="6636" max="6637" width="9.5" style="42" customWidth="1"/>
    <col min="6638" max="6638" width="7.375" style="42" customWidth="1"/>
    <col min="6639" max="6639" width="12.625" style="42" customWidth="1"/>
    <col min="6640" max="6886" width="9" style="42"/>
    <col min="6887" max="6887" width="25.5" style="42" customWidth="1"/>
    <col min="6888" max="6888" width="8.5" style="42" customWidth="1"/>
    <col min="6889" max="6889" width="9.5" style="42" customWidth="1"/>
    <col min="6890" max="6890" width="6.75" style="42" customWidth="1"/>
    <col min="6891" max="6891" width="22.25" style="42" customWidth="1"/>
    <col min="6892" max="6893" width="9.5" style="42" customWidth="1"/>
    <col min="6894" max="6894" width="7.375" style="42" customWidth="1"/>
    <col min="6895" max="6895" width="12.625" style="42" customWidth="1"/>
    <col min="6896" max="7142" width="9" style="42"/>
    <col min="7143" max="7143" width="25.5" style="42" customWidth="1"/>
    <col min="7144" max="7144" width="8.5" style="42" customWidth="1"/>
    <col min="7145" max="7145" width="9.5" style="42" customWidth="1"/>
    <col min="7146" max="7146" width="6.75" style="42" customWidth="1"/>
    <col min="7147" max="7147" width="22.25" style="42" customWidth="1"/>
    <col min="7148" max="7149" width="9.5" style="42" customWidth="1"/>
    <col min="7150" max="7150" width="7.375" style="42" customWidth="1"/>
    <col min="7151" max="7151" width="12.625" style="42" customWidth="1"/>
    <col min="7152" max="7398" width="9" style="42"/>
    <col min="7399" max="7399" width="25.5" style="42" customWidth="1"/>
    <col min="7400" max="7400" width="8.5" style="42" customWidth="1"/>
    <col min="7401" max="7401" width="9.5" style="42" customWidth="1"/>
    <col min="7402" max="7402" width="6.75" style="42" customWidth="1"/>
    <col min="7403" max="7403" width="22.25" style="42" customWidth="1"/>
    <col min="7404" max="7405" width="9.5" style="42" customWidth="1"/>
    <col min="7406" max="7406" width="7.375" style="42" customWidth="1"/>
    <col min="7407" max="7407" width="12.625" style="42" customWidth="1"/>
    <col min="7408" max="7654" width="9" style="42"/>
    <col min="7655" max="7655" width="25.5" style="42" customWidth="1"/>
    <col min="7656" max="7656" width="8.5" style="42" customWidth="1"/>
    <col min="7657" max="7657" width="9.5" style="42" customWidth="1"/>
    <col min="7658" max="7658" width="6.75" style="42" customWidth="1"/>
    <col min="7659" max="7659" width="22.25" style="42" customWidth="1"/>
    <col min="7660" max="7661" width="9.5" style="42" customWidth="1"/>
    <col min="7662" max="7662" width="7.375" style="42" customWidth="1"/>
    <col min="7663" max="7663" width="12.625" style="42" customWidth="1"/>
    <col min="7664" max="7910" width="9" style="42"/>
    <col min="7911" max="7911" width="25.5" style="42" customWidth="1"/>
    <col min="7912" max="7912" width="8.5" style="42" customWidth="1"/>
    <col min="7913" max="7913" width="9.5" style="42" customWidth="1"/>
    <col min="7914" max="7914" width="6.75" style="42" customWidth="1"/>
    <col min="7915" max="7915" width="22.25" style="42" customWidth="1"/>
    <col min="7916" max="7917" width="9.5" style="42" customWidth="1"/>
    <col min="7918" max="7918" width="7.375" style="42" customWidth="1"/>
    <col min="7919" max="7919" width="12.625" style="42" customWidth="1"/>
    <col min="7920" max="8166" width="9" style="42"/>
    <col min="8167" max="8167" width="25.5" style="42" customWidth="1"/>
    <col min="8168" max="8168" width="8.5" style="42" customWidth="1"/>
    <col min="8169" max="8169" width="9.5" style="42" customWidth="1"/>
    <col min="8170" max="8170" width="6.75" style="42" customWidth="1"/>
    <col min="8171" max="8171" width="22.25" style="42" customWidth="1"/>
    <col min="8172" max="8173" width="9.5" style="42" customWidth="1"/>
    <col min="8174" max="8174" width="7.375" style="42" customWidth="1"/>
    <col min="8175" max="8175" width="12.625" style="42" customWidth="1"/>
    <col min="8176" max="8422" width="9" style="42"/>
    <col min="8423" max="8423" width="25.5" style="42" customWidth="1"/>
    <col min="8424" max="8424" width="8.5" style="42" customWidth="1"/>
    <col min="8425" max="8425" width="9.5" style="42" customWidth="1"/>
    <col min="8426" max="8426" width="6.75" style="42" customWidth="1"/>
    <col min="8427" max="8427" width="22.25" style="42" customWidth="1"/>
    <col min="8428" max="8429" width="9.5" style="42" customWidth="1"/>
    <col min="8430" max="8430" width="7.375" style="42" customWidth="1"/>
    <col min="8431" max="8431" width="12.625" style="42" customWidth="1"/>
    <col min="8432" max="8678" width="9" style="42"/>
    <col min="8679" max="8679" width="25.5" style="42" customWidth="1"/>
    <col min="8680" max="8680" width="8.5" style="42" customWidth="1"/>
    <col min="8681" max="8681" width="9.5" style="42" customWidth="1"/>
    <col min="8682" max="8682" width="6.75" style="42" customWidth="1"/>
    <col min="8683" max="8683" width="22.25" style="42" customWidth="1"/>
    <col min="8684" max="8685" width="9.5" style="42" customWidth="1"/>
    <col min="8686" max="8686" width="7.375" style="42" customWidth="1"/>
    <col min="8687" max="8687" width="12.625" style="42" customWidth="1"/>
    <col min="8688" max="8934" width="9" style="42"/>
    <col min="8935" max="8935" width="25.5" style="42" customWidth="1"/>
    <col min="8936" max="8936" width="8.5" style="42" customWidth="1"/>
    <col min="8937" max="8937" width="9.5" style="42" customWidth="1"/>
    <col min="8938" max="8938" width="6.75" style="42" customWidth="1"/>
    <col min="8939" max="8939" width="22.25" style="42" customWidth="1"/>
    <col min="8940" max="8941" width="9.5" style="42" customWidth="1"/>
    <col min="8942" max="8942" width="7.375" style="42" customWidth="1"/>
    <col min="8943" max="8943" width="12.625" style="42" customWidth="1"/>
    <col min="8944" max="9190" width="9" style="42"/>
    <col min="9191" max="9191" width="25.5" style="42" customWidth="1"/>
    <col min="9192" max="9192" width="8.5" style="42" customWidth="1"/>
    <col min="9193" max="9193" width="9.5" style="42" customWidth="1"/>
    <col min="9194" max="9194" width="6.75" style="42" customWidth="1"/>
    <col min="9195" max="9195" width="22.25" style="42" customWidth="1"/>
    <col min="9196" max="9197" width="9.5" style="42" customWidth="1"/>
    <col min="9198" max="9198" width="7.375" style="42" customWidth="1"/>
    <col min="9199" max="9199" width="12.625" style="42" customWidth="1"/>
    <col min="9200" max="9446" width="9" style="42"/>
    <col min="9447" max="9447" width="25.5" style="42" customWidth="1"/>
    <col min="9448" max="9448" width="8.5" style="42" customWidth="1"/>
    <col min="9449" max="9449" width="9.5" style="42" customWidth="1"/>
    <col min="9450" max="9450" width="6.75" style="42" customWidth="1"/>
    <col min="9451" max="9451" width="22.25" style="42" customWidth="1"/>
    <col min="9452" max="9453" width="9.5" style="42" customWidth="1"/>
    <col min="9454" max="9454" width="7.375" style="42" customWidth="1"/>
    <col min="9455" max="9455" width="12.625" style="42" customWidth="1"/>
    <col min="9456" max="9702" width="9" style="42"/>
    <col min="9703" max="9703" width="25.5" style="42" customWidth="1"/>
    <col min="9704" max="9704" width="8.5" style="42" customWidth="1"/>
    <col min="9705" max="9705" width="9.5" style="42" customWidth="1"/>
    <col min="9706" max="9706" width="6.75" style="42" customWidth="1"/>
    <col min="9707" max="9707" width="22.25" style="42" customWidth="1"/>
    <col min="9708" max="9709" width="9.5" style="42" customWidth="1"/>
    <col min="9710" max="9710" width="7.375" style="42" customWidth="1"/>
    <col min="9711" max="9711" width="12.625" style="42" customWidth="1"/>
    <col min="9712" max="9958" width="9" style="42"/>
    <col min="9959" max="9959" width="25.5" style="42" customWidth="1"/>
    <col min="9960" max="9960" width="8.5" style="42" customWidth="1"/>
    <col min="9961" max="9961" width="9.5" style="42" customWidth="1"/>
    <col min="9962" max="9962" width="6.75" style="42" customWidth="1"/>
    <col min="9963" max="9963" width="22.25" style="42" customWidth="1"/>
    <col min="9964" max="9965" width="9.5" style="42" customWidth="1"/>
    <col min="9966" max="9966" width="7.375" style="42" customWidth="1"/>
    <col min="9967" max="9967" width="12.625" style="42" customWidth="1"/>
    <col min="9968" max="10214" width="9" style="42"/>
    <col min="10215" max="10215" width="25.5" style="42" customWidth="1"/>
    <col min="10216" max="10216" width="8.5" style="42" customWidth="1"/>
    <col min="10217" max="10217" width="9.5" style="42" customWidth="1"/>
    <col min="10218" max="10218" width="6.75" style="42" customWidth="1"/>
    <col min="10219" max="10219" width="22.25" style="42" customWidth="1"/>
    <col min="10220" max="10221" width="9.5" style="42" customWidth="1"/>
    <col min="10222" max="10222" width="7.375" style="42" customWidth="1"/>
    <col min="10223" max="10223" width="12.625" style="42" customWidth="1"/>
    <col min="10224" max="10470" width="9" style="42"/>
    <col min="10471" max="10471" width="25.5" style="42" customWidth="1"/>
    <col min="10472" max="10472" width="8.5" style="42" customWidth="1"/>
    <col min="10473" max="10473" width="9.5" style="42" customWidth="1"/>
    <col min="10474" max="10474" width="6.75" style="42" customWidth="1"/>
    <col min="10475" max="10475" width="22.25" style="42" customWidth="1"/>
    <col min="10476" max="10477" width="9.5" style="42" customWidth="1"/>
    <col min="10478" max="10478" width="7.375" style="42" customWidth="1"/>
    <col min="10479" max="10479" width="12.625" style="42" customWidth="1"/>
    <col min="10480" max="10726" width="9" style="42"/>
    <col min="10727" max="10727" width="25.5" style="42" customWidth="1"/>
    <col min="10728" max="10728" width="8.5" style="42" customWidth="1"/>
    <col min="10729" max="10729" width="9.5" style="42" customWidth="1"/>
    <col min="10730" max="10730" width="6.75" style="42" customWidth="1"/>
    <col min="10731" max="10731" width="22.25" style="42" customWidth="1"/>
    <col min="10732" max="10733" width="9.5" style="42" customWidth="1"/>
    <col min="10734" max="10734" width="7.375" style="42" customWidth="1"/>
    <col min="10735" max="10735" width="12.625" style="42" customWidth="1"/>
    <col min="10736" max="10982" width="9" style="42"/>
    <col min="10983" max="10983" width="25.5" style="42" customWidth="1"/>
    <col min="10984" max="10984" width="8.5" style="42" customWidth="1"/>
    <col min="10985" max="10985" width="9.5" style="42" customWidth="1"/>
    <col min="10986" max="10986" width="6.75" style="42" customWidth="1"/>
    <col min="10987" max="10987" width="22.25" style="42" customWidth="1"/>
    <col min="10988" max="10989" width="9.5" style="42" customWidth="1"/>
    <col min="10990" max="10990" width="7.375" style="42" customWidth="1"/>
    <col min="10991" max="10991" width="12.625" style="42" customWidth="1"/>
    <col min="10992" max="11238" width="9" style="42"/>
    <col min="11239" max="11239" width="25.5" style="42" customWidth="1"/>
    <col min="11240" max="11240" width="8.5" style="42" customWidth="1"/>
    <col min="11241" max="11241" width="9.5" style="42" customWidth="1"/>
    <col min="11242" max="11242" width="6.75" style="42" customWidth="1"/>
    <col min="11243" max="11243" width="22.25" style="42" customWidth="1"/>
    <col min="11244" max="11245" width="9.5" style="42" customWidth="1"/>
    <col min="11246" max="11246" width="7.375" style="42" customWidth="1"/>
    <col min="11247" max="11247" width="12.625" style="42" customWidth="1"/>
    <col min="11248" max="11494" width="9" style="42"/>
    <col min="11495" max="11495" width="25.5" style="42" customWidth="1"/>
    <col min="11496" max="11496" width="8.5" style="42" customWidth="1"/>
    <col min="11497" max="11497" width="9.5" style="42" customWidth="1"/>
    <col min="11498" max="11498" width="6.75" style="42" customWidth="1"/>
    <col min="11499" max="11499" width="22.25" style="42" customWidth="1"/>
    <col min="11500" max="11501" width="9.5" style="42" customWidth="1"/>
    <col min="11502" max="11502" width="7.375" style="42" customWidth="1"/>
    <col min="11503" max="11503" width="12.625" style="42" customWidth="1"/>
    <col min="11504" max="11750" width="9" style="42"/>
    <col min="11751" max="11751" width="25.5" style="42" customWidth="1"/>
    <col min="11752" max="11752" width="8.5" style="42" customWidth="1"/>
    <col min="11753" max="11753" width="9.5" style="42" customWidth="1"/>
    <col min="11754" max="11754" width="6.75" style="42" customWidth="1"/>
    <col min="11755" max="11755" width="22.25" style="42" customWidth="1"/>
    <col min="11756" max="11757" width="9.5" style="42" customWidth="1"/>
    <col min="11758" max="11758" width="7.375" style="42" customWidth="1"/>
    <col min="11759" max="11759" width="12.625" style="42" customWidth="1"/>
    <col min="11760" max="12006" width="9" style="42"/>
    <col min="12007" max="12007" width="25.5" style="42" customWidth="1"/>
    <col min="12008" max="12008" width="8.5" style="42" customWidth="1"/>
    <col min="12009" max="12009" width="9.5" style="42" customWidth="1"/>
    <col min="12010" max="12010" width="6.75" style="42" customWidth="1"/>
    <col min="12011" max="12011" width="22.25" style="42" customWidth="1"/>
    <col min="12012" max="12013" width="9.5" style="42" customWidth="1"/>
    <col min="12014" max="12014" width="7.375" style="42" customWidth="1"/>
    <col min="12015" max="12015" width="12.625" style="42" customWidth="1"/>
    <col min="12016" max="12262" width="9" style="42"/>
    <col min="12263" max="12263" width="25.5" style="42" customWidth="1"/>
    <col min="12264" max="12264" width="8.5" style="42" customWidth="1"/>
    <col min="12265" max="12265" width="9.5" style="42" customWidth="1"/>
    <col min="12266" max="12266" width="6.75" style="42" customWidth="1"/>
    <col min="12267" max="12267" width="22.25" style="42" customWidth="1"/>
    <col min="12268" max="12269" width="9.5" style="42" customWidth="1"/>
    <col min="12270" max="12270" width="7.375" style="42" customWidth="1"/>
    <col min="12271" max="12271" width="12.625" style="42" customWidth="1"/>
    <col min="12272" max="12518" width="9" style="42"/>
    <col min="12519" max="12519" width="25.5" style="42" customWidth="1"/>
    <col min="12520" max="12520" width="8.5" style="42" customWidth="1"/>
    <col min="12521" max="12521" width="9.5" style="42" customWidth="1"/>
    <col min="12522" max="12522" width="6.75" style="42" customWidth="1"/>
    <col min="12523" max="12523" width="22.25" style="42" customWidth="1"/>
    <col min="12524" max="12525" width="9.5" style="42" customWidth="1"/>
    <col min="12526" max="12526" width="7.375" style="42" customWidth="1"/>
    <col min="12527" max="12527" width="12.625" style="42" customWidth="1"/>
    <col min="12528" max="12774" width="9" style="42"/>
    <col min="12775" max="12775" width="25.5" style="42" customWidth="1"/>
    <col min="12776" max="12776" width="8.5" style="42" customWidth="1"/>
    <col min="12777" max="12777" width="9.5" style="42" customWidth="1"/>
    <col min="12778" max="12778" width="6.75" style="42" customWidth="1"/>
    <col min="12779" max="12779" width="22.25" style="42" customWidth="1"/>
    <col min="12780" max="12781" width="9.5" style="42" customWidth="1"/>
    <col min="12782" max="12782" width="7.375" style="42" customWidth="1"/>
    <col min="12783" max="12783" width="12.625" style="42" customWidth="1"/>
    <col min="12784" max="13030" width="9" style="42"/>
    <col min="13031" max="13031" width="25.5" style="42" customWidth="1"/>
    <col min="13032" max="13032" width="8.5" style="42" customWidth="1"/>
    <col min="13033" max="13033" width="9.5" style="42" customWidth="1"/>
    <col min="13034" max="13034" width="6.75" style="42" customWidth="1"/>
    <col min="13035" max="13035" width="22.25" style="42" customWidth="1"/>
    <col min="13036" max="13037" width="9.5" style="42" customWidth="1"/>
    <col min="13038" max="13038" width="7.375" style="42" customWidth="1"/>
    <col min="13039" max="13039" width="12.625" style="42" customWidth="1"/>
    <col min="13040" max="13286" width="9" style="42"/>
    <col min="13287" max="13287" width="25.5" style="42" customWidth="1"/>
    <col min="13288" max="13288" width="8.5" style="42" customWidth="1"/>
    <col min="13289" max="13289" width="9.5" style="42" customWidth="1"/>
    <col min="13290" max="13290" width="6.75" style="42" customWidth="1"/>
    <col min="13291" max="13291" width="22.25" style="42" customWidth="1"/>
    <col min="13292" max="13293" width="9.5" style="42" customWidth="1"/>
    <col min="13294" max="13294" width="7.375" style="42" customWidth="1"/>
    <col min="13295" max="13295" width="12.625" style="42" customWidth="1"/>
    <col min="13296" max="13542" width="9" style="42"/>
    <col min="13543" max="13543" width="25.5" style="42" customWidth="1"/>
    <col min="13544" max="13544" width="8.5" style="42" customWidth="1"/>
    <col min="13545" max="13545" width="9.5" style="42" customWidth="1"/>
    <col min="13546" max="13546" width="6.75" style="42" customWidth="1"/>
    <col min="13547" max="13547" width="22.25" style="42" customWidth="1"/>
    <col min="13548" max="13549" width="9.5" style="42" customWidth="1"/>
    <col min="13550" max="13550" width="7.375" style="42" customWidth="1"/>
    <col min="13551" max="13551" width="12.625" style="42" customWidth="1"/>
    <col min="13552" max="13798" width="9" style="42"/>
    <col min="13799" max="13799" width="25.5" style="42" customWidth="1"/>
    <col min="13800" max="13800" width="8.5" style="42" customWidth="1"/>
    <col min="13801" max="13801" width="9.5" style="42" customWidth="1"/>
    <col min="13802" max="13802" width="6.75" style="42" customWidth="1"/>
    <col min="13803" max="13803" width="22.25" style="42" customWidth="1"/>
    <col min="13804" max="13805" width="9.5" style="42" customWidth="1"/>
    <col min="13806" max="13806" width="7.375" style="42" customWidth="1"/>
    <col min="13807" max="13807" width="12.625" style="42" customWidth="1"/>
    <col min="13808" max="14054" width="9" style="42"/>
    <col min="14055" max="14055" width="25.5" style="42" customWidth="1"/>
    <col min="14056" max="14056" width="8.5" style="42" customWidth="1"/>
    <col min="14057" max="14057" width="9.5" style="42" customWidth="1"/>
    <col min="14058" max="14058" width="6.75" style="42" customWidth="1"/>
    <col min="14059" max="14059" width="22.25" style="42" customWidth="1"/>
    <col min="14060" max="14061" width="9.5" style="42" customWidth="1"/>
    <col min="14062" max="14062" width="7.375" style="42" customWidth="1"/>
    <col min="14063" max="14063" width="12.625" style="42" customWidth="1"/>
    <col min="14064" max="14310" width="9" style="42"/>
    <col min="14311" max="14311" width="25.5" style="42" customWidth="1"/>
    <col min="14312" max="14312" width="8.5" style="42" customWidth="1"/>
    <col min="14313" max="14313" width="9.5" style="42" customWidth="1"/>
    <col min="14314" max="14314" width="6.75" style="42" customWidth="1"/>
    <col min="14315" max="14315" width="22.25" style="42" customWidth="1"/>
    <col min="14316" max="14317" width="9.5" style="42" customWidth="1"/>
    <col min="14318" max="14318" width="7.375" style="42" customWidth="1"/>
    <col min="14319" max="14319" width="12.625" style="42" customWidth="1"/>
    <col min="14320" max="14566" width="9" style="42"/>
    <col min="14567" max="14567" width="25.5" style="42" customWidth="1"/>
    <col min="14568" max="14568" width="8.5" style="42" customWidth="1"/>
    <col min="14569" max="14569" width="9.5" style="42" customWidth="1"/>
    <col min="14570" max="14570" width="6.75" style="42" customWidth="1"/>
    <col min="14571" max="14571" width="22.25" style="42" customWidth="1"/>
    <col min="14572" max="14573" width="9.5" style="42" customWidth="1"/>
    <col min="14574" max="14574" width="7.375" style="42" customWidth="1"/>
    <col min="14575" max="14575" width="12.625" style="42" customWidth="1"/>
    <col min="14576" max="14822" width="9" style="42"/>
    <col min="14823" max="14823" width="25.5" style="42" customWidth="1"/>
    <col min="14824" max="14824" width="8.5" style="42" customWidth="1"/>
    <col min="14825" max="14825" width="9.5" style="42" customWidth="1"/>
    <col min="14826" max="14826" width="6.75" style="42" customWidth="1"/>
    <col min="14827" max="14827" width="22.25" style="42" customWidth="1"/>
    <col min="14828" max="14829" width="9.5" style="42" customWidth="1"/>
    <col min="14830" max="14830" width="7.375" style="42" customWidth="1"/>
    <col min="14831" max="14831" width="12.625" style="42" customWidth="1"/>
    <col min="14832" max="15078" width="9" style="42"/>
    <col min="15079" max="15079" width="25.5" style="42" customWidth="1"/>
    <col min="15080" max="15080" width="8.5" style="42" customWidth="1"/>
    <col min="15081" max="15081" width="9.5" style="42" customWidth="1"/>
    <col min="15082" max="15082" width="6.75" style="42" customWidth="1"/>
    <col min="15083" max="15083" width="22.25" style="42" customWidth="1"/>
    <col min="15084" max="15085" width="9.5" style="42" customWidth="1"/>
    <col min="15086" max="15086" width="7.375" style="42" customWidth="1"/>
    <col min="15087" max="15087" width="12.625" style="42" customWidth="1"/>
    <col min="15088" max="15334" width="9" style="42"/>
    <col min="15335" max="15335" width="25.5" style="42" customWidth="1"/>
    <col min="15336" max="15336" width="8.5" style="42" customWidth="1"/>
    <col min="15337" max="15337" width="9.5" style="42" customWidth="1"/>
    <col min="15338" max="15338" width="6.75" style="42" customWidth="1"/>
    <col min="15339" max="15339" width="22.25" style="42" customWidth="1"/>
    <col min="15340" max="15341" width="9.5" style="42" customWidth="1"/>
    <col min="15342" max="15342" width="7.375" style="42" customWidth="1"/>
    <col min="15343" max="15343" width="12.625" style="42" customWidth="1"/>
    <col min="15344" max="15590" width="9" style="42"/>
    <col min="15591" max="15591" width="25.5" style="42" customWidth="1"/>
    <col min="15592" max="15592" width="8.5" style="42" customWidth="1"/>
    <col min="15593" max="15593" width="9.5" style="42" customWidth="1"/>
    <col min="15594" max="15594" width="6.75" style="42" customWidth="1"/>
    <col min="15595" max="15595" width="22.25" style="42" customWidth="1"/>
    <col min="15596" max="15597" width="9.5" style="42" customWidth="1"/>
    <col min="15598" max="15598" width="7.375" style="42" customWidth="1"/>
    <col min="15599" max="15599" width="12.625" style="42" customWidth="1"/>
    <col min="15600" max="15846" width="9" style="42"/>
    <col min="15847" max="15847" width="25.5" style="42" customWidth="1"/>
    <col min="15848" max="15848" width="8.5" style="42" customWidth="1"/>
    <col min="15849" max="15849" width="9.5" style="42" customWidth="1"/>
    <col min="15850" max="15850" width="6.75" style="42" customWidth="1"/>
    <col min="15851" max="15851" width="22.25" style="42" customWidth="1"/>
    <col min="15852" max="15853" width="9.5" style="42" customWidth="1"/>
    <col min="15854" max="15854" width="7.375" style="42" customWidth="1"/>
    <col min="15855" max="15855" width="12.625" style="42" customWidth="1"/>
    <col min="15856" max="16102" width="9" style="42"/>
    <col min="16103" max="16103" width="25.5" style="42" customWidth="1"/>
    <col min="16104" max="16104" width="8.5" style="42" customWidth="1"/>
    <col min="16105" max="16105" width="9.5" style="42" customWidth="1"/>
    <col min="16106" max="16106" width="6.75" style="42" customWidth="1"/>
    <col min="16107" max="16107" width="22.25" style="42" customWidth="1"/>
    <col min="16108" max="16109" width="9.5" style="42" customWidth="1"/>
    <col min="16110" max="16110" width="7.375" style="42" customWidth="1"/>
    <col min="16111" max="16111" width="12.625" style="42" customWidth="1"/>
    <col min="16112" max="16384" width="9" style="42"/>
  </cols>
  <sheetData>
    <row r="1" spans="1:13" ht="24">
      <c r="A1" s="359" t="s">
        <v>707</v>
      </c>
      <c r="B1" s="359"/>
      <c r="C1" s="359"/>
      <c r="D1" s="359"/>
      <c r="E1" s="359"/>
      <c r="F1" s="359"/>
      <c r="G1" s="359"/>
      <c r="H1" s="359"/>
      <c r="I1" s="359"/>
      <c r="J1" s="359"/>
    </row>
    <row r="2" spans="1:13" s="41" customFormat="1" ht="18.75" customHeight="1">
      <c r="A2" s="43"/>
      <c r="B2" s="44"/>
      <c r="C2" s="44"/>
      <c r="D2" s="360"/>
      <c r="E2" s="360"/>
      <c r="F2" s="360"/>
      <c r="G2" s="45"/>
      <c r="H2" s="45"/>
      <c r="I2" s="361" t="s">
        <v>2</v>
      </c>
      <c r="J2" s="361"/>
    </row>
    <row r="3" spans="1:13" ht="20.25" customHeight="1">
      <c r="A3" s="362" t="s">
        <v>3</v>
      </c>
      <c r="B3" s="362"/>
      <c r="C3" s="362"/>
      <c r="D3" s="362"/>
      <c r="E3" s="362"/>
      <c r="F3" s="362" t="s">
        <v>4</v>
      </c>
      <c r="G3" s="362"/>
      <c r="H3" s="362"/>
      <c r="I3" s="362"/>
      <c r="J3" s="362"/>
    </row>
    <row r="4" spans="1:13" ht="20.25" customHeight="1">
      <c r="A4" s="202" t="s">
        <v>5</v>
      </c>
      <c r="B4" s="273" t="s">
        <v>144</v>
      </c>
      <c r="C4" s="273" t="s">
        <v>145</v>
      </c>
      <c r="D4" s="273" t="s">
        <v>90</v>
      </c>
      <c r="E4" s="273" t="s">
        <v>126</v>
      </c>
      <c r="F4" s="202" t="s">
        <v>5</v>
      </c>
      <c r="G4" s="273" t="s">
        <v>144</v>
      </c>
      <c r="H4" s="273" t="s">
        <v>145</v>
      </c>
      <c r="I4" s="273" t="s">
        <v>90</v>
      </c>
      <c r="J4" s="273" t="s">
        <v>126</v>
      </c>
      <c r="K4" s="283"/>
      <c r="L4" s="283"/>
      <c r="M4" s="283"/>
    </row>
    <row r="5" spans="1:13" ht="20.25" customHeight="1">
      <c r="A5" s="205" t="s">
        <v>9</v>
      </c>
      <c r="B5" s="274">
        <f>B6+B12</f>
        <v>0</v>
      </c>
      <c r="C5" s="274">
        <f>C6+C12</f>
        <v>0</v>
      </c>
      <c r="D5" s="274">
        <f>D6+D12</f>
        <v>0</v>
      </c>
      <c r="E5" s="275"/>
      <c r="F5" s="205" t="s">
        <v>9</v>
      </c>
      <c r="G5" s="276">
        <f>G6+G11</f>
        <v>0</v>
      </c>
      <c r="H5" s="276">
        <f>H6+H11</f>
        <v>0</v>
      </c>
      <c r="I5" s="276">
        <f>I6+I11</f>
        <v>0</v>
      </c>
      <c r="J5" s="275"/>
      <c r="K5" s="283">
        <v>41630</v>
      </c>
      <c r="L5" s="283">
        <v>41630</v>
      </c>
      <c r="M5" s="283"/>
    </row>
    <row r="6" spans="1:13" ht="20.25" customHeight="1">
      <c r="A6" s="210" t="s">
        <v>148</v>
      </c>
      <c r="B6" s="274"/>
      <c r="C6" s="274"/>
      <c r="D6" s="274"/>
      <c r="E6" s="275"/>
      <c r="F6" s="230" t="s">
        <v>149</v>
      </c>
      <c r="G6" s="276"/>
      <c r="H6" s="276"/>
      <c r="I6" s="276"/>
      <c r="J6" s="275"/>
      <c r="K6" s="283"/>
      <c r="L6" s="283">
        <v>83</v>
      </c>
      <c r="M6" s="283"/>
    </row>
    <row r="7" spans="1:13" ht="20.25" customHeight="1">
      <c r="A7" s="212"/>
      <c r="B7" s="277"/>
      <c r="C7" s="277"/>
      <c r="D7" s="277"/>
      <c r="E7" s="278"/>
      <c r="F7" s="212"/>
      <c r="G7" s="279"/>
      <c r="H7" s="279"/>
      <c r="I7" s="279"/>
      <c r="J7" s="278"/>
      <c r="K7" s="283"/>
      <c r="L7" s="283"/>
      <c r="M7" s="283"/>
    </row>
    <row r="8" spans="1:13" ht="20.25" customHeight="1">
      <c r="A8" s="216"/>
      <c r="B8" s="277"/>
      <c r="C8" s="277"/>
      <c r="D8" s="277"/>
      <c r="E8" s="278"/>
      <c r="F8" s="212"/>
      <c r="G8" s="279"/>
      <c r="H8" s="279"/>
      <c r="I8" s="279"/>
      <c r="J8" s="278"/>
      <c r="K8" s="283"/>
      <c r="L8" s="283"/>
      <c r="M8" s="283"/>
    </row>
    <row r="9" spans="1:13" ht="20.25" customHeight="1">
      <c r="A9" s="216"/>
      <c r="B9" s="277"/>
      <c r="C9" s="277"/>
      <c r="D9" s="277"/>
      <c r="E9" s="278"/>
      <c r="F9" s="212"/>
      <c r="G9" s="279"/>
      <c r="H9" s="279"/>
      <c r="I9" s="279"/>
      <c r="J9" s="278"/>
      <c r="K9" s="283"/>
      <c r="L9" s="283"/>
      <c r="M9" s="283"/>
    </row>
    <row r="10" spans="1:13" ht="20.25" customHeight="1">
      <c r="A10" s="216"/>
      <c r="B10" s="277"/>
      <c r="C10" s="277"/>
      <c r="D10" s="277"/>
      <c r="E10" s="278"/>
      <c r="F10" s="212"/>
      <c r="G10" s="279"/>
      <c r="H10" s="279"/>
      <c r="I10" s="279"/>
      <c r="J10" s="278"/>
      <c r="K10" s="283"/>
      <c r="L10" s="283"/>
      <c r="M10" s="283"/>
    </row>
    <row r="11" spans="1:13" ht="20.25" customHeight="1">
      <c r="A11" s="216"/>
      <c r="B11" s="277"/>
      <c r="C11" s="277"/>
      <c r="D11" s="277"/>
      <c r="E11" s="278"/>
      <c r="F11" s="280" t="s">
        <v>68</v>
      </c>
      <c r="G11" s="281"/>
      <c r="H11" s="281"/>
      <c r="I11" s="281"/>
      <c r="J11" s="275"/>
      <c r="K11" s="283"/>
      <c r="L11" s="283"/>
      <c r="M11" s="283"/>
    </row>
    <row r="12" spans="1:13" ht="20.25" customHeight="1">
      <c r="A12" s="280" t="s">
        <v>65</v>
      </c>
      <c r="B12" s="274">
        <f>B13+B15</f>
        <v>0</v>
      </c>
      <c r="C12" s="274">
        <f>C13+C15</f>
        <v>0</v>
      </c>
      <c r="D12" s="274">
        <f>D13+D15</f>
        <v>0</v>
      </c>
      <c r="E12" s="275">
        <v>0</v>
      </c>
      <c r="F12" s="239" t="s">
        <v>70</v>
      </c>
      <c r="G12" s="282"/>
      <c r="H12" s="282"/>
      <c r="I12" s="282"/>
      <c r="J12" s="278"/>
      <c r="K12" s="283"/>
      <c r="L12" s="283">
        <v>41547</v>
      </c>
      <c r="M12" s="283"/>
    </row>
    <row r="13" spans="1:13" ht="20.25" customHeight="1">
      <c r="A13" s="234" t="s">
        <v>66</v>
      </c>
      <c r="B13" s="277">
        <f>SUM(B14:B14)</f>
        <v>0</v>
      </c>
      <c r="C13" s="277">
        <f>SUM(C14:C14)</f>
        <v>0</v>
      </c>
      <c r="D13" s="277">
        <f>SUM(D14:D14)</f>
        <v>0</v>
      </c>
      <c r="E13" s="278"/>
      <c r="F13" s="212" t="s">
        <v>146</v>
      </c>
      <c r="G13" s="282"/>
      <c r="H13" s="282"/>
      <c r="I13" s="282"/>
      <c r="J13" s="278"/>
      <c r="K13" s="283"/>
      <c r="L13" s="283">
        <v>0</v>
      </c>
      <c r="M13" s="283"/>
    </row>
    <row r="14" spans="1:13" ht="20.25" customHeight="1">
      <c r="A14" s="212" t="s">
        <v>71</v>
      </c>
      <c r="B14" s="277"/>
      <c r="C14" s="277"/>
      <c r="D14" s="277"/>
      <c r="E14" s="278"/>
      <c r="F14" s="239" t="s">
        <v>120</v>
      </c>
      <c r="G14" s="282"/>
      <c r="H14" s="282"/>
      <c r="I14" s="282"/>
      <c r="J14" s="278"/>
      <c r="K14" s="283"/>
      <c r="L14" s="283"/>
      <c r="M14" s="283"/>
    </row>
    <row r="15" spans="1:13" ht="20.25" customHeight="1">
      <c r="A15" s="239" t="s">
        <v>78</v>
      </c>
      <c r="B15" s="277"/>
      <c r="C15" s="277"/>
      <c r="D15" s="277"/>
      <c r="E15" s="278"/>
      <c r="F15" s="239" t="s">
        <v>80</v>
      </c>
      <c r="G15" s="282"/>
      <c r="H15" s="282"/>
      <c r="I15" s="282"/>
      <c r="J15" s="275"/>
      <c r="K15" s="283"/>
      <c r="L15" s="283">
        <v>40000</v>
      </c>
      <c r="M15" s="283"/>
    </row>
    <row r="16" spans="1:13" ht="20.25" customHeight="1">
      <c r="A16" s="283" t="s">
        <v>147</v>
      </c>
      <c r="B16" s="283"/>
      <c r="C16" s="283"/>
      <c r="D16" s="283"/>
      <c r="E16" s="283"/>
      <c r="F16" s="283"/>
      <c r="G16" s="283"/>
      <c r="H16" s="283"/>
      <c r="I16" s="283"/>
      <c r="J16" s="283"/>
      <c r="K16" s="283"/>
      <c r="L16" s="283">
        <v>1547</v>
      </c>
      <c r="M16" s="283"/>
    </row>
    <row r="17" spans="2:11" ht="20.25" customHeight="1">
      <c r="D17" s="46"/>
      <c r="K17" s="42">
        <v>1630</v>
      </c>
    </row>
    <row r="18" spans="2:11">
      <c r="B18" s="46"/>
      <c r="C18" s="46"/>
    </row>
    <row r="19" spans="2:11">
      <c r="G19" s="46"/>
      <c r="H19" s="46"/>
      <c r="I19" s="46"/>
    </row>
    <row r="20" spans="2:11">
      <c r="D20" s="46"/>
    </row>
    <row r="21" spans="2:11">
      <c r="D21" s="46"/>
    </row>
    <row r="24" spans="2:11">
      <c r="D24" s="46"/>
    </row>
  </sheetData>
  <mergeCells count="5">
    <mergeCell ref="A1:J1"/>
    <mergeCell ref="D2:F2"/>
    <mergeCell ref="I2:J2"/>
    <mergeCell ref="A3:E3"/>
    <mergeCell ref="F3:J3"/>
  </mergeCells>
  <phoneticPr fontId="4" type="noConversion"/>
  <printOptions horizontalCentered="1"/>
  <pageMargins left="0.98425196850393704" right="0.70866141732283472" top="0.74803149606299213" bottom="0.74803149606299213" header="0.31496062992125984" footer="0.31496062992125984"/>
  <pageSetup paperSize="9" orientation="landscape" r:id="rId1"/>
  <headerFooter alignWithMargins="0">
    <oddFooter>&amp;C第 &amp;P+5页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9"/>
  <sheetViews>
    <sheetView showZeros="0" tabSelected="1" workbookViewId="0">
      <selection sqref="A1:J1"/>
    </sheetView>
  </sheetViews>
  <sheetFormatPr defaultColWidth="9" defaultRowHeight="14.25"/>
  <cols>
    <col min="1" max="1" width="31.625" style="167" customWidth="1"/>
    <col min="2" max="2" width="11.75" style="168" customWidth="1"/>
    <col min="3" max="3" width="11.25" style="166" customWidth="1"/>
    <col min="4" max="4" width="11.75" style="166" customWidth="1"/>
    <col min="5" max="5" width="9.125" style="166" customWidth="1"/>
    <col min="6" max="6" width="10.125" style="166" customWidth="1"/>
    <col min="7" max="7" width="11.25" style="166" customWidth="1"/>
    <col min="8" max="9" width="10.25" style="166" customWidth="1"/>
    <col min="10" max="10" width="10.75" style="34" customWidth="1"/>
    <col min="11" max="11" width="11.5" style="33" customWidth="1"/>
    <col min="12" max="260" width="9" style="35"/>
    <col min="261" max="261" width="25.5" style="35" customWidth="1"/>
    <col min="262" max="262" width="11.125" style="35" customWidth="1"/>
    <col min="263" max="263" width="10.75" style="35" customWidth="1"/>
    <col min="264" max="264" width="11.875" style="35" customWidth="1"/>
    <col min="265" max="265" width="10" style="35" customWidth="1"/>
    <col min="266" max="266" width="10.875" style="35" customWidth="1"/>
    <col min="267" max="516" width="9" style="35"/>
    <col min="517" max="517" width="25.5" style="35" customWidth="1"/>
    <col min="518" max="518" width="11.125" style="35" customWidth="1"/>
    <col min="519" max="519" width="10.75" style="35" customWidth="1"/>
    <col min="520" max="520" width="11.875" style="35" customWidth="1"/>
    <col min="521" max="521" width="10" style="35" customWidth="1"/>
    <col min="522" max="522" width="10.875" style="35" customWidth="1"/>
    <col min="523" max="772" width="9" style="35"/>
    <col min="773" max="773" width="25.5" style="35" customWidth="1"/>
    <col min="774" max="774" width="11.125" style="35" customWidth="1"/>
    <col min="775" max="775" width="10.75" style="35" customWidth="1"/>
    <col min="776" max="776" width="11.875" style="35" customWidth="1"/>
    <col min="777" max="777" width="10" style="35" customWidth="1"/>
    <col min="778" max="778" width="10.875" style="35" customWidth="1"/>
    <col min="779" max="1028" width="9" style="35"/>
    <col min="1029" max="1029" width="25.5" style="35" customWidth="1"/>
    <col min="1030" max="1030" width="11.125" style="35" customWidth="1"/>
    <col min="1031" max="1031" width="10.75" style="35" customWidth="1"/>
    <col min="1032" max="1032" width="11.875" style="35" customWidth="1"/>
    <col min="1033" max="1033" width="10" style="35" customWidth="1"/>
    <col min="1034" max="1034" width="10.875" style="35" customWidth="1"/>
    <col min="1035" max="1284" width="9" style="35"/>
    <col min="1285" max="1285" width="25.5" style="35" customWidth="1"/>
    <col min="1286" max="1286" width="11.125" style="35" customWidth="1"/>
    <col min="1287" max="1287" width="10.75" style="35" customWidth="1"/>
    <col min="1288" max="1288" width="11.875" style="35" customWidth="1"/>
    <col min="1289" max="1289" width="10" style="35" customWidth="1"/>
    <col min="1290" max="1290" width="10.875" style="35" customWidth="1"/>
    <col min="1291" max="1540" width="9" style="35"/>
    <col min="1541" max="1541" width="25.5" style="35" customWidth="1"/>
    <col min="1542" max="1542" width="11.125" style="35" customWidth="1"/>
    <col min="1543" max="1543" width="10.75" style="35" customWidth="1"/>
    <col min="1544" max="1544" width="11.875" style="35" customWidth="1"/>
    <col min="1545" max="1545" width="10" style="35" customWidth="1"/>
    <col min="1546" max="1546" width="10.875" style="35" customWidth="1"/>
    <col min="1547" max="1796" width="9" style="35"/>
    <col min="1797" max="1797" width="25.5" style="35" customWidth="1"/>
    <col min="1798" max="1798" width="11.125" style="35" customWidth="1"/>
    <col min="1799" max="1799" width="10.75" style="35" customWidth="1"/>
    <col min="1800" max="1800" width="11.875" style="35" customWidth="1"/>
    <col min="1801" max="1801" width="10" style="35" customWidth="1"/>
    <col min="1802" max="1802" width="10.875" style="35" customWidth="1"/>
    <col min="1803" max="2052" width="9" style="35"/>
    <col min="2053" max="2053" width="25.5" style="35" customWidth="1"/>
    <col min="2054" max="2054" width="11.125" style="35" customWidth="1"/>
    <col min="2055" max="2055" width="10.75" style="35" customWidth="1"/>
    <col min="2056" max="2056" width="11.875" style="35" customWidth="1"/>
    <col min="2057" max="2057" width="10" style="35" customWidth="1"/>
    <col min="2058" max="2058" width="10.875" style="35" customWidth="1"/>
    <col min="2059" max="2308" width="9" style="35"/>
    <col min="2309" max="2309" width="25.5" style="35" customWidth="1"/>
    <col min="2310" max="2310" width="11.125" style="35" customWidth="1"/>
    <col min="2311" max="2311" width="10.75" style="35" customWidth="1"/>
    <col min="2312" max="2312" width="11.875" style="35" customWidth="1"/>
    <col min="2313" max="2313" width="10" style="35" customWidth="1"/>
    <col min="2314" max="2314" width="10.875" style="35" customWidth="1"/>
    <col min="2315" max="2564" width="9" style="35"/>
    <col min="2565" max="2565" width="25.5" style="35" customWidth="1"/>
    <col min="2566" max="2566" width="11.125" style="35" customWidth="1"/>
    <col min="2567" max="2567" width="10.75" style="35" customWidth="1"/>
    <col min="2568" max="2568" width="11.875" style="35" customWidth="1"/>
    <col min="2569" max="2569" width="10" style="35" customWidth="1"/>
    <col min="2570" max="2570" width="10.875" style="35" customWidth="1"/>
    <col min="2571" max="2820" width="9" style="35"/>
    <col min="2821" max="2821" width="25.5" style="35" customWidth="1"/>
    <col min="2822" max="2822" width="11.125" style="35" customWidth="1"/>
    <col min="2823" max="2823" width="10.75" style="35" customWidth="1"/>
    <col min="2824" max="2824" width="11.875" style="35" customWidth="1"/>
    <col min="2825" max="2825" width="10" style="35" customWidth="1"/>
    <col min="2826" max="2826" width="10.875" style="35" customWidth="1"/>
    <col min="2827" max="3076" width="9" style="35"/>
    <col min="3077" max="3077" width="25.5" style="35" customWidth="1"/>
    <col min="3078" max="3078" width="11.125" style="35" customWidth="1"/>
    <col min="3079" max="3079" width="10.75" style="35" customWidth="1"/>
    <col min="3080" max="3080" width="11.875" style="35" customWidth="1"/>
    <col min="3081" max="3081" width="10" style="35" customWidth="1"/>
    <col min="3082" max="3082" width="10.875" style="35" customWidth="1"/>
    <col min="3083" max="3332" width="9" style="35"/>
    <col min="3333" max="3333" width="25.5" style="35" customWidth="1"/>
    <col min="3334" max="3334" width="11.125" style="35" customWidth="1"/>
    <col min="3335" max="3335" width="10.75" style="35" customWidth="1"/>
    <col min="3336" max="3336" width="11.875" style="35" customWidth="1"/>
    <col min="3337" max="3337" width="10" style="35" customWidth="1"/>
    <col min="3338" max="3338" width="10.875" style="35" customWidth="1"/>
    <col min="3339" max="3588" width="9" style="35"/>
    <col min="3589" max="3589" width="25.5" style="35" customWidth="1"/>
    <col min="3590" max="3590" width="11.125" style="35" customWidth="1"/>
    <col min="3591" max="3591" width="10.75" style="35" customWidth="1"/>
    <col min="3592" max="3592" width="11.875" style="35" customWidth="1"/>
    <col min="3593" max="3593" width="10" style="35" customWidth="1"/>
    <col min="3594" max="3594" width="10.875" style="35" customWidth="1"/>
    <col min="3595" max="3844" width="9" style="35"/>
    <col min="3845" max="3845" width="25.5" style="35" customWidth="1"/>
    <col min="3846" max="3846" width="11.125" style="35" customWidth="1"/>
    <col min="3847" max="3847" width="10.75" style="35" customWidth="1"/>
    <col min="3848" max="3848" width="11.875" style="35" customWidth="1"/>
    <col min="3849" max="3849" width="10" style="35" customWidth="1"/>
    <col min="3850" max="3850" width="10.875" style="35" customWidth="1"/>
    <col min="3851" max="4100" width="9" style="35"/>
    <col min="4101" max="4101" width="25.5" style="35" customWidth="1"/>
    <col min="4102" max="4102" width="11.125" style="35" customWidth="1"/>
    <col min="4103" max="4103" width="10.75" style="35" customWidth="1"/>
    <col min="4104" max="4104" width="11.875" style="35" customWidth="1"/>
    <col min="4105" max="4105" width="10" style="35" customWidth="1"/>
    <col min="4106" max="4106" width="10.875" style="35" customWidth="1"/>
    <col min="4107" max="4356" width="9" style="35"/>
    <col min="4357" max="4357" width="25.5" style="35" customWidth="1"/>
    <col min="4358" max="4358" width="11.125" style="35" customWidth="1"/>
    <col min="4359" max="4359" width="10.75" style="35" customWidth="1"/>
    <col min="4360" max="4360" width="11.875" style="35" customWidth="1"/>
    <col min="4361" max="4361" width="10" style="35" customWidth="1"/>
    <col min="4362" max="4362" width="10.875" style="35" customWidth="1"/>
    <col min="4363" max="4612" width="9" style="35"/>
    <col min="4613" max="4613" width="25.5" style="35" customWidth="1"/>
    <col min="4614" max="4614" width="11.125" style="35" customWidth="1"/>
    <col min="4615" max="4615" width="10.75" style="35" customWidth="1"/>
    <col min="4616" max="4616" width="11.875" style="35" customWidth="1"/>
    <col min="4617" max="4617" width="10" style="35" customWidth="1"/>
    <col min="4618" max="4618" width="10.875" style="35" customWidth="1"/>
    <col min="4619" max="4868" width="9" style="35"/>
    <col min="4869" max="4869" width="25.5" style="35" customWidth="1"/>
    <col min="4870" max="4870" width="11.125" style="35" customWidth="1"/>
    <col min="4871" max="4871" width="10.75" style="35" customWidth="1"/>
    <col min="4872" max="4872" width="11.875" style="35" customWidth="1"/>
    <col min="4873" max="4873" width="10" style="35" customWidth="1"/>
    <col min="4874" max="4874" width="10.875" style="35" customWidth="1"/>
    <col min="4875" max="5124" width="9" style="35"/>
    <col min="5125" max="5125" width="25.5" style="35" customWidth="1"/>
    <col min="5126" max="5126" width="11.125" style="35" customWidth="1"/>
    <col min="5127" max="5127" width="10.75" style="35" customWidth="1"/>
    <col min="5128" max="5128" width="11.875" style="35" customWidth="1"/>
    <col min="5129" max="5129" width="10" style="35" customWidth="1"/>
    <col min="5130" max="5130" width="10.875" style="35" customWidth="1"/>
    <col min="5131" max="5380" width="9" style="35"/>
    <col min="5381" max="5381" width="25.5" style="35" customWidth="1"/>
    <col min="5382" max="5382" width="11.125" style="35" customWidth="1"/>
    <col min="5383" max="5383" width="10.75" style="35" customWidth="1"/>
    <col min="5384" max="5384" width="11.875" style="35" customWidth="1"/>
    <col min="5385" max="5385" width="10" style="35" customWidth="1"/>
    <col min="5386" max="5386" width="10.875" style="35" customWidth="1"/>
    <col min="5387" max="5636" width="9" style="35"/>
    <col min="5637" max="5637" width="25.5" style="35" customWidth="1"/>
    <col min="5638" max="5638" width="11.125" style="35" customWidth="1"/>
    <col min="5639" max="5639" width="10.75" style="35" customWidth="1"/>
    <col min="5640" max="5640" width="11.875" style="35" customWidth="1"/>
    <col min="5641" max="5641" width="10" style="35" customWidth="1"/>
    <col min="5642" max="5642" width="10.875" style="35" customWidth="1"/>
    <col min="5643" max="5892" width="9" style="35"/>
    <col min="5893" max="5893" width="25.5" style="35" customWidth="1"/>
    <col min="5894" max="5894" width="11.125" style="35" customWidth="1"/>
    <col min="5895" max="5895" width="10.75" style="35" customWidth="1"/>
    <col min="5896" max="5896" width="11.875" style="35" customWidth="1"/>
    <col min="5897" max="5897" width="10" style="35" customWidth="1"/>
    <col min="5898" max="5898" width="10.875" style="35" customWidth="1"/>
    <col min="5899" max="6148" width="9" style="35"/>
    <col min="6149" max="6149" width="25.5" style="35" customWidth="1"/>
    <col min="6150" max="6150" width="11.125" style="35" customWidth="1"/>
    <col min="6151" max="6151" width="10.75" style="35" customWidth="1"/>
    <col min="6152" max="6152" width="11.875" style="35" customWidth="1"/>
    <col min="6153" max="6153" width="10" style="35" customWidth="1"/>
    <col min="6154" max="6154" width="10.875" style="35" customWidth="1"/>
    <col min="6155" max="6404" width="9" style="35"/>
    <col min="6405" max="6405" width="25.5" style="35" customWidth="1"/>
    <col min="6406" max="6406" width="11.125" style="35" customWidth="1"/>
    <col min="6407" max="6407" width="10.75" style="35" customWidth="1"/>
    <col min="6408" max="6408" width="11.875" style="35" customWidth="1"/>
    <col min="6409" max="6409" width="10" style="35" customWidth="1"/>
    <col min="6410" max="6410" width="10.875" style="35" customWidth="1"/>
    <col min="6411" max="6660" width="9" style="35"/>
    <col min="6661" max="6661" width="25.5" style="35" customWidth="1"/>
    <col min="6662" max="6662" width="11.125" style="35" customWidth="1"/>
    <col min="6663" max="6663" width="10.75" style="35" customWidth="1"/>
    <col min="6664" max="6664" width="11.875" style="35" customWidth="1"/>
    <col min="6665" max="6665" width="10" style="35" customWidth="1"/>
    <col min="6666" max="6666" width="10.875" style="35" customWidth="1"/>
    <col min="6667" max="6916" width="9" style="35"/>
    <col min="6917" max="6917" width="25.5" style="35" customWidth="1"/>
    <col min="6918" max="6918" width="11.125" style="35" customWidth="1"/>
    <col min="6919" max="6919" width="10.75" style="35" customWidth="1"/>
    <col min="6920" max="6920" width="11.875" style="35" customWidth="1"/>
    <col min="6921" max="6921" width="10" style="35" customWidth="1"/>
    <col min="6922" max="6922" width="10.875" style="35" customWidth="1"/>
    <col min="6923" max="7172" width="9" style="35"/>
    <col min="7173" max="7173" width="25.5" style="35" customWidth="1"/>
    <col min="7174" max="7174" width="11.125" style="35" customWidth="1"/>
    <col min="7175" max="7175" width="10.75" style="35" customWidth="1"/>
    <col min="7176" max="7176" width="11.875" style="35" customWidth="1"/>
    <col min="7177" max="7177" width="10" style="35" customWidth="1"/>
    <col min="7178" max="7178" width="10.875" style="35" customWidth="1"/>
    <col min="7179" max="7428" width="9" style="35"/>
    <col min="7429" max="7429" width="25.5" style="35" customWidth="1"/>
    <col min="7430" max="7430" width="11.125" style="35" customWidth="1"/>
    <col min="7431" max="7431" width="10.75" style="35" customWidth="1"/>
    <col min="7432" max="7432" width="11.875" style="35" customWidth="1"/>
    <col min="7433" max="7433" width="10" style="35" customWidth="1"/>
    <col min="7434" max="7434" width="10.875" style="35" customWidth="1"/>
    <col min="7435" max="7684" width="9" style="35"/>
    <col min="7685" max="7685" width="25.5" style="35" customWidth="1"/>
    <col min="7686" max="7686" width="11.125" style="35" customWidth="1"/>
    <col min="7687" max="7687" width="10.75" style="35" customWidth="1"/>
    <col min="7688" max="7688" width="11.875" style="35" customWidth="1"/>
    <col min="7689" max="7689" width="10" style="35" customWidth="1"/>
    <col min="7690" max="7690" width="10.875" style="35" customWidth="1"/>
    <col min="7691" max="7940" width="9" style="35"/>
    <col min="7941" max="7941" width="25.5" style="35" customWidth="1"/>
    <col min="7942" max="7942" width="11.125" style="35" customWidth="1"/>
    <col min="7943" max="7943" width="10.75" style="35" customWidth="1"/>
    <col min="7944" max="7944" width="11.875" style="35" customWidth="1"/>
    <col min="7945" max="7945" width="10" style="35" customWidth="1"/>
    <col min="7946" max="7946" width="10.875" style="35" customWidth="1"/>
    <col min="7947" max="8196" width="9" style="35"/>
    <col min="8197" max="8197" width="25.5" style="35" customWidth="1"/>
    <col min="8198" max="8198" width="11.125" style="35" customWidth="1"/>
    <col min="8199" max="8199" width="10.75" style="35" customWidth="1"/>
    <col min="8200" max="8200" width="11.875" style="35" customWidth="1"/>
    <col min="8201" max="8201" width="10" style="35" customWidth="1"/>
    <col min="8202" max="8202" width="10.875" style="35" customWidth="1"/>
    <col min="8203" max="8452" width="9" style="35"/>
    <col min="8453" max="8453" width="25.5" style="35" customWidth="1"/>
    <col min="8454" max="8454" width="11.125" style="35" customWidth="1"/>
    <col min="8455" max="8455" width="10.75" style="35" customWidth="1"/>
    <col min="8456" max="8456" width="11.875" style="35" customWidth="1"/>
    <col min="8457" max="8457" width="10" style="35" customWidth="1"/>
    <col min="8458" max="8458" width="10.875" style="35" customWidth="1"/>
    <col min="8459" max="8708" width="9" style="35"/>
    <col min="8709" max="8709" width="25.5" style="35" customWidth="1"/>
    <col min="8710" max="8710" width="11.125" style="35" customWidth="1"/>
    <col min="8711" max="8711" width="10.75" style="35" customWidth="1"/>
    <col min="8712" max="8712" width="11.875" style="35" customWidth="1"/>
    <col min="8713" max="8713" width="10" style="35" customWidth="1"/>
    <col min="8714" max="8714" width="10.875" style="35" customWidth="1"/>
    <col min="8715" max="8964" width="9" style="35"/>
    <col min="8965" max="8965" width="25.5" style="35" customWidth="1"/>
    <col min="8966" max="8966" width="11.125" style="35" customWidth="1"/>
    <col min="8967" max="8967" width="10.75" style="35" customWidth="1"/>
    <col min="8968" max="8968" width="11.875" style="35" customWidth="1"/>
    <col min="8969" max="8969" width="10" style="35" customWidth="1"/>
    <col min="8970" max="8970" width="10.875" style="35" customWidth="1"/>
    <col min="8971" max="9220" width="9" style="35"/>
    <col min="9221" max="9221" width="25.5" style="35" customWidth="1"/>
    <col min="9222" max="9222" width="11.125" style="35" customWidth="1"/>
    <col min="9223" max="9223" width="10.75" style="35" customWidth="1"/>
    <col min="9224" max="9224" width="11.875" style="35" customWidth="1"/>
    <col min="9225" max="9225" width="10" style="35" customWidth="1"/>
    <col min="9226" max="9226" width="10.875" style="35" customWidth="1"/>
    <col min="9227" max="9476" width="9" style="35"/>
    <col min="9477" max="9477" width="25.5" style="35" customWidth="1"/>
    <col min="9478" max="9478" width="11.125" style="35" customWidth="1"/>
    <col min="9479" max="9479" width="10.75" style="35" customWidth="1"/>
    <col min="9480" max="9480" width="11.875" style="35" customWidth="1"/>
    <col min="9481" max="9481" width="10" style="35" customWidth="1"/>
    <col min="9482" max="9482" width="10.875" style="35" customWidth="1"/>
    <col min="9483" max="9732" width="9" style="35"/>
    <col min="9733" max="9733" width="25.5" style="35" customWidth="1"/>
    <col min="9734" max="9734" width="11.125" style="35" customWidth="1"/>
    <col min="9735" max="9735" width="10.75" style="35" customWidth="1"/>
    <col min="9736" max="9736" width="11.875" style="35" customWidth="1"/>
    <col min="9737" max="9737" width="10" style="35" customWidth="1"/>
    <col min="9738" max="9738" width="10.875" style="35" customWidth="1"/>
    <col min="9739" max="9988" width="9" style="35"/>
    <col min="9989" max="9989" width="25.5" style="35" customWidth="1"/>
    <col min="9990" max="9990" width="11.125" style="35" customWidth="1"/>
    <col min="9991" max="9991" width="10.75" style="35" customWidth="1"/>
    <col min="9992" max="9992" width="11.875" style="35" customWidth="1"/>
    <col min="9993" max="9993" width="10" style="35" customWidth="1"/>
    <col min="9994" max="9994" width="10.875" style="35" customWidth="1"/>
    <col min="9995" max="10244" width="9" style="35"/>
    <col min="10245" max="10245" width="25.5" style="35" customWidth="1"/>
    <col min="10246" max="10246" width="11.125" style="35" customWidth="1"/>
    <col min="10247" max="10247" width="10.75" style="35" customWidth="1"/>
    <col min="10248" max="10248" width="11.875" style="35" customWidth="1"/>
    <col min="10249" max="10249" width="10" style="35" customWidth="1"/>
    <col min="10250" max="10250" width="10.875" style="35" customWidth="1"/>
    <col min="10251" max="10500" width="9" style="35"/>
    <col min="10501" max="10501" width="25.5" style="35" customWidth="1"/>
    <col min="10502" max="10502" width="11.125" style="35" customWidth="1"/>
    <col min="10503" max="10503" width="10.75" style="35" customWidth="1"/>
    <col min="10504" max="10504" width="11.875" style="35" customWidth="1"/>
    <col min="10505" max="10505" width="10" style="35" customWidth="1"/>
    <col min="10506" max="10506" width="10.875" style="35" customWidth="1"/>
    <col min="10507" max="10756" width="9" style="35"/>
    <col min="10757" max="10757" width="25.5" style="35" customWidth="1"/>
    <col min="10758" max="10758" width="11.125" style="35" customWidth="1"/>
    <col min="10759" max="10759" width="10.75" style="35" customWidth="1"/>
    <col min="10760" max="10760" width="11.875" style="35" customWidth="1"/>
    <col min="10761" max="10761" width="10" style="35" customWidth="1"/>
    <col min="10762" max="10762" width="10.875" style="35" customWidth="1"/>
    <col min="10763" max="11012" width="9" style="35"/>
    <col min="11013" max="11013" width="25.5" style="35" customWidth="1"/>
    <col min="11014" max="11014" width="11.125" style="35" customWidth="1"/>
    <col min="11015" max="11015" width="10.75" style="35" customWidth="1"/>
    <col min="11016" max="11016" width="11.875" style="35" customWidth="1"/>
    <col min="11017" max="11017" width="10" style="35" customWidth="1"/>
    <col min="11018" max="11018" width="10.875" style="35" customWidth="1"/>
    <col min="11019" max="11268" width="9" style="35"/>
    <col min="11269" max="11269" width="25.5" style="35" customWidth="1"/>
    <col min="11270" max="11270" width="11.125" style="35" customWidth="1"/>
    <col min="11271" max="11271" width="10.75" style="35" customWidth="1"/>
    <col min="11272" max="11272" width="11.875" style="35" customWidth="1"/>
    <col min="11273" max="11273" width="10" style="35" customWidth="1"/>
    <col min="11274" max="11274" width="10.875" style="35" customWidth="1"/>
    <col min="11275" max="11524" width="9" style="35"/>
    <col min="11525" max="11525" width="25.5" style="35" customWidth="1"/>
    <col min="11526" max="11526" width="11.125" style="35" customWidth="1"/>
    <col min="11527" max="11527" width="10.75" style="35" customWidth="1"/>
    <col min="11528" max="11528" width="11.875" style="35" customWidth="1"/>
    <col min="11529" max="11529" width="10" style="35" customWidth="1"/>
    <col min="11530" max="11530" width="10.875" style="35" customWidth="1"/>
    <col min="11531" max="11780" width="9" style="35"/>
    <col min="11781" max="11781" width="25.5" style="35" customWidth="1"/>
    <col min="11782" max="11782" width="11.125" style="35" customWidth="1"/>
    <col min="11783" max="11783" width="10.75" style="35" customWidth="1"/>
    <col min="11784" max="11784" width="11.875" style="35" customWidth="1"/>
    <col min="11785" max="11785" width="10" style="35" customWidth="1"/>
    <col min="11786" max="11786" width="10.875" style="35" customWidth="1"/>
    <col min="11787" max="12036" width="9" style="35"/>
    <col min="12037" max="12037" width="25.5" style="35" customWidth="1"/>
    <col min="12038" max="12038" width="11.125" style="35" customWidth="1"/>
    <col min="12039" max="12039" width="10.75" style="35" customWidth="1"/>
    <col min="12040" max="12040" width="11.875" style="35" customWidth="1"/>
    <col min="12041" max="12041" width="10" style="35" customWidth="1"/>
    <col min="12042" max="12042" width="10.875" style="35" customWidth="1"/>
    <col min="12043" max="12292" width="9" style="35"/>
    <col min="12293" max="12293" width="25.5" style="35" customWidth="1"/>
    <col min="12294" max="12294" width="11.125" style="35" customWidth="1"/>
    <col min="12295" max="12295" width="10.75" style="35" customWidth="1"/>
    <col min="12296" max="12296" width="11.875" style="35" customWidth="1"/>
    <col min="12297" max="12297" width="10" style="35" customWidth="1"/>
    <col min="12298" max="12298" width="10.875" style="35" customWidth="1"/>
    <col min="12299" max="12548" width="9" style="35"/>
    <col min="12549" max="12549" width="25.5" style="35" customWidth="1"/>
    <col min="12550" max="12550" width="11.125" style="35" customWidth="1"/>
    <col min="12551" max="12551" width="10.75" style="35" customWidth="1"/>
    <col min="12552" max="12552" width="11.875" style="35" customWidth="1"/>
    <col min="12553" max="12553" width="10" style="35" customWidth="1"/>
    <col min="12554" max="12554" width="10.875" style="35" customWidth="1"/>
    <col min="12555" max="12804" width="9" style="35"/>
    <col min="12805" max="12805" width="25.5" style="35" customWidth="1"/>
    <col min="12806" max="12806" width="11.125" style="35" customWidth="1"/>
    <col min="12807" max="12807" width="10.75" style="35" customWidth="1"/>
    <col min="12808" max="12808" width="11.875" style="35" customWidth="1"/>
    <col min="12809" max="12809" width="10" style="35" customWidth="1"/>
    <col min="12810" max="12810" width="10.875" style="35" customWidth="1"/>
    <col min="12811" max="13060" width="9" style="35"/>
    <col min="13061" max="13061" width="25.5" style="35" customWidth="1"/>
    <col min="13062" max="13062" width="11.125" style="35" customWidth="1"/>
    <col min="13063" max="13063" width="10.75" style="35" customWidth="1"/>
    <col min="13064" max="13064" width="11.875" style="35" customWidth="1"/>
    <col min="13065" max="13065" width="10" style="35" customWidth="1"/>
    <col min="13066" max="13066" width="10.875" style="35" customWidth="1"/>
    <col min="13067" max="13316" width="9" style="35"/>
    <col min="13317" max="13317" width="25.5" style="35" customWidth="1"/>
    <col min="13318" max="13318" width="11.125" style="35" customWidth="1"/>
    <col min="13319" max="13319" width="10.75" style="35" customWidth="1"/>
    <col min="13320" max="13320" width="11.875" style="35" customWidth="1"/>
    <col min="13321" max="13321" width="10" style="35" customWidth="1"/>
    <col min="13322" max="13322" width="10.875" style="35" customWidth="1"/>
    <col min="13323" max="13572" width="9" style="35"/>
    <col min="13573" max="13573" width="25.5" style="35" customWidth="1"/>
    <col min="13574" max="13574" width="11.125" style="35" customWidth="1"/>
    <col min="13575" max="13575" width="10.75" style="35" customWidth="1"/>
    <col min="13576" max="13576" width="11.875" style="35" customWidth="1"/>
    <col min="13577" max="13577" width="10" style="35" customWidth="1"/>
    <col min="13578" max="13578" width="10.875" style="35" customWidth="1"/>
    <col min="13579" max="13828" width="9" style="35"/>
    <col min="13829" max="13829" width="25.5" style="35" customWidth="1"/>
    <col min="13830" max="13830" width="11.125" style="35" customWidth="1"/>
    <col min="13831" max="13831" width="10.75" style="35" customWidth="1"/>
    <col min="13832" max="13832" width="11.875" style="35" customWidth="1"/>
    <col min="13833" max="13833" width="10" style="35" customWidth="1"/>
    <col min="13834" max="13834" width="10.875" style="35" customWidth="1"/>
    <col min="13835" max="14084" width="9" style="35"/>
    <col min="14085" max="14085" width="25.5" style="35" customWidth="1"/>
    <col min="14086" max="14086" width="11.125" style="35" customWidth="1"/>
    <col min="14087" max="14087" width="10.75" style="35" customWidth="1"/>
    <col min="14088" max="14088" width="11.875" style="35" customWidth="1"/>
    <col min="14089" max="14089" width="10" style="35" customWidth="1"/>
    <col min="14090" max="14090" width="10.875" style="35" customWidth="1"/>
    <col min="14091" max="14340" width="9" style="35"/>
    <col min="14341" max="14341" width="25.5" style="35" customWidth="1"/>
    <col min="14342" max="14342" width="11.125" style="35" customWidth="1"/>
    <col min="14343" max="14343" width="10.75" style="35" customWidth="1"/>
    <col min="14344" max="14344" width="11.875" style="35" customWidth="1"/>
    <col min="14345" max="14345" width="10" style="35" customWidth="1"/>
    <col min="14346" max="14346" width="10.875" style="35" customWidth="1"/>
    <col min="14347" max="14596" width="9" style="35"/>
    <col min="14597" max="14597" width="25.5" style="35" customWidth="1"/>
    <col min="14598" max="14598" width="11.125" style="35" customWidth="1"/>
    <col min="14599" max="14599" width="10.75" style="35" customWidth="1"/>
    <col min="14600" max="14600" width="11.875" style="35" customWidth="1"/>
    <col min="14601" max="14601" width="10" style="35" customWidth="1"/>
    <col min="14602" max="14602" width="10.875" style="35" customWidth="1"/>
    <col min="14603" max="14852" width="9" style="35"/>
    <col min="14853" max="14853" width="25.5" style="35" customWidth="1"/>
    <col min="14854" max="14854" width="11.125" style="35" customWidth="1"/>
    <col min="14855" max="14855" width="10.75" style="35" customWidth="1"/>
    <col min="14856" max="14856" width="11.875" style="35" customWidth="1"/>
    <col min="14857" max="14857" width="10" style="35" customWidth="1"/>
    <col min="14858" max="14858" width="10.875" style="35" customWidth="1"/>
    <col min="14859" max="15108" width="9" style="35"/>
    <col min="15109" max="15109" width="25.5" style="35" customWidth="1"/>
    <col min="15110" max="15110" width="11.125" style="35" customWidth="1"/>
    <col min="15111" max="15111" width="10.75" style="35" customWidth="1"/>
    <col min="15112" max="15112" width="11.875" style="35" customWidth="1"/>
    <col min="15113" max="15113" width="10" style="35" customWidth="1"/>
    <col min="15114" max="15114" width="10.875" style="35" customWidth="1"/>
    <col min="15115" max="15364" width="9" style="35"/>
    <col min="15365" max="15365" width="25.5" style="35" customWidth="1"/>
    <col min="15366" max="15366" width="11.125" style="35" customWidth="1"/>
    <col min="15367" max="15367" width="10.75" style="35" customWidth="1"/>
    <col min="15368" max="15368" width="11.875" style="35" customWidth="1"/>
    <col min="15369" max="15369" width="10" style="35" customWidth="1"/>
    <col min="15370" max="15370" width="10.875" style="35" customWidth="1"/>
    <col min="15371" max="15620" width="9" style="35"/>
    <col min="15621" max="15621" width="25.5" style="35" customWidth="1"/>
    <col min="15622" max="15622" width="11.125" style="35" customWidth="1"/>
    <col min="15623" max="15623" width="10.75" style="35" customWidth="1"/>
    <col min="15624" max="15624" width="11.875" style="35" customWidth="1"/>
    <col min="15625" max="15625" width="10" style="35" customWidth="1"/>
    <col min="15626" max="15626" width="10.875" style="35" customWidth="1"/>
    <col min="15627" max="15876" width="9" style="35"/>
    <col min="15877" max="15877" width="25.5" style="35" customWidth="1"/>
    <col min="15878" max="15878" width="11.125" style="35" customWidth="1"/>
    <col min="15879" max="15879" width="10.75" style="35" customWidth="1"/>
    <col min="15880" max="15880" width="11.875" style="35" customWidth="1"/>
    <col min="15881" max="15881" width="10" style="35" customWidth="1"/>
    <col min="15882" max="15882" width="10.875" style="35" customWidth="1"/>
    <col min="15883" max="16132" width="9" style="35"/>
    <col min="16133" max="16133" width="25.5" style="35" customWidth="1"/>
    <col min="16134" max="16134" width="11.125" style="35" customWidth="1"/>
    <col min="16135" max="16135" width="10.75" style="35" customWidth="1"/>
    <col min="16136" max="16136" width="11.875" style="35" customWidth="1"/>
    <col min="16137" max="16137" width="10" style="35" customWidth="1"/>
    <col min="16138" max="16138" width="10.875" style="35" customWidth="1"/>
    <col min="16139" max="16384" width="9" style="35"/>
  </cols>
  <sheetData>
    <row r="1" spans="1:11" ht="23.25" customHeight="1">
      <c r="A1" s="363" t="s">
        <v>764</v>
      </c>
      <c r="B1" s="363"/>
      <c r="C1" s="364"/>
      <c r="D1" s="364"/>
      <c r="E1" s="364"/>
      <c r="F1" s="364"/>
      <c r="G1" s="364"/>
      <c r="H1" s="364"/>
      <c r="I1" s="364"/>
      <c r="J1" s="364"/>
    </row>
    <row r="2" spans="1:11" ht="23.25" customHeight="1">
      <c r="A2" s="163"/>
      <c r="B2" s="164"/>
      <c r="C2" s="165"/>
      <c r="D2" s="165"/>
      <c r="G2" s="165"/>
      <c r="H2" s="165"/>
      <c r="I2" s="165"/>
      <c r="J2" s="38" t="s">
        <v>2</v>
      </c>
    </row>
    <row r="3" spans="1:11" ht="48.75" customHeight="1">
      <c r="A3" s="252" t="s">
        <v>150</v>
      </c>
      <c r="B3" s="253" t="s">
        <v>678</v>
      </c>
      <c r="C3" s="203" t="s">
        <v>6</v>
      </c>
      <c r="D3" s="203" t="s">
        <v>7</v>
      </c>
      <c r="E3" s="203" t="s">
        <v>8</v>
      </c>
      <c r="F3" s="254" t="s">
        <v>682</v>
      </c>
      <c r="G3" s="255" t="s">
        <v>683</v>
      </c>
      <c r="H3" s="256" t="s">
        <v>684</v>
      </c>
      <c r="I3" s="324" t="s">
        <v>762</v>
      </c>
      <c r="J3" s="257" t="s">
        <v>151</v>
      </c>
    </row>
    <row r="4" spans="1:11" ht="27.95" customHeight="1">
      <c r="A4" s="258" t="s">
        <v>152</v>
      </c>
      <c r="B4" s="259">
        <f>B5+B6+B9</f>
        <v>628700</v>
      </c>
      <c r="C4" s="257">
        <f>SUM(C5:C6,C9)</f>
        <v>849577.16</v>
      </c>
      <c r="D4" s="257">
        <f>SUM(D5:D6,D9)</f>
        <v>849577.16</v>
      </c>
      <c r="E4" s="257">
        <f>C4-D4</f>
        <v>0</v>
      </c>
      <c r="F4" s="260">
        <f>F5+F6+F9</f>
        <v>687630</v>
      </c>
      <c r="G4" s="257">
        <f>G6+G9+G5</f>
        <v>781128.89999999991</v>
      </c>
      <c r="H4" s="261">
        <f>C4-G4</f>
        <v>68448.260000000126</v>
      </c>
      <c r="I4" s="325">
        <v>220877.2</v>
      </c>
      <c r="J4" s="262"/>
      <c r="K4" s="39"/>
    </row>
    <row r="5" spans="1:11" ht="27.95" customHeight="1">
      <c r="A5" s="258" t="s">
        <v>153</v>
      </c>
      <c r="B5" s="253"/>
      <c r="C5" s="257"/>
      <c r="D5" s="257"/>
      <c r="E5" s="257"/>
      <c r="F5" s="260"/>
      <c r="G5" s="257"/>
      <c r="H5" s="261"/>
      <c r="I5" s="325"/>
      <c r="J5" s="263"/>
      <c r="K5" s="39"/>
    </row>
    <row r="6" spans="1:11" ht="27.95" customHeight="1">
      <c r="A6" s="258" t="s">
        <v>154</v>
      </c>
      <c r="B6" s="264">
        <v>400000</v>
      </c>
      <c r="C6" s="257">
        <f>C7+C8</f>
        <v>632864.99</v>
      </c>
      <c r="D6" s="257">
        <f>D7+D8</f>
        <v>632864.99</v>
      </c>
      <c r="E6" s="257">
        <f t="shared" ref="E6:E9" si="0">C6-D6</f>
        <v>0</v>
      </c>
      <c r="F6" s="265">
        <v>449000</v>
      </c>
      <c r="G6" s="257">
        <f>G7+G8</f>
        <v>556595.6</v>
      </c>
      <c r="H6" s="261">
        <f>C6-G6</f>
        <v>76269.390000000014</v>
      </c>
      <c r="I6" s="325">
        <v>232865</v>
      </c>
      <c r="J6" s="262"/>
      <c r="K6" s="39"/>
    </row>
    <row r="7" spans="1:11" ht="39.950000000000003" customHeight="1">
      <c r="A7" s="258" t="s">
        <v>155</v>
      </c>
      <c r="B7" s="253"/>
      <c r="C7" s="257">
        <v>246600</v>
      </c>
      <c r="D7" s="257">
        <v>246600</v>
      </c>
      <c r="E7" s="257">
        <f t="shared" si="0"/>
        <v>0</v>
      </c>
      <c r="F7" s="260"/>
      <c r="G7" s="266">
        <v>166800</v>
      </c>
      <c r="H7" s="261">
        <f>C7-G7</f>
        <v>79800</v>
      </c>
      <c r="I7" s="325">
        <v>246600</v>
      </c>
      <c r="J7" s="262"/>
      <c r="K7" s="39"/>
    </row>
    <row r="8" spans="1:11" ht="27.95" customHeight="1">
      <c r="A8" s="258" t="s">
        <v>156</v>
      </c>
      <c r="B8" s="264">
        <v>400000</v>
      </c>
      <c r="C8" s="267">
        <v>386264.99</v>
      </c>
      <c r="D8" s="267">
        <v>386264.99</v>
      </c>
      <c r="E8" s="257">
        <f t="shared" si="0"/>
        <v>0</v>
      </c>
      <c r="F8" s="265">
        <v>449000</v>
      </c>
      <c r="G8" s="268">
        <v>389795.6</v>
      </c>
      <c r="H8" s="261">
        <f>C8-G8</f>
        <v>-3530.609999999986</v>
      </c>
      <c r="I8" s="325">
        <v>-13735</v>
      </c>
      <c r="J8" s="262"/>
      <c r="K8" s="39"/>
    </row>
    <row r="9" spans="1:11" ht="27.95" customHeight="1">
      <c r="A9" s="258" t="s">
        <v>157</v>
      </c>
      <c r="B9" s="264">
        <v>228700</v>
      </c>
      <c r="C9" s="267">
        <v>216712.17</v>
      </c>
      <c r="D9" s="267">
        <v>216712.17</v>
      </c>
      <c r="E9" s="257">
        <f t="shared" si="0"/>
        <v>0</v>
      </c>
      <c r="F9" s="265">
        <v>238630</v>
      </c>
      <c r="G9" s="268">
        <v>224533.3</v>
      </c>
      <c r="H9" s="261">
        <f>C9-G9</f>
        <v>-7821.1299999999756</v>
      </c>
      <c r="I9" s="325">
        <v>-11987.8</v>
      </c>
      <c r="J9" s="262"/>
      <c r="K9" s="39"/>
    </row>
    <row r="10" spans="1:11">
      <c r="A10" s="269"/>
      <c r="B10" s="270"/>
      <c r="C10" s="271"/>
      <c r="D10" s="271"/>
      <c r="E10" s="271"/>
      <c r="F10" s="271"/>
      <c r="G10" s="271"/>
      <c r="H10" s="271"/>
      <c r="I10" s="271"/>
      <c r="J10" s="272"/>
    </row>
    <row r="17" spans="14:20">
      <c r="N17" s="40"/>
      <c r="T17" s="40"/>
    </row>
    <row r="18" spans="14:20">
      <c r="N18" s="40"/>
      <c r="Q18" s="40"/>
      <c r="S18" s="40"/>
      <c r="T18" s="40"/>
    </row>
    <row r="19" spans="14:20">
      <c r="N19" s="40"/>
    </row>
  </sheetData>
  <mergeCells count="1">
    <mergeCell ref="A1:J1"/>
  </mergeCells>
  <phoneticPr fontId="4" type="noConversion"/>
  <pageMargins left="0.98425196850393704" right="0.55118110236220474" top="0.98425196850393704" bottom="0.98425196850393704" header="0.51181102362204722" footer="0.51181102362204722"/>
  <pageSetup paperSize="9" orientation="landscape" r:id="rId1"/>
  <headerFooter alignWithMargins="0">
    <oddFooter>&amp;C第 &amp;P+6页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9"/>
  <sheetViews>
    <sheetView topLeftCell="A154" workbookViewId="0">
      <selection sqref="A1:C1"/>
    </sheetView>
  </sheetViews>
  <sheetFormatPr defaultColWidth="9" defaultRowHeight="21" customHeight="1"/>
  <cols>
    <col min="1" max="1" width="22" style="14" customWidth="1"/>
    <col min="2" max="2" width="30.75" style="75" customWidth="1"/>
    <col min="3" max="3" width="18.875" customWidth="1"/>
  </cols>
  <sheetData>
    <row r="1" spans="1:4" ht="21" customHeight="1">
      <c r="A1" s="365" t="s">
        <v>706</v>
      </c>
      <c r="B1" s="365"/>
      <c r="C1" s="365"/>
    </row>
    <row r="2" spans="1:4" ht="21" customHeight="1">
      <c r="B2" s="366" t="s">
        <v>158</v>
      </c>
      <c r="C2" s="366"/>
    </row>
    <row r="3" spans="1:4" s="32" customFormat="1" ht="21" customHeight="1">
      <c r="A3" s="284" t="s">
        <v>159</v>
      </c>
      <c r="B3" s="284" t="s">
        <v>160</v>
      </c>
      <c r="C3" s="284" t="s">
        <v>90</v>
      </c>
      <c r="D3" s="285"/>
    </row>
    <row r="4" spans="1:4" s="32" customFormat="1" ht="21" customHeight="1">
      <c r="A4" s="367" t="s">
        <v>161</v>
      </c>
      <c r="B4" s="367"/>
      <c r="C4" s="286">
        <f>C5+C34+C42+C52+C92+C106+C111+C123+C150+C155+C161</f>
        <v>127694483.20999999</v>
      </c>
      <c r="D4" s="285"/>
    </row>
    <row r="5" spans="1:4" s="32" customFormat="1" ht="21" customHeight="1">
      <c r="A5" s="287" t="s">
        <v>162</v>
      </c>
      <c r="B5" s="287" t="s">
        <v>15</v>
      </c>
      <c r="C5" s="286">
        <f>C6+C11+C13+C16+C18+C21+C24+C26+C29+C31</f>
        <v>16575528.400000002</v>
      </c>
      <c r="D5" s="285"/>
    </row>
    <row r="6" spans="1:4" s="32" customFormat="1" ht="21" customHeight="1">
      <c r="A6" s="287" t="s">
        <v>163</v>
      </c>
      <c r="B6" s="287" t="s">
        <v>164</v>
      </c>
      <c r="C6" s="286">
        <f>SUM(C7:C10)</f>
        <v>963975.3</v>
      </c>
      <c r="D6" s="285"/>
    </row>
    <row r="7" spans="1:4" s="32" customFormat="1" ht="21" customHeight="1">
      <c r="A7" s="76" t="s">
        <v>165</v>
      </c>
      <c r="B7" s="76" t="s">
        <v>166</v>
      </c>
      <c r="C7" s="288">
        <v>704125.3</v>
      </c>
      <c r="D7" s="285"/>
    </row>
    <row r="8" spans="1:4" s="32" customFormat="1" ht="21" customHeight="1">
      <c r="A8" s="76" t="s">
        <v>167</v>
      </c>
      <c r="B8" s="76" t="s">
        <v>168</v>
      </c>
      <c r="C8" s="288">
        <v>93180</v>
      </c>
      <c r="D8" s="285"/>
    </row>
    <row r="9" spans="1:4" s="32" customFormat="1" ht="21" customHeight="1">
      <c r="A9" s="76" t="s">
        <v>169</v>
      </c>
      <c r="B9" s="76" t="s">
        <v>170</v>
      </c>
      <c r="C9" s="288">
        <v>43200</v>
      </c>
      <c r="D9" s="285"/>
    </row>
    <row r="10" spans="1:4" s="32" customFormat="1" ht="21" customHeight="1">
      <c r="A10" s="76" t="s">
        <v>171</v>
      </c>
      <c r="B10" s="76" t="s">
        <v>172</v>
      </c>
      <c r="C10" s="288">
        <v>123470</v>
      </c>
      <c r="D10" s="285"/>
    </row>
    <row r="11" spans="1:4" s="32" customFormat="1" ht="21" customHeight="1">
      <c r="A11" s="287" t="s">
        <v>173</v>
      </c>
      <c r="B11" s="287" t="s">
        <v>174</v>
      </c>
      <c r="C11" s="286">
        <f>C12</f>
        <v>96591</v>
      </c>
      <c r="D11" s="285"/>
    </row>
    <row r="12" spans="1:4" s="32" customFormat="1" ht="21" customHeight="1">
      <c r="A12" s="76" t="s">
        <v>175</v>
      </c>
      <c r="B12" s="76" t="s">
        <v>176</v>
      </c>
      <c r="C12" s="288">
        <v>96591</v>
      </c>
      <c r="D12" s="285"/>
    </row>
    <row r="13" spans="1:4" ht="21" customHeight="1">
      <c r="A13" s="287" t="s">
        <v>177</v>
      </c>
      <c r="B13" s="287" t="s">
        <v>178</v>
      </c>
      <c r="C13" s="286">
        <f>C14+C15</f>
        <v>6812593.3800000008</v>
      </c>
      <c r="D13" s="21"/>
    </row>
    <row r="14" spans="1:4" ht="21" customHeight="1">
      <c r="A14" s="76" t="s">
        <v>179</v>
      </c>
      <c r="B14" s="76" t="s">
        <v>166</v>
      </c>
      <c r="C14" s="288">
        <v>5221971.1900000004</v>
      </c>
      <c r="D14" s="21"/>
    </row>
    <row r="15" spans="1:4" ht="21" customHeight="1">
      <c r="A15" s="76" t="s">
        <v>180</v>
      </c>
      <c r="B15" s="76" t="s">
        <v>181</v>
      </c>
      <c r="C15" s="288">
        <v>1590622.19</v>
      </c>
      <c r="D15" s="21"/>
    </row>
    <row r="16" spans="1:4" ht="21" customHeight="1">
      <c r="A16" s="287" t="s">
        <v>182</v>
      </c>
      <c r="B16" s="287" t="s">
        <v>183</v>
      </c>
      <c r="C16" s="286">
        <f>C17</f>
        <v>16000</v>
      </c>
      <c r="D16" s="21"/>
    </row>
    <row r="17" spans="1:4" ht="21" customHeight="1">
      <c r="A17" s="76">
        <v>2010508</v>
      </c>
      <c r="B17" s="21" t="s">
        <v>674</v>
      </c>
      <c r="C17" s="288">
        <v>16000</v>
      </c>
      <c r="D17" s="21"/>
    </row>
    <row r="18" spans="1:4" ht="21" customHeight="1">
      <c r="A18" s="287" t="s">
        <v>184</v>
      </c>
      <c r="B18" s="287" t="s">
        <v>185</v>
      </c>
      <c r="C18" s="286">
        <f>C19+C20</f>
        <v>691957.79999999993</v>
      </c>
      <c r="D18" s="21"/>
    </row>
    <row r="19" spans="1:4" ht="21" customHeight="1">
      <c r="A19" s="76" t="s">
        <v>186</v>
      </c>
      <c r="B19" s="76" t="s">
        <v>166</v>
      </c>
      <c r="C19" s="288">
        <v>626969.79999999993</v>
      </c>
      <c r="D19" s="21"/>
    </row>
    <row r="20" spans="1:4" ht="21" customHeight="1">
      <c r="A20" s="76" t="s">
        <v>187</v>
      </c>
      <c r="B20" s="76" t="s">
        <v>181</v>
      </c>
      <c r="C20" s="288">
        <v>64988</v>
      </c>
      <c r="D20" s="21"/>
    </row>
    <row r="21" spans="1:4" ht="21" customHeight="1">
      <c r="A21" s="287" t="s">
        <v>188</v>
      </c>
      <c r="B21" s="287" t="s">
        <v>189</v>
      </c>
      <c r="C21" s="286">
        <f>C22+C23</f>
        <v>653572.6399999999</v>
      </c>
      <c r="D21" s="21"/>
    </row>
    <row r="22" spans="1:4" ht="21" customHeight="1">
      <c r="A22" s="76" t="s">
        <v>190</v>
      </c>
      <c r="B22" s="76" t="s">
        <v>166</v>
      </c>
      <c r="C22" s="288">
        <v>558948.6399999999</v>
      </c>
      <c r="D22" s="21"/>
    </row>
    <row r="23" spans="1:4" ht="21" customHeight="1">
      <c r="A23" s="76" t="s">
        <v>191</v>
      </c>
      <c r="B23" s="76" t="s">
        <v>181</v>
      </c>
      <c r="C23" s="288">
        <v>94624</v>
      </c>
      <c r="D23" s="21"/>
    </row>
    <row r="24" spans="1:4" ht="21" customHeight="1">
      <c r="A24" s="287" t="s">
        <v>192</v>
      </c>
      <c r="B24" s="287" t="s">
        <v>193</v>
      </c>
      <c r="C24" s="286">
        <f>C25</f>
        <v>899828</v>
      </c>
      <c r="D24" s="21"/>
    </row>
    <row r="25" spans="1:4" ht="21" customHeight="1">
      <c r="A25" s="76" t="s">
        <v>194</v>
      </c>
      <c r="B25" s="76" t="s">
        <v>195</v>
      </c>
      <c r="C25" s="288">
        <v>899828</v>
      </c>
      <c r="D25" s="21"/>
    </row>
    <row r="26" spans="1:4" ht="21" customHeight="1">
      <c r="A26" s="287" t="s">
        <v>196</v>
      </c>
      <c r="B26" s="287" t="s">
        <v>197</v>
      </c>
      <c r="C26" s="286">
        <f>C27+C28</f>
        <v>719453.21000000008</v>
      </c>
      <c r="D26" s="21"/>
    </row>
    <row r="27" spans="1:4" ht="21" customHeight="1">
      <c r="A27" s="76" t="s">
        <v>198</v>
      </c>
      <c r="B27" s="76" t="s">
        <v>166</v>
      </c>
      <c r="C27" s="288">
        <v>633546.71000000008</v>
      </c>
      <c r="D27" s="21"/>
    </row>
    <row r="28" spans="1:4" ht="21" customHeight="1">
      <c r="A28" s="76" t="s">
        <v>199</v>
      </c>
      <c r="B28" s="76" t="s">
        <v>181</v>
      </c>
      <c r="C28" s="288">
        <v>85906.5</v>
      </c>
      <c r="D28" s="21"/>
    </row>
    <row r="29" spans="1:4" ht="21" customHeight="1">
      <c r="A29" s="287" t="s">
        <v>200</v>
      </c>
      <c r="B29" s="287" t="s">
        <v>201</v>
      </c>
      <c r="C29" s="286">
        <f>C30</f>
        <v>64435.27</v>
      </c>
      <c r="D29" s="21"/>
    </row>
    <row r="30" spans="1:4" ht="21" customHeight="1">
      <c r="A30" s="76" t="s">
        <v>202</v>
      </c>
      <c r="B30" s="76" t="s">
        <v>203</v>
      </c>
      <c r="C30" s="288">
        <v>64435.27</v>
      </c>
      <c r="D30" s="21"/>
    </row>
    <row r="31" spans="1:4" ht="21" customHeight="1">
      <c r="A31" s="287" t="s">
        <v>204</v>
      </c>
      <c r="B31" s="287" t="s">
        <v>205</v>
      </c>
      <c r="C31" s="286">
        <f>C32+C33</f>
        <v>5657121.8000000017</v>
      </c>
      <c r="D31" s="21"/>
    </row>
    <row r="32" spans="1:4" ht="21" customHeight="1">
      <c r="A32" s="76" t="s">
        <v>206</v>
      </c>
      <c r="B32" s="76" t="s">
        <v>166</v>
      </c>
      <c r="C32" s="288">
        <v>607304.71</v>
      </c>
      <c r="D32" s="21"/>
    </row>
    <row r="33" spans="1:4" ht="21" customHeight="1">
      <c r="A33" s="76" t="s">
        <v>207</v>
      </c>
      <c r="B33" s="76" t="s">
        <v>181</v>
      </c>
      <c r="C33" s="288">
        <v>5049817.0900000017</v>
      </c>
      <c r="D33" s="21"/>
    </row>
    <row r="34" spans="1:4" ht="21" customHeight="1">
      <c r="A34" s="287" t="s">
        <v>208</v>
      </c>
      <c r="B34" s="287" t="s">
        <v>19</v>
      </c>
      <c r="C34" s="286">
        <f>C35+C40</f>
        <v>3056536.8099999991</v>
      </c>
      <c r="D34" s="21"/>
    </row>
    <row r="35" spans="1:4" ht="21" customHeight="1">
      <c r="A35" s="287" t="s">
        <v>209</v>
      </c>
      <c r="B35" s="287" t="s">
        <v>210</v>
      </c>
      <c r="C35" s="286">
        <f>C36+C37+C38+C39</f>
        <v>324966.58999999997</v>
      </c>
      <c r="D35" s="21"/>
    </row>
    <row r="36" spans="1:4" ht="21" customHeight="1">
      <c r="A36" s="76" t="s">
        <v>211</v>
      </c>
      <c r="B36" s="76" t="s">
        <v>166</v>
      </c>
      <c r="C36" s="288">
        <v>244419.49000000002</v>
      </c>
      <c r="D36" s="21"/>
    </row>
    <row r="37" spans="1:4" ht="21" customHeight="1">
      <c r="A37" s="76" t="s">
        <v>212</v>
      </c>
      <c r="B37" s="76" t="s">
        <v>213</v>
      </c>
      <c r="C37" s="288">
        <v>1550</v>
      </c>
      <c r="D37" s="21"/>
    </row>
    <row r="38" spans="1:4" ht="21" customHeight="1">
      <c r="A38" s="76">
        <v>2040607</v>
      </c>
      <c r="B38" s="76" t="s">
        <v>685</v>
      </c>
      <c r="C38" s="288">
        <v>45000</v>
      </c>
      <c r="D38" s="21"/>
    </row>
    <row r="39" spans="1:4" ht="21" customHeight="1">
      <c r="A39" s="76" t="s">
        <v>214</v>
      </c>
      <c r="B39" s="76" t="s">
        <v>215</v>
      </c>
      <c r="C39" s="288">
        <v>33997.100000000006</v>
      </c>
      <c r="D39" s="21"/>
    </row>
    <row r="40" spans="1:4" ht="21" customHeight="1">
      <c r="A40" s="287" t="s">
        <v>216</v>
      </c>
      <c r="B40" s="287" t="s">
        <v>217</v>
      </c>
      <c r="C40" s="286">
        <f>C41</f>
        <v>2731570.2199999993</v>
      </c>
      <c r="D40" s="21"/>
    </row>
    <row r="41" spans="1:4" ht="21" customHeight="1">
      <c r="A41" s="76" t="s">
        <v>218</v>
      </c>
      <c r="B41" s="76" t="s">
        <v>219</v>
      </c>
      <c r="C41" s="288">
        <v>2731570.2199999993</v>
      </c>
      <c r="D41" s="21"/>
    </row>
    <row r="42" spans="1:4" ht="21" customHeight="1">
      <c r="A42" s="287" t="s">
        <v>220</v>
      </c>
      <c r="B42" s="287" t="s">
        <v>64</v>
      </c>
      <c r="C42" s="286">
        <f>C43+C48+C50</f>
        <v>1353994.8399999999</v>
      </c>
      <c r="D42" s="21"/>
    </row>
    <row r="43" spans="1:4" ht="21" customHeight="1">
      <c r="A43" s="287" t="s">
        <v>221</v>
      </c>
      <c r="B43" s="287" t="s">
        <v>222</v>
      </c>
      <c r="C43" s="286">
        <f>C44+C45+C46+C47</f>
        <v>1332148.8399999999</v>
      </c>
      <c r="D43" s="21"/>
    </row>
    <row r="44" spans="1:4" ht="21" customHeight="1">
      <c r="A44" s="76">
        <v>2070108</v>
      </c>
      <c r="B44" s="77" t="s">
        <v>686</v>
      </c>
      <c r="C44" s="288">
        <v>82247.789999999994</v>
      </c>
      <c r="D44" s="21"/>
    </row>
    <row r="45" spans="1:4" ht="21" customHeight="1">
      <c r="A45" s="76">
        <v>2070109</v>
      </c>
      <c r="B45" s="76" t="s">
        <v>223</v>
      </c>
      <c r="C45" s="288">
        <v>832373.42999999993</v>
      </c>
      <c r="D45" s="21"/>
    </row>
    <row r="46" spans="1:4" ht="21" customHeight="1">
      <c r="A46" s="76">
        <v>2070113</v>
      </c>
      <c r="B46" s="77" t="s">
        <v>687</v>
      </c>
      <c r="C46" s="288">
        <v>172627.62</v>
      </c>
      <c r="D46" s="21"/>
    </row>
    <row r="47" spans="1:4" ht="21" customHeight="1">
      <c r="A47" s="76" t="s">
        <v>224</v>
      </c>
      <c r="B47" s="76" t="s">
        <v>225</v>
      </c>
      <c r="C47" s="288">
        <v>244900</v>
      </c>
      <c r="D47" s="21"/>
    </row>
    <row r="48" spans="1:4" ht="21" customHeight="1">
      <c r="A48" s="287">
        <v>20702</v>
      </c>
      <c r="B48" s="287" t="s">
        <v>688</v>
      </c>
      <c r="C48" s="288">
        <f>C49</f>
        <v>20000</v>
      </c>
      <c r="D48" s="21"/>
    </row>
    <row r="49" spans="1:4" ht="21" customHeight="1">
      <c r="A49" s="76">
        <v>2070204</v>
      </c>
      <c r="B49" s="77" t="s">
        <v>689</v>
      </c>
      <c r="C49" s="288">
        <v>20000</v>
      </c>
      <c r="D49" s="21"/>
    </row>
    <row r="50" spans="1:4" ht="21" customHeight="1">
      <c r="A50" s="287" t="s">
        <v>226</v>
      </c>
      <c r="B50" s="287" t="s">
        <v>227</v>
      </c>
      <c r="C50" s="286">
        <f>C51</f>
        <v>1846</v>
      </c>
      <c r="D50" s="21"/>
    </row>
    <row r="51" spans="1:4" ht="21" customHeight="1">
      <c r="A51" s="76" t="s">
        <v>228</v>
      </c>
      <c r="B51" s="76" t="s">
        <v>229</v>
      </c>
      <c r="C51" s="288">
        <v>1846</v>
      </c>
      <c r="D51" s="21"/>
    </row>
    <row r="52" spans="1:4" ht="21" customHeight="1">
      <c r="A52" s="287" t="s">
        <v>230</v>
      </c>
      <c r="B52" s="287" t="s">
        <v>27</v>
      </c>
      <c r="C52" s="286">
        <f>C53+C55+C60+C65+C72+C75+C78+C81+C83+C86+C88</f>
        <v>31286768.510000002</v>
      </c>
      <c r="D52" s="21"/>
    </row>
    <row r="53" spans="1:4" ht="21" customHeight="1">
      <c r="A53" s="287" t="s">
        <v>231</v>
      </c>
      <c r="B53" s="287" t="s">
        <v>232</v>
      </c>
      <c r="C53" s="286">
        <f>C54</f>
        <v>1343555.88</v>
      </c>
      <c r="D53" s="21"/>
    </row>
    <row r="54" spans="1:4" ht="21" customHeight="1">
      <c r="A54" s="76" t="s">
        <v>233</v>
      </c>
      <c r="B54" s="76" t="s">
        <v>234</v>
      </c>
      <c r="C54" s="288">
        <v>1343555.88</v>
      </c>
      <c r="D54" s="21"/>
    </row>
    <row r="55" spans="1:4" ht="21" customHeight="1">
      <c r="A55" s="287" t="s">
        <v>235</v>
      </c>
      <c r="B55" s="287" t="s">
        <v>236</v>
      </c>
      <c r="C55" s="286">
        <f>C56+C57+C58+C59</f>
        <v>4350750.66</v>
      </c>
      <c r="D55" s="21"/>
    </row>
    <row r="56" spans="1:4" ht="21" customHeight="1">
      <c r="A56" s="76" t="s">
        <v>237</v>
      </c>
      <c r="B56" s="76" t="s">
        <v>166</v>
      </c>
      <c r="C56" s="288">
        <v>1087366.67</v>
      </c>
      <c r="D56" s="21"/>
    </row>
    <row r="57" spans="1:4" ht="21" customHeight="1">
      <c r="A57" s="76" t="s">
        <v>238</v>
      </c>
      <c r="B57" s="76" t="s">
        <v>181</v>
      </c>
      <c r="C57" s="288">
        <v>1549737.8900000004</v>
      </c>
      <c r="D57" s="21"/>
    </row>
    <row r="58" spans="1:4" ht="21" customHeight="1">
      <c r="A58" s="76" t="s">
        <v>239</v>
      </c>
      <c r="B58" s="76" t="s">
        <v>240</v>
      </c>
      <c r="C58" s="288">
        <v>1640098.0000000002</v>
      </c>
      <c r="D58" s="21"/>
    </row>
    <row r="59" spans="1:4" ht="21" customHeight="1">
      <c r="A59" s="76" t="s">
        <v>241</v>
      </c>
      <c r="B59" s="76" t="s">
        <v>242</v>
      </c>
      <c r="C59" s="288">
        <v>73548.099999999991</v>
      </c>
      <c r="D59" s="21"/>
    </row>
    <row r="60" spans="1:4" ht="21" customHeight="1">
      <c r="A60" s="287" t="s">
        <v>243</v>
      </c>
      <c r="B60" s="287" t="s">
        <v>244</v>
      </c>
      <c r="C60" s="286">
        <f>C61+C62+C63+C64</f>
        <v>3842996.51</v>
      </c>
      <c r="D60" s="21"/>
    </row>
    <row r="61" spans="1:4" ht="21" customHeight="1">
      <c r="A61" s="76" t="s">
        <v>245</v>
      </c>
      <c r="B61" s="76" t="s">
        <v>246</v>
      </c>
      <c r="C61" s="288">
        <v>164952.4</v>
      </c>
      <c r="D61" s="21"/>
    </row>
    <row r="62" spans="1:4" ht="21" customHeight="1">
      <c r="A62" s="76" t="s">
        <v>247</v>
      </c>
      <c r="B62" s="76" t="s">
        <v>248</v>
      </c>
      <c r="C62" s="288">
        <v>1328795.28</v>
      </c>
      <c r="D62" s="21"/>
    </row>
    <row r="63" spans="1:4" ht="21" customHeight="1">
      <c r="A63" s="76" t="s">
        <v>249</v>
      </c>
      <c r="B63" s="76" t="s">
        <v>250</v>
      </c>
      <c r="C63" s="288">
        <v>674982.42999999993</v>
      </c>
      <c r="D63" s="21"/>
    </row>
    <row r="64" spans="1:4" ht="21" customHeight="1">
      <c r="A64" s="76" t="s">
        <v>251</v>
      </c>
      <c r="B64" s="76" t="s">
        <v>252</v>
      </c>
      <c r="C64" s="288">
        <v>1674266.4</v>
      </c>
      <c r="D64" s="21"/>
    </row>
    <row r="65" spans="1:4" ht="21" customHeight="1">
      <c r="A65" s="287" t="s">
        <v>253</v>
      </c>
      <c r="B65" s="287" t="s">
        <v>254</v>
      </c>
      <c r="C65" s="286">
        <f>C66+C67+C68+C69+C70+C71</f>
        <v>4951670.43</v>
      </c>
      <c r="D65" s="21"/>
    </row>
    <row r="66" spans="1:4" ht="21" customHeight="1">
      <c r="A66" s="76" t="s">
        <v>255</v>
      </c>
      <c r="B66" s="76" t="s">
        <v>256</v>
      </c>
      <c r="C66" s="288">
        <v>40000</v>
      </c>
      <c r="D66" s="21"/>
    </row>
    <row r="67" spans="1:4" ht="21" customHeight="1">
      <c r="A67" s="76" t="s">
        <v>257</v>
      </c>
      <c r="B67" s="76" t="s">
        <v>258</v>
      </c>
      <c r="C67" s="288">
        <v>300000</v>
      </c>
      <c r="D67" s="21"/>
    </row>
    <row r="68" spans="1:4" ht="21" customHeight="1">
      <c r="A68" s="76" t="s">
        <v>259</v>
      </c>
      <c r="B68" s="76" t="s">
        <v>260</v>
      </c>
      <c r="C68" s="288">
        <v>2071467.0000000002</v>
      </c>
      <c r="D68" s="21"/>
    </row>
    <row r="69" spans="1:4" ht="21" customHeight="1">
      <c r="A69" s="76" t="s">
        <v>261</v>
      </c>
      <c r="B69" s="76" t="s">
        <v>262</v>
      </c>
      <c r="C69" s="288">
        <v>409096</v>
      </c>
      <c r="D69" s="21"/>
    </row>
    <row r="70" spans="1:4" ht="21" customHeight="1">
      <c r="A70" s="76" t="s">
        <v>263</v>
      </c>
      <c r="B70" s="76" t="s">
        <v>264</v>
      </c>
      <c r="C70" s="288">
        <v>600000</v>
      </c>
      <c r="D70" s="21"/>
    </row>
    <row r="71" spans="1:4" ht="21" customHeight="1">
      <c r="A71" s="76" t="s">
        <v>265</v>
      </c>
      <c r="B71" s="76" t="s">
        <v>266</v>
      </c>
      <c r="C71" s="288">
        <v>1531107.43</v>
      </c>
      <c r="D71" s="21"/>
    </row>
    <row r="72" spans="1:4" ht="21" customHeight="1">
      <c r="A72" s="287" t="s">
        <v>267</v>
      </c>
      <c r="B72" s="287" t="s">
        <v>268</v>
      </c>
      <c r="C72" s="286">
        <f>C73+C74</f>
        <v>1125611</v>
      </c>
      <c r="D72" s="21"/>
    </row>
    <row r="73" spans="1:4" ht="21" customHeight="1">
      <c r="A73" s="76" t="s">
        <v>269</v>
      </c>
      <c r="B73" s="76" t="s">
        <v>270</v>
      </c>
      <c r="C73" s="288">
        <v>154771</v>
      </c>
      <c r="D73" s="21"/>
    </row>
    <row r="74" spans="1:4" ht="21" customHeight="1">
      <c r="A74" s="76" t="s">
        <v>271</v>
      </c>
      <c r="B74" s="76" t="s">
        <v>272</v>
      </c>
      <c r="C74" s="288">
        <v>970840</v>
      </c>
      <c r="D74" s="21"/>
    </row>
    <row r="75" spans="1:4" ht="21" customHeight="1">
      <c r="A75" s="287" t="s">
        <v>273</v>
      </c>
      <c r="B75" s="287" t="s">
        <v>274</v>
      </c>
      <c r="C75" s="286">
        <f>C76+C77</f>
        <v>902192.71999999986</v>
      </c>
      <c r="D75" s="21"/>
    </row>
    <row r="76" spans="1:4" ht="21" customHeight="1">
      <c r="A76" s="76" t="s">
        <v>275</v>
      </c>
      <c r="B76" s="76" t="s">
        <v>276</v>
      </c>
      <c r="C76" s="288">
        <v>790162.71999999986</v>
      </c>
      <c r="D76" s="21"/>
    </row>
    <row r="77" spans="1:4" ht="21" customHeight="1">
      <c r="A77" s="76" t="s">
        <v>277</v>
      </c>
      <c r="B77" s="76" t="s">
        <v>278</v>
      </c>
      <c r="C77" s="288">
        <v>112030</v>
      </c>
      <c r="D77" s="21"/>
    </row>
    <row r="78" spans="1:4" ht="21" customHeight="1">
      <c r="A78" s="287" t="s">
        <v>279</v>
      </c>
      <c r="B78" s="287" t="s">
        <v>280</v>
      </c>
      <c r="C78" s="286">
        <f>C79+C80</f>
        <v>5950080</v>
      </c>
      <c r="D78" s="21"/>
    </row>
    <row r="79" spans="1:4" ht="21" customHeight="1">
      <c r="A79" s="76" t="s">
        <v>281</v>
      </c>
      <c r="B79" s="76" t="s">
        <v>282</v>
      </c>
      <c r="C79" s="288">
        <v>216895</v>
      </c>
      <c r="D79" s="21"/>
    </row>
    <row r="80" spans="1:4" ht="21" customHeight="1">
      <c r="A80" s="76" t="s">
        <v>283</v>
      </c>
      <c r="B80" s="76" t="s">
        <v>284</v>
      </c>
      <c r="C80" s="288">
        <v>5733185</v>
      </c>
      <c r="D80" s="21"/>
    </row>
    <row r="81" spans="1:4" ht="21" customHeight="1">
      <c r="A81" s="287" t="s">
        <v>285</v>
      </c>
      <c r="B81" s="287" t="s">
        <v>286</v>
      </c>
      <c r="C81" s="286">
        <f>C82</f>
        <v>255321.65</v>
      </c>
      <c r="D81" s="21"/>
    </row>
    <row r="82" spans="1:4" ht="21" customHeight="1">
      <c r="A82" s="76" t="s">
        <v>287</v>
      </c>
      <c r="B82" s="76" t="s">
        <v>288</v>
      </c>
      <c r="C82" s="288">
        <v>255321.65</v>
      </c>
      <c r="D82" s="21"/>
    </row>
    <row r="83" spans="1:4" ht="21" customHeight="1">
      <c r="A83" s="287" t="s">
        <v>289</v>
      </c>
      <c r="B83" s="287" t="s">
        <v>290</v>
      </c>
      <c r="C83" s="286">
        <f>C84+C85</f>
        <v>6450731</v>
      </c>
      <c r="D83" s="21"/>
    </row>
    <row r="84" spans="1:4" ht="21" customHeight="1">
      <c r="A84" s="76" t="s">
        <v>291</v>
      </c>
      <c r="B84" s="76" t="s">
        <v>292</v>
      </c>
      <c r="C84" s="288">
        <v>2751126</v>
      </c>
      <c r="D84" s="21"/>
    </row>
    <row r="85" spans="1:4" ht="21" customHeight="1">
      <c r="A85" s="76" t="s">
        <v>293</v>
      </c>
      <c r="B85" s="76" t="s">
        <v>294</v>
      </c>
      <c r="C85" s="288">
        <v>3699605</v>
      </c>
      <c r="D85" s="21"/>
    </row>
    <row r="86" spans="1:4" ht="21" customHeight="1">
      <c r="A86" s="287" t="s">
        <v>295</v>
      </c>
      <c r="B86" s="287" t="s">
        <v>296</v>
      </c>
      <c r="C86" s="286">
        <f>C87</f>
        <v>1699999.9999999998</v>
      </c>
      <c r="D86" s="21"/>
    </row>
    <row r="87" spans="1:4" ht="21" customHeight="1">
      <c r="A87" s="76" t="s">
        <v>297</v>
      </c>
      <c r="B87" s="76" t="s">
        <v>298</v>
      </c>
      <c r="C87" s="288">
        <v>1699999.9999999998</v>
      </c>
      <c r="D87" s="21"/>
    </row>
    <row r="88" spans="1:4" ht="21" customHeight="1">
      <c r="A88" s="287" t="s">
        <v>299</v>
      </c>
      <c r="B88" s="287" t="s">
        <v>300</v>
      </c>
      <c r="C88" s="286">
        <f>C89+C90+C91</f>
        <v>413858.66000000003</v>
      </c>
      <c r="D88" s="21"/>
    </row>
    <row r="89" spans="1:4" ht="21" customHeight="1">
      <c r="A89" s="76">
        <v>2082804</v>
      </c>
      <c r="B89" s="77" t="s">
        <v>690</v>
      </c>
      <c r="C89" s="288">
        <v>45413</v>
      </c>
      <c r="D89" s="21"/>
    </row>
    <row r="90" spans="1:4" ht="21" customHeight="1">
      <c r="A90" s="76" t="s">
        <v>301</v>
      </c>
      <c r="B90" s="76" t="s">
        <v>302</v>
      </c>
      <c r="C90" s="288">
        <v>282217.66000000003</v>
      </c>
      <c r="D90" s="21"/>
    </row>
    <row r="91" spans="1:4" ht="21" customHeight="1">
      <c r="A91" s="76" t="s">
        <v>303</v>
      </c>
      <c r="B91" s="76" t="s">
        <v>304</v>
      </c>
      <c r="C91" s="288">
        <v>86228</v>
      </c>
      <c r="D91" s="21"/>
    </row>
    <row r="92" spans="1:4" ht="21" customHeight="1">
      <c r="A92" s="287" t="s">
        <v>305</v>
      </c>
      <c r="B92" s="287" t="s">
        <v>306</v>
      </c>
      <c r="C92" s="286">
        <f>C93+C97+C99+C102+C104</f>
        <v>9780861.1000000015</v>
      </c>
      <c r="D92" s="21"/>
    </row>
    <row r="93" spans="1:4" ht="21" customHeight="1">
      <c r="A93" s="287" t="s">
        <v>307</v>
      </c>
      <c r="B93" s="287" t="s">
        <v>308</v>
      </c>
      <c r="C93" s="286">
        <f>C94+C95+C96</f>
        <v>5133024.8100000015</v>
      </c>
      <c r="D93" s="21"/>
    </row>
    <row r="94" spans="1:4" ht="21" customHeight="1">
      <c r="A94" s="76">
        <v>2100402</v>
      </c>
      <c r="B94" s="76" t="s">
        <v>691</v>
      </c>
      <c r="C94" s="288">
        <v>90000</v>
      </c>
      <c r="D94" s="21"/>
    </row>
    <row r="95" spans="1:4" ht="21" customHeight="1">
      <c r="A95" s="76" t="s">
        <v>309</v>
      </c>
      <c r="B95" s="76" t="s">
        <v>310</v>
      </c>
      <c r="C95" s="288">
        <v>76430</v>
      </c>
      <c r="D95" s="21"/>
    </row>
    <row r="96" spans="1:4" ht="21" customHeight="1">
      <c r="A96" s="76" t="s">
        <v>311</v>
      </c>
      <c r="B96" s="76" t="s">
        <v>312</v>
      </c>
      <c r="C96" s="288">
        <v>4966594.8100000015</v>
      </c>
      <c r="D96" s="21"/>
    </row>
    <row r="97" spans="1:4" ht="21" customHeight="1">
      <c r="A97" s="287" t="s">
        <v>313</v>
      </c>
      <c r="B97" s="287" t="s">
        <v>314</v>
      </c>
      <c r="C97" s="286">
        <f>C98</f>
        <v>2821096</v>
      </c>
      <c r="D97" s="21"/>
    </row>
    <row r="98" spans="1:4" ht="21" customHeight="1">
      <c r="A98" s="76" t="s">
        <v>315</v>
      </c>
      <c r="B98" s="76" t="s">
        <v>316</v>
      </c>
      <c r="C98" s="288">
        <v>2821096</v>
      </c>
      <c r="D98" s="21"/>
    </row>
    <row r="99" spans="1:4" ht="21" customHeight="1">
      <c r="A99" s="287" t="s">
        <v>317</v>
      </c>
      <c r="B99" s="287" t="s">
        <v>318</v>
      </c>
      <c r="C99" s="286">
        <f>C100+C101</f>
        <v>1021131.2899999998</v>
      </c>
      <c r="D99" s="21"/>
    </row>
    <row r="100" spans="1:4" ht="21" customHeight="1">
      <c r="A100" s="76" t="s">
        <v>319</v>
      </c>
      <c r="B100" s="76" t="s">
        <v>320</v>
      </c>
      <c r="C100" s="288">
        <v>620883.66999999981</v>
      </c>
      <c r="D100" s="21"/>
    </row>
    <row r="101" spans="1:4" ht="21" customHeight="1">
      <c r="A101" s="76" t="s">
        <v>321</v>
      </c>
      <c r="B101" s="76" t="s">
        <v>322</v>
      </c>
      <c r="C101" s="288">
        <v>400247.62000000005</v>
      </c>
      <c r="D101" s="21"/>
    </row>
    <row r="102" spans="1:4" ht="21" customHeight="1">
      <c r="A102" s="287" t="s">
        <v>323</v>
      </c>
      <c r="B102" s="287" t="s">
        <v>324</v>
      </c>
      <c r="C102" s="286">
        <f>C103</f>
        <v>393509</v>
      </c>
      <c r="D102" s="21"/>
    </row>
    <row r="103" spans="1:4" ht="21" customHeight="1">
      <c r="A103" s="76" t="s">
        <v>325</v>
      </c>
      <c r="B103" s="76" t="s">
        <v>326</v>
      </c>
      <c r="C103" s="288">
        <v>393509</v>
      </c>
      <c r="D103" s="21"/>
    </row>
    <row r="104" spans="1:4" ht="21" customHeight="1">
      <c r="A104" s="287" t="s">
        <v>327</v>
      </c>
      <c r="B104" s="287" t="s">
        <v>328</v>
      </c>
      <c r="C104" s="286">
        <f>C105</f>
        <v>412100</v>
      </c>
      <c r="D104" s="21"/>
    </row>
    <row r="105" spans="1:4" ht="21" customHeight="1">
      <c r="A105" s="76" t="s">
        <v>329</v>
      </c>
      <c r="B105" s="76" t="s">
        <v>330</v>
      </c>
      <c r="C105" s="288">
        <v>412100</v>
      </c>
      <c r="D105" s="21"/>
    </row>
    <row r="106" spans="1:4" ht="21" customHeight="1">
      <c r="A106" s="287" t="s">
        <v>331</v>
      </c>
      <c r="B106" s="287" t="s">
        <v>31</v>
      </c>
      <c r="C106" s="286">
        <f>C107+C109</f>
        <v>5234730.34</v>
      </c>
      <c r="D106" s="21"/>
    </row>
    <row r="107" spans="1:4" ht="21" customHeight="1">
      <c r="A107" s="287" t="s">
        <v>332</v>
      </c>
      <c r="B107" s="287" t="s">
        <v>333</v>
      </c>
      <c r="C107" s="286">
        <f>C108</f>
        <v>174698.93</v>
      </c>
      <c r="D107" s="21"/>
    </row>
    <row r="108" spans="1:4" ht="21" customHeight="1">
      <c r="A108" s="76" t="s">
        <v>334</v>
      </c>
      <c r="B108" s="76" t="s">
        <v>335</v>
      </c>
      <c r="C108" s="288">
        <v>174698.93</v>
      </c>
      <c r="D108" s="21"/>
    </row>
    <row r="109" spans="1:4" ht="21" customHeight="1">
      <c r="A109" s="287" t="s">
        <v>336</v>
      </c>
      <c r="B109" s="287" t="s">
        <v>337</v>
      </c>
      <c r="C109" s="286">
        <f>C110</f>
        <v>5060031.41</v>
      </c>
      <c r="D109" s="21"/>
    </row>
    <row r="110" spans="1:4" ht="21" customHeight="1">
      <c r="A110" s="76" t="s">
        <v>338</v>
      </c>
      <c r="B110" s="76" t="s">
        <v>339</v>
      </c>
      <c r="C110" s="288">
        <v>5060031.41</v>
      </c>
      <c r="D110" s="21"/>
    </row>
    <row r="111" spans="1:4" ht="21" customHeight="1">
      <c r="A111" s="287" t="s">
        <v>340</v>
      </c>
      <c r="B111" s="287" t="s">
        <v>33</v>
      </c>
      <c r="C111" s="286">
        <f>C112+C117+C119+C121</f>
        <v>4888107.919999999</v>
      </c>
      <c r="D111" s="21"/>
    </row>
    <row r="112" spans="1:4" ht="21" customHeight="1">
      <c r="A112" s="287" t="s">
        <v>341</v>
      </c>
      <c r="B112" s="287" t="s">
        <v>342</v>
      </c>
      <c r="C112" s="286">
        <f>C113+C114+C115+C116</f>
        <v>3020643.4999999995</v>
      </c>
      <c r="D112" s="21"/>
    </row>
    <row r="113" spans="1:4" ht="21" customHeight="1">
      <c r="A113" s="76" t="s">
        <v>343</v>
      </c>
      <c r="B113" s="76" t="s">
        <v>166</v>
      </c>
      <c r="C113" s="288">
        <v>1529729.2699999998</v>
      </c>
      <c r="D113" s="21"/>
    </row>
    <row r="114" spans="1:4" ht="21" customHeight="1">
      <c r="A114" s="76" t="s">
        <v>344</v>
      </c>
      <c r="B114" s="76" t="s">
        <v>181</v>
      </c>
      <c r="C114" s="288">
        <v>531863.91</v>
      </c>
      <c r="D114" s="21"/>
    </row>
    <row r="115" spans="1:4" ht="21" customHeight="1">
      <c r="A115" s="76" t="s">
        <v>345</v>
      </c>
      <c r="B115" s="76" t="s">
        <v>346</v>
      </c>
      <c r="C115" s="288">
        <v>704724.88</v>
      </c>
      <c r="D115" s="21"/>
    </row>
    <row r="116" spans="1:4" ht="21" customHeight="1">
      <c r="A116" s="76" t="s">
        <v>347</v>
      </c>
      <c r="B116" s="76" t="s">
        <v>348</v>
      </c>
      <c r="C116" s="288">
        <v>254325.44000000006</v>
      </c>
      <c r="D116" s="21"/>
    </row>
    <row r="117" spans="1:4" ht="21" customHeight="1">
      <c r="A117" s="287" t="s">
        <v>349</v>
      </c>
      <c r="B117" s="287" t="s">
        <v>350</v>
      </c>
      <c r="C117" s="286">
        <f>C118</f>
        <v>1141297.7399999998</v>
      </c>
      <c r="D117" s="21"/>
    </row>
    <row r="118" spans="1:4" ht="21" customHeight="1">
      <c r="A118" s="76" t="s">
        <v>351</v>
      </c>
      <c r="B118" s="76" t="s">
        <v>352</v>
      </c>
      <c r="C118" s="288">
        <v>1141297.7399999998</v>
      </c>
      <c r="D118" s="21"/>
    </row>
    <row r="119" spans="1:4" ht="21" customHeight="1">
      <c r="A119" s="287" t="s">
        <v>353</v>
      </c>
      <c r="B119" s="287" t="s">
        <v>354</v>
      </c>
      <c r="C119" s="286">
        <f>C120</f>
        <v>578695.1</v>
      </c>
      <c r="D119" s="21"/>
    </row>
    <row r="120" spans="1:4" ht="21" customHeight="1">
      <c r="A120" s="76" t="s">
        <v>355</v>
      </c>
      <c r="B120" s="76" t="s">
        <v>356</v>
      </c>
      <c r="C120" s="288">
        <v>578695.1</v>
      </c>
      <c r="D120" s="21"/>
    </row>
    <row r="121" spans="1:4" ht="21" customHeight="1">
      <c r="A121" s="287">
        <v>21203</v>
      </c>
      <c r="B121" s="287" t="s">
        <v>675</v>
      </c>
      <c r="C121" s="288">
        <f>C122</f>
        <v>147471.58000000002</v>
      </c>
      <c r="D121" s="21"/>
    </row>
    <row r="122" spans="1:4" ht="21" customHeight="1">
      <c r="A122" s="76">
        <v>2120399</v>
      </c>
      <c r="B122" s="76" t="s">
        <v>692</v>
      </c>
      <c r="C122" s="288">
        <v>147471.58000000002</v>
      </c>
      <c r="D122" s="21"/>
    </row>
    <row r="123" spans="1:4" ht="21" customHeight="1">
      <c r="A123" s="287" t="s">
        <v>357</v>
      </c>
      <c r="B123" s="287" t="s">
        <v>35</v>
      </c>
      <c r="C123" s="286">
        <f>C124+C135+C139+C144+C147</f>
        <v>45609495.240000002</v>
      </c>
      <c r="D123" s="21"/>
    </row>
    <row r="124" spans="1:4" ht="21" customHeight="1">
      <c r="A124" s="287" t="s">
        <v>358</v>
      </c>
      <c r="B124" s="287" t="s">
        <v>359</v>
      </c>
      <c r="C124" s="286">
        <f>SUM(C125:C134)</f>
        <v>10628875.130000001</v>
      </c>
      <c r="D124" s="21"/>
    </row>
    <row r="125" spans="1:4" ht="21" customHeight="1">
      <c r="A125" s="76" t="s">
        <v>360</v>
      </c>
      <c r="B125" s="76" t="s">
        <v>166</v>
      </c>
      <c r="C125" s="288">
        <v>541424.52999999991</v>
      </c>
      <c r="D125" s="21"/>
    </row>
    <row r="126" spans="1:4" ht="21" customHeight="1">
      <c r="A126" s="76" t="s">
        <v>361</v>
      </c>
      <c r="B126" s="76" t="s">
        <v>181</v>
      </c>
      <c r="C126" s="288">
        <v>926625.65</v>
      </c>
      <c r="D126" s="21"/>
    </row>
    <row r="127" spans="1:4" ht="21" customHeight="1">
      <c r="A127" s="76" t="s">
        <v>362</v>
      </c>
      <c r="B127" s="76" t="s">
        <v>302</v>
      </c>
      <c r="C127" s="288">
        <v>2534700.7399999998</v>
      </c>
      <c r="D127" s="21"/>
    </row>
    <row r="128" spans="1:4" ht="21" customHeight="1">
      <c r="A128" s="76">
        <v>2130106</v>
      </c>
      <c r="B128" s="76" t="s">
        <v>693</v>
      </c>
      <c r="C128" s="288">
        <v>56700</v>
      </c>
      <c r="D128" s="21"/>
    </row>
    <row r="129" spans="1:4" ht="21" customHeight="1">
      <c r="A129" s="76" t="s">
        <v>363</v>
      </c>
      <c r="B129" s="76" t="s">
        <v>364</v>
      </c>
      <c r="C129" s="288">
        <v>532795.91</v>
      </c>
      <c r="D129" s="21"/>
    </row>
    <row r="130" spans="1:4" ht="21" customHeight="1">
      <c r="A130" s="76" t="s">
        <v>365</v>
      </c>
      <c r="B130" s="76" t="s">
        <v>366</v>
      </c>
      <c r="C130" s="288">
        <v>2582200</v>
      </c>
      <c r="D130" s="21"/>
    </row>
    <row r="131" spans="1:4" ht="21" customHeight="1">
      <c r="A131" s="76">
        <v>2130135</v>
      </c>
      <c r="B131" s="76" t="s">
        <v>694</v>
      </c>
      <c r="C131" s="288">
        <v>30000</v>
      </c>
      <c r="D131" s="21"/>
    </row>
    <row r="132" spans="1:4" ht="21" customHeight="1">
      <c r="A132" s="76" t="s">
        <v>367</v>
      </c>
      <c r="B132" s="76" t="s">
        <v>368</v>
      </c>
      <c r="C132" s="288">
        <v>34200</v>
      </c>
      <c r="D132" s="21"/>
    </row>
    <row r="133" spans="1:4" ht="21" customHeight="1">
      <c r="A133" s="76" t="s">
        <v>369</v>
      </c>
      <c r="B133" s="76" t="s">
        <v>370</v>
      </c>
      <c r="C133" s="288">
        <v>3071446.3000000003</v>
      </c>
      <c r="D133" s="21"/>
    </row>
    <row r="134" spans="1:4" ht="21" customHeight="1">
      <c r="A134" s="76">
        <v>2130199</v>
      </c>
      <c r="B134" s="76" t="s">
        <v>695</v>
      </c>
      <c r="C134" s="288">
        <v>318782</v>
      </c>
      <c r="D134" s="21"/>
    </row>
    <row r="135" spans="1:4" ht="21" customHeight="1">
      <c r="A135" s="287" t="s">
        <v>371</v>
      </c>
      <c r="B135" s="287" t="s">
        <v>372</v>
      </c>
      <c r="C135" s="286">
        <f>C136+C137+C138</f>
        <v>7936071.7999999989</v>
      </c>
      <c r="D135" s="21"/>
    </row>
    <row r="136" spans="1:4" ht="21" customHeight="1">
      <c r="A136" s="76" t="s">
        <v>373</v>
      </c>
      <c r="B136" s="76" t="s">
        <v>374</v>
      </c>
      <c r="C136" s="288">
        <v>5859937.1099999994</v>
      </c>
      <c r="D136" s="21"/>
    </row>
    <row r="137" spans="1:4" ht="21" customHeight="1">
      <c r="A137" s="76" t="s">
        <v>375</v>
      </c>
      <c r="B137" s="76" t="s">
        <v>376</v>
      </c>
      <c r="C137" s="288">
        <v>13494</v>
      </c>
      <c r="D137" s="21"/>
    </row>
    <row r="138" spans="1:4" ht="21" customHeight="1">
      <c r="A138" s="76" t="s">
        <v>377</v>
      </c>
      <c r="B138" s="76" t="s">
        <v>378</v>
      </c>
      <c r="C138" s="288">
        <v>2062640.69</v>
      </c>
      <c r="D138" s="21"/>
    </row>
    <row r="139" spans="1:4" ht="21" customHeight="1">
      <c r="A139" s="287" t="s">
        <v>379</v>
      </c>
      <c r="B139" s="287" t="s">
        <v>380</v>
      </c>
      <c r="C139" s="286">
        <f>C140+C141+C142+C143</f>
        <v>910120.32000000007</v>
      </c>
      <c r="D139" s="21"/>
    </row>
    <row r="140" spans="1:4" ht="21" customHeight="1">
      <c r="A140" s="76" t="s">
        <v>381</v>
      </c>
      <c r="B140" s="76" t="s">
        <v>382</v>
      </c>
      <c r="C140" s="288">
        <v>389851.49</v>
      </c>
      <c r="D140" s="21"/>
    </row>
    <row r="141" spans="1:4" ht="21" customHeight="1">
      <c r="A141" s="76" t="s">
        <v>383</v>
      </c>
      <c r="B141" s="76" t="s">
        <v>384</v>
      </c>
      <c r="C141" s="288">
        <v>189661</v>
      </c>
      <c r="D141" s="21"/>
    </row>
    <row r="142" spans="1:4" ht="21" customHeight="1">
      <c r="A142" s="76">
        <v>2130315</v>
      </c>
      <c r="B142" s="76" t="s">
        <v>696</v>
      </c>
      <c r="C142" s="288">
        <v>80000</v>
      </c>
      <c r="D142" s="21"/>
    </row>
    <row r="143" spans="1:4" ht="21" customHeight="1">
      <c r="A143" s="76" t="s">
        <v>385</v>
      </c>
      <c r="B143" s="76" t="s">
        <v>386</v>
      </c>
      <c r="C143" s="288">
        <v>250607.83000000002</v>
      </c>
      <c r="D143" s="21"/>
    </row>
    <row r="144" spans="1:4" ht="21" customHeight="1">
      <c r="A144" s="287" t="s">
        <v>387</v>
      </c>
      <c r="B144" s="287" t="s">
        <v>676</v>
      </c>
      <c r="C144" s="286">
        <f>C145+C146</f>
        <v>6914600</v>
      </c>
      <c r="D144" s="21"/>
    </row>
    <row r="145" spans="1:4" ht="21" customHeight="1">
      <c r="A145" s="76" t="s">
        <v>388</v>
      </c>
      <c r="B145" s="76" t="s">
        <v>389</v>
      </c>
      <c r="C145" s="288">
        <v>5035600</v>
      </c>
      <c r="D145" s="21"/>
    </row>
    <row r="146" spans="1:4" ht="21" customHeight="1">
      <c r="A146" s="76">
        <v>2130599</v>
      </c>
      <c r="B146" s="76" t="s">
        <v>697</v>
      </c>
      <c r="C146" s="288">
        <v>1879000</v>
      </c>
      <c r="D146" s="21"/>
    </row>
    <row r="147" spans="1:4" ht="21" customHeight="1">
      <c r="A147" s="287" t="s">
        <v>390</v>
      </c>
      <c r="B147" s="287" t="s">
        <v>391</v>
      </c>
      <c r="C147" s="286">
        <f>C148+C149</f>
        <v>19219827.990000002</v>
      </c>
      <c r="D147" s="21"/>
    </row>
    <row r="148" spans="1:4" ht="21" customHeight="1">
      <c r="A148" s="76" t="s">
        <v>392</v>
      </c>
      <c r="B148" s="76" t="s">
        <v>393</v>
      </c>
      <c r="C148" s="288">
        <v>4127037.76</v>
      </c>
      <c r="D148" s="21"/>
    </row>
    <row r="149" spans="1:4" ht="21" customHeight="1">
      <c r="A149" s="76" t="s">
        <v>394</v>
      </c>
      <c r="B149" s="76" t="s">
        <v>395</v>
      </c>
      <c r="C149" s="288">
        <v>15092790.23</v>
      </c>
      <c r="D149" s="21"/>
    </row>
    <row r="150" spans="1:4" ht="21" customHeight="1">
      <c r="A150" s="287" t="s">
        <v>396</v>
      </c>
      <c r="B150" s="287" t="s">
        <v>37</v>
      </c>
      <c r="C150" s="286">
        <f>C151+C153</f>
        <v>5696628.6400000006</v>
      </c>
      <c r="D150" s="21"/>
    </row>
    <row r="151" spans="1:4" ht="21" customHeight="1">
      <c r="A151" s="287" t="s">
        <v>397</v>
      </c>
      <c r="B151" s="287" t="s">
        <v>398</v>
      </c>
      <c r="C151" s="286">
        <f>C152</f>
        <v>2921278.64</v>
      </c>
      <c r="D151" s="21"/>
    </row>
    <row r="152" spans="1:4" ht="21" customHeight="1">
      <c r="A152" s="76" t="s">
        <v>399</v>
      </c>
      <c r="B152" s="76" t="s">
        <v>400</v>
      </c>
      <c r="C152" s="288">
        <v>2921278.64</v>
      </c>
      <c r="D152" s="21"/>
    </row>
    <row r="153" spans="1:4" ht="21" customHeight="1">
      <c r="A153" s="287">
        <v>21406</v>
      </c>
      <c r="B153" s="289" t="s">
        <v>698</v>
      </c>
      <c r="C153" s="288">
        <f>C154</f>
        <v>2775350</v>
      </c>
      <c r="D153" s="21"/>
    </row>
    <row r="154" spans="1:4" ht="21" customHeight="1">
      <c r="A154" s="76">
        <v>2140602</v>
      </c>
      <c r="B154" s="76" t="s">
        <v>699</v>
      </c>
      <c r="C154" s="288">
        <v>2775350</v>
      </c>
      <c r="D154" s="21"/>
    </row>
    <row r="155" spans="1:4" ht="21" customHeight="1">
      <c r="A155" s="287" t="s">
        <v>401</v>
      </c>
      <c r="B155" s="287" t="s">
        <v>49</v>
      </c>
      <c r="C155" s="286">
        <f>C156+C158</f>
        <v>1876207</v>
      </c>
      <c r="D155" s="21"/>
    </row>
    <row r="156" spans="1:4" ht="21" customHeight="1">
      <c r="A156" s="287" t="s">
        <v>402</v>
      </c>
      <c r="B156" s="287" t="s">
        <v>403</v>
      </c>
      <c r="C156" s="286">
        <f>C157</f>
        <v>3363</v>
      </c>
      <c r="D156" s="21"/>
    </row>
    <row r="157" spans="1:4" ht="21" customHeight="1">
      <c r="A157" s="76" t="s">
        <v>404</v>
      </c>
      <c r="B157" s="76" t="s">
        <v>405</v>
      </c>
      <c r="C157" s="288">
        <v>3363</v>
      </c>
      <c r="D157" s="21"/>
    </row>
    <row r="158" spans="1:4" ht="21" customHeight="1">
      <c r="A158" s="287" t="s">
        <v>406</v>
      </c>
      <c r="B158" s="287" t="s">
        <v>407</v>
      </c>
      <c r="C158" s="286">
        <f>C159+C160</f>
        <v>1872844</v>
      </c>
      <c r="D158" s="21"/>
    </row>
    <row r="159" spans="1:4" ht="21" customHeight="1">
      <c r="A159" s="76" t="s">
        <v>408</v>
      </c>
      <c r="B159" s="76" t="s">
        <v>409</v>
      </c>
      <c r="C159" s="288">
        <v>1600560</v>
      </c>
      <c r="D159" s="21"/>
    </row>
    <row r="160" spans="1:4" ht="21" customHeight="1">
      <c r="A160" s="76" t="s">
        <v>410</v>
      </c>
      <c r="B160" s="76" t="s">
        <v>411</v>
      </c>
      <c r="C160" s="288">
        <v>272284</v>
      </c>
      <c r="D160" s="21"/>
    </row>
    <row r="161" spans="1:4" ht="21" customHeight="1">
      <c r="A161" s="287" t="s">
        <v>412</v>
      </c>
      <c r="B161" s="287" t="s">
        <v>53</v>
      </c>
      <c r="C161" s="286">
        <f>C162+C165+C167</f>
        <v>2335624.41</v>
      </c>
      <c r="D161" s="21"/>
    </row>
    <row r="162" spans="1:4" ht="21" customHeight="1">
      <c r="A162" s="287" t="s">
        <v>413</v>
      </c>
      <c r="B162" s="287" t="s">
        <v>414</v>
      </c>
      <c r="C162" s="286">
        <f>C163+C164</f>
        <v>142158.20000000001</v>
      </c>
      <c r="D162" s="21"/>
    </row>
    <row r="163" spans="1:4" ht="21" customHeight="1">
      <c r="A163" s="76" t="s">
        <v>415</v>
      </c>
      <c r="B163" s="76" t="s">
        <v>416</v>
      </c>
      <c r="C163" s="288">
        <v>134900.6</v>
      </c>
      <c r="D163" s="21"/>
    </row>
    <row r="164" spans="1:4" ht="21" customHeight="1">
      <c r="A164" s="76" t="s">
        <v>417</v>
      </c>
      <c r="B164" s="76" t="s">
        <v>418</v>
      </c>
      <c r="C164" s="288">
        <v>7257.6</v>
      </c>
      <c r="D164" s="21"/>
    </row>
    <row r="165" spans="1:4" ht="21" customHeight="1">
      <c r="A165" s="287" t="s">
        <v>419</v>
      </c>
      <c r="B165" s="287" t="s">
        <v>420</v>
      </c>
      <c r="C165" s="286">
        <f>C166</f>
        <v>1169490.25</v>
      </c>
      <c r="D165" s="21"/>
    </row>
    <row r="166" spans="1:4" ht="21" customHeight="1">
      <c r="A166" s="76" t="s">
        <v>421</v>
      </c>
      <c r="B166" s="76" t="s">
        <v>422</v>
      </c>
      <c r="C166" s="288">
        <v>1169490.25</v>
      </c>
      <c r="D166" s="21"/>
    </row>
    <row r="167" spans="1:4" ht="21" customHeight="1">
      <c r="A167" s="287" t="s">
        <v>423</v>
      </c>
      <c r="B167" s="287" t="s">
        <v>424</v>
      </c>
      <c r="C167" s="286">
        <f>C168</f>
        <v>1023975.96</v>
      </c>
      <c r="D167" s="21"/>
    </row>
    <row r="168" spans="1:4" ht="21" customHeight="1">
      <c r="A168" s="76" t="s">
        <v>425</v>
      </c>
      <c r="B168" s="76" t="s">
        <v>426</v>
      </c>
      <c r="C168" s="288">
        <v>1023975.96</v>
      </c>
      <c r="D168" s="21"/>
    </row>
    <row r="169" spans="1:4" ht="21" customHeight="1">
      <c r="A169" s="21"/>
      <c r="B169" s="290"/>
      <c r="C169" s="21"/>
      <c r="D169" s="21"/>
    </row>
  </sheetData>
  <mergeCells count="3">
    <mergeCell ref="A1:C1"/>
    <mergeCell ref="B2:C2"/>
    <mergeCell ref="A4:B4"/>
  </mergeCells>
  <phoneticPr fontId="4" type="noConversion"/>
  <printOptions horizontalCentered="1"/>
  <pageMargins left="0.98425196850393704" right="0.70866141732283472" top="0.74803149606299213" bottom="0.74803149606299213" header="0.31496062992125984" footer="0.31496062992125984"/>
  <pageSetup paperSize="9" orientation="portrait" r:id="rId1"/>
  <headerFooter>
    <oddFooter>&amp;C第 &amp;P+7页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14</vt:i4>
      </vt:variant>
      <vt:variant>
        <vt:lpstr>命名范围</vt:lpstr>
      </vt:variant>
      <vt:variant>
        <vt:i4>7</vt:i4>
      </vt:variant>
    </vt:vector>
  </HeadingPairs>
  <TitlesOfParts>
    <vt:vector size="21" baseType="lpstr">
      <vt:lpstr>封面</vt:lpstr>
      <vt:lpstr>目录</vt:lpstr>
      <vt:lpstr>F1</vt:lpstr>
      <vt:lpstr>F2</vt:lpstr>
      <vt:lpstr>F3</vt:lpstr>
      <vt:lpstr>F4</vt:lpstr>
      <vt:lpstr>F5</vt:lpstr>
      <vt:lpstr>F6</vt:lpstr>
      <vt:lpstr>F7</vt:lpstr>
      <vt:lpstr>F8</vt:lpstr>
      <vt:lpstr>F9</vt:lpstr>
      <vt:lpstr>F10</vt:lpstr>
      <vt:lpstr>F11</vt:lpstr>
      <vt:lpstr>F12</vt:lpstr>
      <vt:lpstr>'F3'!Print_Area</vt:lpstr>
      <vt:lpstr>'F11'!Print_Titles</vt:lpstr>
      <vt:lpstr>'F4'!Print_Titles</vt:lpstr>
      <vt:lpstr>'F5'!Print_Titles</vt:lpstr>
      <vt:lpstr>'F7'!Print_Titles</vt:lpstr>
      <vt:lpstr>'F8'!Print_Titles</vt:lpstr>
      <vt:lpstr>'F9'!Print_Titles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段学亚</dc:creator>
  <cp:lastModifiedBy>刘定杰</cp:lastModifiedBy>
  <cp:lastPrinted>2023-09-28T08:25:46Z</cp:lastPrinted>
  <dcterms:created xsi:type="dcterms:W3CDTF">2017-07-04T02:20:00Z</dcterms:created>
  <dcterms:modified xsi:type="dcterms:W3CDTF">2025-04-18T06:58:59Z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2052-11.1.0.12353</vt:lpwstr>
  </property>
  <property fmtid="{D5CDD505-2E9C-101B-9397-08002B2CF9AE}" pid="3" name="ICV">
    <vt:lpwstr>E405D81FE86240E8A8289254270E7F37</vt:lpwstr>
  </property>
</Properties>
</file>