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<sst xmlns="http://schemas.openxmlformats.org/spreadsheetml/2006/main" count="167" uniqueCount="128">
  <si>
    <t>冷库配置最高限价清单</t>
  </si>
  <si>
    <t>A、设计依据</t>
  </si>
  <si>
    <t>1、《冷库设计规范》GB50072-2021</t>
  </si>
  <si>
    <t>2、《组合冷库用隔热夹芯板》JB/T6527-2006</t>
  </si>
  <si>
    <t>3、《工业金属管道设计规范》GB50316-2000</t>
  </si>
  <si>
    <t>4、《质量管理体系标准》GB/T1900-2008</t>
  </si>
  <si>
    <t>5、《制冷设备、空气分离设备安装工程施工及验收规范》GB50274-2010</t>
  </si>
  <si>
    <t>6、 国家现行有关规范、规程及业主提供的技术参数</t>
  </si>
  <si>
    <t>B、设计参数</t>
  </si>
  <si>
    <t>1、室外计算温度：+38℃</t>
  </si>
  <si>
    <t>2、冷凝温度：+45℃</t>
  </si>
  <si>
    <t>C、设计要求</t>
  </si>
  <si>
    <t>编号</t>
  </si>
  <si>
    <t>冷库类型</t>
  </si>
  <si>
    <t>面积（㎡）</t>
  </si>
  <si>
    <t>高度（m）</t>
  </si>
  <si>
    <t>温度（℃）</t>
  </si>
  <si>
    <t>备注</t>
  </si>
  <si>
    <t>1#</t>
  </si>
  <si>
    <t>气调库</t>
  </si>
  <si>
    <t>（-2/5℃）</t>
  </si>
  <si>
    <t>1、库体结构：聚氨酯彩钢冷库房                                2、最大功率（额定）：约36kw/h                                            3、电压：380V±5%</t>
  </si>
  <si>
    <t xml:space="preserve">4、使用年限：15年以上 　                                       </t>
  </si>
  <si>
    <t>序号</t>
  </si>
  <si>
    <t>名 称</t>
  </si>
  <si>
    <t>品 牌</t>
  </si>
  <si>
    <t>设备型号/规格及技术数据</t>
  </si>
  <si>
    <t>单 位</t>
  </si>
  <si>
    <t>数量</t>
  </si>
  <si>
    <t>最高限价</t>
  </si>
  <si>
    <t>最高限总价/含税价(元)</t>
  </si>
  <si>
    <t>第一部份 库体保温部份</t>
  </si>
  <si>
    <t>冷库门</t>
  </si>
  <si>
    <t>厂制品</t>
  </si>
  <si>
    <t>气调库专用聚氨酯平移门（2500mm*2500mm*100mm）/双面彩钢，厚100mm、0.326mm彩钢、带观察窗、净重 40KG/立方6-8S离火自灭。</t>
  </si>
  <si>
    <t>樘　</t>
  </si>
  <si>
    <t>冷库墙板</t>
  </si>
  <si>
    <t>聚氨酯双面彩钢夹芯板，板材厚度为100mm，0.326mm彩钢，聚氨酯容重40±2kg;防火等级B1级。</t>
  </si>
  <si>
    <t>平米</t>
  </si>
  <si>
    <t>冷库顶板</t>
  </si>
  <si>
    <t>地面保温</t>
  </si>
  <si>
    <t>挤塑板</t>
  </si>
  <si>
    <t>防水防潮挤塑板，用于冷库底部保温，错缝铺设两层，厚度为100mm（含冷库室内排水，冷风机排水管）</t>
  </si>
  <si>
    <t>混凝土</t>
  </si>
  <si>
    <t>C30混凝土，厚度为100mm</t>
  </si>
  <si>
    <t>隔汽膜</t>
  </si>
  <si>
    <t>PE膜</t>
  </si>
  <si>
    <t>库底部隔汽层</t>
  </si>
  <si>
    <t>库灯</t>
  </si>
  <si>
    <t>LED</t>
  </si>
  <si>
    <t>防潮防爆冷库专用（200mm*200mm节能灯）</t>
  </si>
  <si>
    <t>个</t>
  </si>
  <si>
    <t>冻库组装辅料</t>
  </si>
  <si>
    <t>枪式发泡剂、清洗剂、铆钉、包边、角铝等。</t>
  </si>
  <si>
    <t>平方</t>
  </si>
  <si>
    <t>小计</t>
  </si>
  <si>
    <t>第二部分 制冷主机部分</t>
  </si>
  <si>
    <t>冷藏机组</t>
  </si>
  <si>
    <t>比泽尔高温12P</t>
  </si>
  <si>
    <t>型号：4TES-12Y，4缸12P比泽尔4TES-12 中高温 中温压缩机排气量(1450r/min):41.3 m3/h，蒸发温度-10℃，冷凝温度45℃，制冷量：20.8KW,蒸发器容量：20.8KW，净重141Kg，充油量：2.6L,电压：380V。
运行电流:25.1A。                                                                           原装活塞制冷压缩机（含电控、阀门、过滤器、电磁阀、压力表、冷凝器等附件）</t>
  </si>
  <si>
    <t>台</t>
  </si>
  <si>
    <t>冷风机</t>
  </si>
  <si>
    <t>成都天奇</t>
  </si>
  <si>
    <r>
      <rPr>
        <sz val="18"/>
        <rFont val="仿宋"/>
        <charset val="134"/>
      </rPr>
      <t>型号：DL160，名义产冷量：32.8KW，名义面积：160m</t>
    </r>
    <r>
      <rPr>
        <sz val="18"/>
        <rFont val="宋体"/>
        <charset val="134"/>
      </rPr>
      <t>²</t>
    </r>
    <r>
      <rPr>
        <sz val="18"/>
        <rFont val="仿宋"/>
        <charset val="134"/>
      </rPr>
      <t>,电压380V,功率12.42KW,风量18000m</t>
    </r>
    <r>
      <rPr>
        <sz val="18"/>
        <rFont val="宋体"/>
        <charset val="134"/>
      </rPr>
      <t>³</t>
    </r>
    <r>
      <rPr>
        <sz val="18"/>
        <rFont val="仿宋"/>
        <charset val="134"/>
      </rPr>
      <t>/h,射程15m，全铜管+铝翅片换热盘管内芯，大风量电机，优质钢板喷塑外壳，外形美观且耐腐蚀</t>
    </r>
  </si>
  <si>
    <t>膨胀阀</t>
  </si>
  <si>
    <t>丹弗斯</t>
  </si>
  <si>
    <t>TX-4(内平衡）效率高经久耐用</t>
  </si>
  <si>
    <t>氟利昂</t>
  </si>
  <si>
    <t>巨化</t>
  </si>
  <si>
    <t>R507</t>
  </si>
  <si>
    <t>瓶</t>
  </si>
  <si>
    <t>第三部分 气调设备部分</t>
  </si>
  <si>
    <r>
      <rPr>
        <sz val="18"/>
        <rFont val="仿宋"/>
        <charset val="134"/>
      </rPr>
      <t>咖福智能气调一体机</t>
    </r>
    <r>
      <rPr>
        <sz val="12"/>
        <rFont val="仿宋"/>
        <charset val="134"/>
      </rPr>
      <t xml:space="preserve">
</t>
    </r>
  </si>
  <si>
    <t>咖福</t>
  </si>
  <si>
    <t>型号：CAF400-B，1、具有全自动智能脱氧、脱除二氧化碳
2、全自动气体浓度分析控制
3、远程电脑控制（需要现场有WiFi）
4、智能脱氧，脱氧效率比普通设备高出20%，使库体始终处于微正压状态；
5、根据设定值和实时值自动计算脱氧、脱碳工作时间，氧气、二氧化碳控制更稳定；
6、自动进行各库脱氧、脱碳工作时间分析累计，便于分析果蔬气调状态下生命活动情况；                                                                     7、功率：4.3KW 380V；
8、设备尺寸；1600*1000*1900；
9、设备重量：1100KG；
10、脱氧量：400m3/24h；
11、脱碳量：400kg/24h；
12、检测精度：0.1%；
13、检测范围：02  0-25%；C02  0-10%；
14、传感器寿命：氧气3-5年；二氧化碳8-10年；</t>
  </si>
  <si>
    <t>咖福全自动气体分配站</t>
  </si>
  <si>
    <t>配套</t>
  </si>
  <si>
    <t>型号：ZDFPZ75，75管径
含3组6路  自动气动蝶阀闭路循环系统</t>
  </si>
  <si>
    <t>间</t>
  </si>
  <si>
    <t>咖福气调库专用加湿器</t>
  </si>
  <si>
    <t>型号：JSQ9                                                                 1、雾化颗粒小于8微米；
2、具备自动补水、泄水功能，具备进出气路的气密功能；                               3、功率：0.50KW/220V；
4、设备尺寸：550*350*750；
5、设备重量：28KG
6、加湿量：9kg/h；</t>
  </si>
  <si>
    <t>咖福果蔬灭菌脱除乙烯机</t>
  </si>
  <si>
    <t>型号：GSMJJ60                                                                    1、防高湿设计；
2、具备进\出气路的气密功能；
3、具备定时功能;                                                                  4、功率：0.6KW/220V；
5、设备尺寸：700*460*1250；
6、设备重量：45KG
7、臭氧发生量：60g/h；</t>
  </si>
  <si>
    <t>空压机</t>
  </si>
  <si>
    <t>5P</t>
  </si>
  <si>
    <t>咖福气体平衡袋</t>
  </si>
  <si>
    <t>国标</t>
  </si>
  <si>
    <r>
      <rPr>
        <sz val="18"/>
        <rFont val="仿宋"/>
        <charset val="134"/>
      </rPr>
      <t>（气调库专用呼吸袋）</t>
    </r>
    <r>
      <rPr>
        <sz val="16"/>
        <rFont val="仿宋"/>
        <charset val="134"/>
      </rPr>
      <t>6m</t>
    </r>
    <r>
      <rPr>
        <vertAlign val="superscript"/>
        <sz val="16"/>
        <rFont val="仿宋"/>
        <charset val="134"/>
      </rPr>
      <t>3</t>
    </r>
  </si>
  <si>
    <t>只</t>
  </si>
  <si>
    <t>咖福库体安全阀（干式）</t>
  </si>
  <si>
    <t>106/110mm</t>
  </si>
  <si>
    <t>气调库专用气密胶（含无纺布）</t>
  </si>
  <si>
    <r>
      <rPr>
        <sz val="18"/>
        <rFont val="仿宋"/>
        <charset val="0"/>
      </rPr>
      <t>25</t>
    </r>
    <r>
      <rPr>
        <sz val="18"/>
        <rFont val="仿宋"/>
        <charset val="134"/>
      </rPr>
      <t>公斤/桶</t>
    </r>
  </si>
  <si>
    <t>公斤</t>
  </si>
  <si>
    <t>气调设备安装材料</t>
  </si>
  <si>
    <t>pvc管（75  110  20）3匹小气泵 配电箱，电线，弯头等</t>
  </si>
  <si>
    <t>套</t>
  </si>
  <si>
    <t>第四部分 分果机及塑料筐</t>
  </si>
  <si>
    <t>选果机</t>
  </si>
  <si>
    <t>型号：KYX-130，外形尺寸：长11.1米*宽4米*高1.1米，分选等级：5+1个等级，分选区间：5—1000克，分选速度：2.1万/小时，配套动力：3KW，电源：380V，重量：1.5吨，电脑自动称重分选，误差2克。 用于苹果.梨.桃.石榴.西红柿.柠檬.橙等果蔬的分级，落果案子4.8米。</t>
  </si>
  <si>
    <t>第五部分 制冷系统控制及保护配件</t>
  </si>
  <si>
    <t>电控箱</t>
  </si>
  <si>
    <t>新亚洲</t>
  </si>
  <si>
    <t>采用进口芯片，四路开关量输出，故障代码加蜂鸣报警。</t>
  </si>
  <si>
    <t>电线</t>
  </si>
  <si>
    <t>南方、渝丰</t>
  </si>
  <si>
    <r>
      <rPr>
        <sz val="18"/>
        <rFont val="仿宋"/>
        <charset val="134"/>
      </rPr>
      <t>国标/标准,含控制线缆+库内照明线路，压缩机线：6m</t>
    </r>
    <r>
      <rPr>
        <sz val="18"/>
        <rFont val="宋体"/>
        <charset val="134"/>
      </rPr>
      <t>²</t>
    </r>
    <r>
      <rPr>
        <sz val="18"/>
        <rFont val="仿宋"/>
        <charset val="134"/>
      </rPr>
      <t>/风机线：3*1.5/控制线：2*0.75/照明线：2*0.75/感温探头：3*0.75（包含外线50米）</t>
    </r>
  </si>
  <si>
    <t>线管及线槽</t>
  </si>
  <si>
    <t>PVC</t>
  </si>
  <si>
    <t>联塑（尺寸24*14 / 39*19 / 59*22）</t>
  </si>
  <si>
    <t>制冷系统管道</t>
  </si>
  <si>
    <t>供液</t>
  </si>
  <si>
    <r>
      <rPr>
        <sz val="18"/>
        <rFont val="仿宋"/>
        <charset val="134"/>
      </rPr>
      <t>国标/标准（</t>
    </r>
    <r>
      <rPr>
        <sz val="18"/>
        <rFont val="宋体"/>
        <charset val="134"/>
      </rPr>
      <t>∅</t>
    </r>
    <r>
      <rPr>
        <sz val="18"/>
        <rFont val="仿宋"/>
        <charset val="134"/>
      </rPr>
      <t>16）</t>
    </r>
  </si>
  <si>
    <t>回气</t>
  </si>
  <si>
    <r>
      <rPr>
        <sz val="18"/>
        <rFont val="仿宋"/>
        <charset val="134"/>
      </rPr>
      <t>国标/标准（</t>
    </r>
    <r>
      <rPr>
        <sz val="18"/>
        <rFont val="宋体"/>
        <charset val="134"/>
      </rPr>
      <t>∅</t>
    </r>
    <r>
      <rPr>
        <sz val="18"/>
        <rFont val="仿宋"/>
        <charset val="134"/>
      </rPr>
      <t>35）</t>
    </r>
  </si>
  <si>
    <t>制冷系统保温</t>
  </si>
  <si>
    <t>橡塑保温套管</t>
  </si>
  <si>
    <t>低压回气管道用</t>
  </si>
  <si>
    <t>制冷系统安装辅材</t>
  </si>
  <si>
    <t>综合</t>
  </si>
  <si>
    <t>电焊条、铜焊条、气焊、拉铆钉、氧气、乙炔等</t>
  </si>
  <si>
    <t>钢材</t>
  </si>
  <si>
    <t>冷风机支架角钢</t>
  </si>
  <si>
    <t>组</t>
  </si>
  <si>
    <t>辅料</t>
  </si>
  <si>
    <t>角铁支架，铜U弯，弯头、扎带</t>
  </si>
  <si>
    <t>合计</t>
  </si>
  <si>
    <t>评标办法：报价高于上限价为无效投标。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</si>
</sst>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36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b/>
      <sz val="36"/>
      <name val="仿宋"/>
      <charset val="134"/>
    </font>
    <font>
      <b/>
      <sz val="20"/>
      <name val="仿宋"/>
      <charset val="134"/>
    </font>
    <font>
      <b/>
      <sz val="18"/>
      <name val="仿宋"/>
      <charset val="134"/>
    </font>
    <font>
      <sz val="18"/>
      <name val="仿宋"/>
      <charset val="0"/>
    </font>
    <font>
      <sz val="2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"/>
      <charset val="134"/>
    </font>
    <font>
      <vertAlign val="superscript"/>
      <sz val="16"/>
      <name val="仿宋"/>
      <charset val="134"/>
    </font>
    <font>
      <sz val="18"/>
      <name val="宋体"/>
      <charset val="134"/>
    </font>
    <font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left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left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left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3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4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7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8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11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12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1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15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16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19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20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23" name="图片 2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sp>
      <xdr:nvSpPr>
        <xdr:cNvPr id="24" name="图片 3"/>
        <xdr:cNvSpPr>
          <a:spLocks noChangeAspect="1"/>
        </xdr:cNvSpPr>
      </xdr:nvSpPr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38735</xdr:colOff>
      <xdr:row>16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45300"/>
          <a:ext cx="38735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55" zoomScaleNormal="55" topLeftCell="A40" workbookViewId="0">
      <selection activeCell="B63" sqref="B63"/>
    </sheetView>
  </sheetViews>
  <sheetFormatPr defaultColWidth="9" defaultRowHeight="22.5"/>
  <cols>
    <col min="1" max="1" width="11" style="3" customWidth="1"/>
    <col min="2" max="2" width="25.6166666666667" style="3" customWidth="1"/>
    <col min="3" max="3" width="25.15" style="3" customWidth="1"/>
    <col min="4" max="5" width="55.4666666666667" style="3" customWidth="1"/>
    <col min="6" max="6" width="17.125" style="3" customWidth="1"/>
    <col min="7" max="8" width="19.5" style="3" customWidth="1"/>
    <col min="9" max="9" width="23.4" style="4" customWidth="1"/>
    <col min="10" max="10" width="23.875" style="3" customWidth="1"/>
    <col min="11" max="11" width="9" style="3"/>
    <col min="12" max="12" width="12.25" style="3"/>
    <col min="13" max="16384" width="9" style="3"/>
  </cols>
  <sheetData>
    <row r="1" s="1" customFormat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7"/>
      <c r="C2" s="7"/>
      <c r="D2" s="6"/>
      <c r="E2" s="6"/>
      <c r="F2" s="6"/>
      <c r="G2" s="6"/>
      <c r="H2" s="6"/>
      <c r="I2" s="7"/>
      <c r="J2" s="6"/>
    </row>
    <row r="3" s="3" customFormat="1" ht="33" customHeight="1" spans="1:10">
      <c r="A3" s="8" t="s">
        <v>2</v>
      </c>
      <c r="B3" s="9"/>
      <c r="C3" s="9"/>
      <c r="D3" s="8"/>
      <c r="E3" s="8"/>
      <c r="F3" s="8"/>
      <c r="G3" s="8"/>
      <c r="H3" s="8"/>
      <c r="I3" s="9"/>
      <c r="J3" s="8"/>
    </row>
    <row r="4" s="3" customFormat="1" ht="33" customHeight="1" spans="1:10">
      <c r="A4" s="8" t="s">
        <v>3</v>
      </c>
      <c r="B4" s="9"/>
      <c r="C4" s="9"/>
      <c r="D4" s="8"/>
      <c r="E4" s="8"/>
      <c r="F4" s="8"/>
      <c r="G4" s="8"/>
      <c r="H4" s="8"/>
      <c r="I4" s="9"/>
      <c r="J4" s="8"/>
    </row>
    <row r="5" s="3" customFormat="1" ht="33" customHeight="1" spans="1:10">
      <c r="A5" s="8" t="s">
        <v>4</v>
      </c>
      <c r="B5" s="9"/>
      <c r="C5" s="9"/>
      <c r="D5" s="8"/>
      <c r="E5" s="8"/>
      <c r="F5" s="8"/>
      <c r="G5" s="8"/>
      <c r="H5" s="8"/>
      <c r="I5" s="9"/>
      <c r="J5" s="8"/>
    </row>
    <row r="6" s="3" customFormat="1" ht="33" customHeight="1" spans="1:10">
      <c r="A6" s="8" t="s">
        <v>5</v>
      </c>
      <c r="B6" s="9"/>
      <c r="C6" s="9"/>
      <c r="D6" s="8"/>
      <c r="E6" s="8"/>
      <c r="F6" s="8"/>
      <c r="G6" s="8"/>
      <c r="H6" s="8"/>
      <c r="I6" s="9"/>
      <c r="J6" s="8"/>
    </row>
    <row r="7" s="3" customFormat="1" ht="33" customHeight="1" spans="1:10">
      <c r="A7" s="8" t="s">
        <v>6</v>
      </c>
      <c r="B7" s="9"/>
      <c r="C7" s="9"/>
      <c r="D7" s="8"/>
      <c r="E7" s="8"/>
      <c r="F7" s="8"/>
      <c r="G7" s="8"/>
      <c r="H7" s="8"/>
      <c r="I7" s="9"/>
      <c r="J7" s="8"/>
    </row>
    <row r="8" s="3" customFormat="1" ht="33" customHeight="1" spans="1:10">
      <c r="A8" s="8" t="s">
        <v>7</v>
      </c>
      <c r="B8" s="9"/>
      <c r="C8" s="9"/>
      <c r="D8" s="8"/>
      <c r="E8" s="8"/>
      <c r="F8" s="8"/>
      <c r="G8" s="8"/>
      <c r="H8" s="8"/>
      <c r="I8" s="9"/>
      <c r="J8" s="8"/>
    </row>
    <row r="9" s="2" customFormat="1" ht="33" customHeight="1" spans="1:10">
      <c r="A9" s="10" t="s">
        <v>8</v>
      </c>
      <c r="B9" s="11"/>
      <c r="C9" s="11"/>
      <c r="D9" s="10"/>
      <c r="E9" s="10"/>
      <c r="F9" s="10"/>
      <c r="G9" s="10"/>
      <c r="H9" s="10"/>
      <c r="I9" s="11"/>
      <c r="J9" s="10"/>
    </row>
    <row r="10" s="3" customFormat="1" ht="33" customHeight="1" spans="1:10">
      <c r="A10" s="8" t="s">
        <v>9</v>
      </c>
      <c r="B10" s="9"/>
      <c r="C10" s="9"/>
      <c r="D10" s="8"/>
      <c r="E10" s="8"/>
      <c r="F10" s="8"/>
      <c r="G10" s="8"/>
      <c r="H10" s="8"/>
      <c r="I10" s="9"/>
      <c r="J10" s="8"/>
    </row>
    <row r="11" s="3" customFormat="1" ht="33" customHeight="1" spans="1:10">
      <c r="A11" s="8" t="s">
        <v>10</v>
      </c>
      <c r="B11" s="9"/>
      <c r="C11" s="9"/>
      <c r="D11" s="8"/>
      <c r="E11" s="8"/>
      <c r="F11" s="8"/>
      <c r="G11" s="8"/>
      <c r="H11" s="8"/>
      <c r="I11" s="9"/>
      <c r="J11" s="8"/>
    </row>
    <row r="12" s="2" customFormat="1" ht="33" customHeight="1" spans="1:10">
      <c r="A12" s="10" t="s">
        <v>11</v>
      </c>
      <c r="B12" s="11"/>
      <c r="C12" s="11"/>
      <c r="D12" s="10"/>
      <c r="E12" s="10"/>
      <c r="F12" s="10"/>
      <c r="G12" s="10"/>
      <c r="H12" s="10"/>
      <c r="I12" s="11"/>
      <c r="J12" s="10"/>
    </row>
    <row r="13" s="3" customFormat="1" ht="33" customHeight="1" spans="1:10">
      <c r="A13" s="12" t="s">
        <v>12</v>
      </c>
      <c r="B13" s="12"/>
      <c r="C13" s="12" t="s">
        <v>13</v>
      </c>
      <c r="D13" s="12" t="s">
        <v>14</v>
      </c>
      <c r="E13" s="12" t="s">
        <v>15</v>
      </c>
      <c r="F13" s="13" t="s">
        <v>16</v>
      </c>
      <c r="G13" s="14"/>
      <c r="H13" s="14"/>
      <c r="I13" s="14"/>
      <c r="J13" s="12" t="s">
        <v>17</v>
      </c>
    </row>
    <row r="14" s="3" customFormat="1" ht="33" customHeight="1" spans="1:10">
      <c r="A14" s="12" t="s">
        <v>18</v>
      </c>
      <c r="B14" s="12"/>
      <c r="C14" s="12" t="s">
        <v>19</v>
      </c>
      <c r="D14" s="12">
        <v>315</v>
      </c>
      <c r="E14" s="12">
        <v>5</v>
      </c>
      <c r="F14" s="13" t="s">
        <v>20</v>
      </c>
      <c r="G14" s="14"/>
      <c r="H14" s="14"/>
      <c r="I14" s="14"/>
      <c r="J14" s="12"/>
    </row>
    <row r="15" s="3" customFormat="1" ht="33" customHeight="1" spans="1:10">
      <c r="A15" s="8" t="s">
        <v>21</v>
      </c>
      <c r="B15" s="9"/>
      <c r="C15" s="9"/>
      <c r="D15" s="8"/>
      <c r="E15" s="8"/>
      <c r="F15" s="8"/>
      <c r="G15" s="8"/>
      <c r="H15" s="8"/>
      <c r="I15" s="9"/>
      <c r="J15" s="8"/>
    </row>
    <row r="16" s="3" customFormat="1" ht="33" customHeight="1" spans="1:10">
      <c r="A16" s="8" t="s">
        <v>22</v>
      </c>
      <c r="B16" s="9"/>
      <c r="C16" s="9"/>
      <c r="D16" s="8"/>
      <c r="E16" s="8"/>
      <c r="F16" s="8"/>
      <c r="G16" s="8"/>
      <c r="H16" s="8"/>
      <c r="I16" s="9"/>
      <c r="J16" s="8"/>
    </row>
    <row r="17" s="2" customFormat="1" ht="57" customHeight="1" spans="1:10">
      <c r="A17" s="15" t="s">
        <v>23</v>
      </c>
      <c r="B17" s="15" t="s">
        <v>24</v>
      </c>
      <c r="C17" s="15" t="s">
        <v>25</v>
      </c>
      <c r="D17" s="16" t="s">
        <v>26</v>
      </c>
      <c r="E17" s="17"/>
      <c r="F17" s="15" t="s">
        <v>27</v>
      </c>
      <c r="G17" s="15" t="s">
        <v>28</v>
      </c>
      <c r="H17" s="15" t="s">
        <v>29</v>
      </c>
      <c r="I17" s="15" t="s">
        <v>30</v>
      </c>
      <c r="J17" s="15" t="s">
        <v>17</v>
      </c>
    </row>
    <row r="18" s="2" customFormat="1" ht="57" customHeight="1" spans="1:10">
      <c r="A18" s="15" t="s">
        <v>31</v>
      </c>
      <c r="B18" s="15"/>
      <c r="C18" s="15"/>
      <c r="D18" s="15"/>
      <c r="E18" s="15"/>
      <c r="F18" s="15"/>
      <c r="G18" s="15"/>
      <c r="H18" s="15"/>
      <c r="I18" s="15"/>
      <c r="J18" s="15"/>
    </row>
    <row r="19" s="3" customFormat="1" ht="63" customHeight="1" spans="1:10">
      <c r="A19" s="12">
        <v>1</v>
      </c>
      <c r="B19" s="12" t="s">
        <v>32</v>
      </c>
      <c r="C19" s="12" t="s">
        <v>33</v>
      </c>
      <c r="D19" s="12" t="s">
        <v>34</v>
      </c>
      <c r="E19" s="12"/>
      <c r="F19" s="12" t="s">
        <v>35</v>
      </c>
      <c r="G19" s="12">
        <v>5</v>
      </c>
      <c r="H19" s="12">
        <v>9500</v>
      </c>
      <c r="I19" s="12">
        <f>G19*H19</f>
        <v>47500</v>
      </c>
      <c r="J19" s="12"/>
    </row>
    <row r="20" s="3" customFormat="1" ht="57" customHeight="1" spans="1:10">
      <c r="A20" s="12">
        <v>2</v>
      </c>
      <c r="B20" s="12" t="s">
        <v>36</v>
      </c>
      <c r="C20" s="12" t="s">
        <v>33</v>
      </c>
      <c r="D20" s="12" t="s">
        <v>37</v>
      </c>
      <c r="E20" s="12"/>
      <c r="F20" s="12" t="s">
        <v>38</v>
      </c>
      <c r="G20" s="12">
        <v>601</v>
      </c>
      <c r="H20" s="12">
        <v>135</v>
      </c>
      <c r="I20" s="12">
        <f t="shared" ref="I20:I26" si="0">G20*H20</f>
        <v>81135</v>
      </c>
      <c r="J20" s="12"/>
    </row>
    <row r="21" s="3" customFormat="1" ht="57" customHeight="1" spans="1:10">
      <c r="A21" s="12">
        <v>3</v>
      </c>
      <c r="B21" s="12" t="s">
        <v>39</v>
      </c>
      <c r="C21" s="12" t="s">
        <v>33</v>
      </c>
      <c r="D21" s="12" t="s">
        <v>37</v>
      </c>
      <c r="E21" s="12"/>
      <c r="F21" s="12" t="s">
        <v>38</v>
      </c>
      <c r="G21" s="12">
        <v>324</v>
      </c>
      <c r="H21" s="12">
        <v>135</v>
      </c>
      <c r="I21" s="12">
        <f t="shared" si="0"/>
        <v>43740</v>
      </c>
      <c r="J21" s="12"/>
    </row>
    <row r="22" s="3" customFormat="1" ht="67" customHeight="1" spans="1:10">
      <c r="A22" s="12">
        <v>4</v>
      </c>
      <c r="B22" s="12" t="s">
        <v>40</v>
      </c>
      <c r="C22" s="12" t="s">
        <v>41</v>
      </c>
      <c r="D22" s="12" t="s">
        <v>42</v>
      </c>
      <c r="E22" s="12"/>
      <c r="F22" s="12" t="s">
        <v>38</v>
      </c>
      <c r="G22" s="12">
        <v>324</v>
      </c>
      <c r="H22" s="12">
        <v>40</v>
      </c>
      <c r="I22" s="12">
        <f t="shared" si="0"/>
        <v>12960</v>
      </c>
      <c r="J22" s="12"/>
    </row>
    <row r="23" s="3" customFormat="1" ht="57" customHeight="1" spans="1:10">
      <c r="A23" s="12">
        <v>5</v>
      </c>
      <c r="B23" s="12" t="s">
        <v>40</v>
      </c>
      <c r="C23" s="12" t="s">
        <v>43</v>
      </c>
      <c r="D23" s="12" t="s">
        <v>44</v>
      </c>
      <c r="E23" s="12"/>
      <c r="F23" s="12" t="s">
        <v>38</v>
      </c>
      <c r="G23" s="12">
        <v>324</v>
      </c>
      <c r="H23" s="12">
        <v>135</v>
      </c>
      <c r="I23" s="12">
        <f t="shared" si="0"/>
        <v>43740</v>
      </c>
      <c r="J23" s="12"/>
    </row>
    <row r="24" s="3" customFormat="1" ht="57" customHeight="1" spans="1:10">
      <c r="A24" s="12">
        <v>6</v>
      </c>
      <c r="B24" s="12" t="s">
        <v>45</v>
      </c>
      <c r="C24" s="12" t="s">
        <v>46</v>
      </c>
      <c r="D24" s="12" t="s">
        <v>47</v>
      </c>
      <c r="E24" s="12"/>
      <c r="F24" s="12" t="s">
        <v>38</v>
      </c>
      <c r="G24" s="12">
        <v>324</v>
      </c>
      <c r="H24" s="12">
        <v>10</v>
      </c>
      <c r="I24" s="12">
        <f t="shared" si="0"/>
        <v>3240</v>
      </c>
      <c r="J24" s="12"/>
    </row>
    <row r="25" s="3" customFormat="1" ht="57" customHeight="1" spans="1:10">
      <c r="A25" s="12">
        <v>7</v>
      </c>
      <c r="B25" s="12" t="s">
        <v>48</v>
      </c>
      <c r="C25" s="12" t="s">
        <v>49</v>
      </c>
      <c r="D25" s="12" t="s">
        <v>50</v>
      </c>
      <c r="E25" s="12"/>
      <c r="F25" s="12" t="s">
        <v>51</v>
      </c>
      <c r="G25" s="12">
        <v>16</v>
      </c>
      <c r="H25" s="12">
        <v>90</v>
      </c>
      <c r="I25" s="12">
        <f t="shared" si="0"/>
        <v>1440</v>
      </c>
      <c r="J25" s="29"/>
    </row>
    <row r="26" s="3" customFormat="1" ht="57" customHeight="1" spans="1:10">
      <c r="A26" s="12">
        <v>8</v>
      </c>
      <c r="B26" s="12" t="s">
        <v>52</v>
      </c>
      <c r="C26" s="12" t="s">
        <v>53</v>
      </c>
      <c r="D26" s="12"/>
      <c r="E26" s="12"/>
      <c r="F26" s="12" t="s">
        <v>54</v>
      </c>
      <c r="G26" s="12">
        <v>1249</v>
      </c>
      <c r="H26" s="18">
        <v>8</v>
      </c>
      <c r="I26" s="12">
        <f t="shared" si="0"/>
        <v>9992</v>
      </c>
      <c r="J26" s="29"/>
    </row>
    <row r="27" s="3" customFormat="1" ht="57" customHeight="1" spans="1:10">
      <c r="A27" s="19" t="s">
        <v>55</v>
      </c>
      <c r="B27" s="20"/>
      <c r="C27" s="20"/>
      <c r="D27" s="20"/>
      <c r="E27" s="20"/>
      <c r="F27" s="20"/>
      <c r="G27" s="20"/>
      <c r="H27" s="21"/>
      <c r="I27" s="31">
        <f>SUM(I19:I26)</f>
        <v>243747</v>
      </c>
      <c r="J27" s="29"/>
    </row>
    <row r="28" s="2" customFormat="1" ht="57" customHeight="1" spans="1:10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</row>
    <row r="29" s="3" customFormat="1" ht="122" customHeight="1" spans="1:10">
      <c r="A29" s="12">
        <v>1</v>
      </c>
      <c r="B29" s="12" t="s">
        <v>57</v>
      </c>
      <c r="C29" s="12" t="s">
        <v>58</v>
      </c>
      <c r="D29" s="22" t="s">
        <v>59</v>
      </c>
      <c r="E29" s="22"/>
      <c r="F29" s="12" t="s">
        <v>60</v>
      </c>
      <c r="G29" s="12">
        <v>3</v>
      </c>
      <c r="H29" s="12">
        <v>33200</v>
      </c>
      <c r="I29" s="12">
        <f>G29*H29</f>
        <v>99600</v>
      </c>
      <c r="J29" s="12"/>
    </row>
    <row r="30" s="3" customFormat="1" ht="88" customHeight="1" spans="1:10">
      <c r="A30" s="12">
        <v>2</v>
      </c>
      <c r="B30" s="12" t="s">
        <v>61</v>
      </c>
      <c r="C30" s="12" t="s">
        <v>62</v>
      </c>
      <c r="D30" s="12" t="s">
        <v>63</v>
      </c>
      <c r="E30" s="12"/>
      <c r="F30" s="12" t="s">
        <v>60</v>
      </c>
      <c r="G30" s="12">
        <v>3</v>
      </c>
      <c r="H30" s="12">
        <v>9600</v>
      </c>
      <c r="I30" s="12">
        <f>G30*H30</f>
        <v>28800</v>
      </c>
      <c r="J30" s="12"/>
    </row>
    <row r="31" s="3" customFormat="1" ht="57" customHeight="1" spans="1:10">
      <c r="A31" s="12">
        <v>3</v>
      </c>
      <c r="B31" s="12" t="s">
        <v>64</v>
      </c>
      <c r="C31" s="12" t="s">
        <v>65</v>
      </c>
      <c r="D31" s="12" t="s">
        <v>66</v>
      </c>
      <c r="E31" s="12"/>
      <c r="F31" s="12" t="s">
        <v>51</v>
      </c>
      <c r="G31" s="12">
        <v>3</v>
      </c>
      <c r="H31" s="12">
        <v>600</v>
      </c>
      <c r="I31" s="12">
        <f>G31*H31</f>
        <v>1800</v>
      </c>
      <c r="J31" s="12"/>
    </row>
    <row r="32" s="3" customFormat="1" ht="57" customHeight="1" spans="1:10">
      <c r="A32" s="12">
        <v>4</v>
      </c>
      <c r="B32" s="12" t="s">
        <v>67</v>
      </c>
      <c r="C32" s="12" t="s">
        <v>68</v>
      </c>
      <c r="D32" s="12" t="s">
        <v>69</v>
      </c>
      <c r="E32" s="12"/>
      <c r="F32" s="12" t="s">
        <v>70</v>
      </c>
      <c r="G32" s="12">
        <v>3</v>
      </c>
      <c r="H32" s="12">
        <v>700</v>
      </c>
      <c r="I32" s="12">
        <f>G32*H32</f>
        <v>2100</v>
      </c>
      <c r="J32" s="12"/>
    </row>
    <row r="33" s="3" customFormat="1" ht="57" customHeight="1" spans="1:10">
      <c r="A33" s="19" t="s">
        <v>55</v>
      </c>
      <c r="B33" s="20"/>
      <c r="C33" s="20"/>
      <c r="D33" s="20"/>
      <c r="E33" s="20"/>
      <c r="F33" s="20"/>
      <c r="G33" s="20"/>
      <c r="H33" s="21"/>
      <c r="I33" s="31">
        <f>SUM(I29:I32)</f>
        <v>132300</v>
      </c>
      <c r="J33" s="29"/>
    </row>
    <row r="34" s="2" customFormat="1" ht="57" customHeight="1" spans="1:10">
      <c r="A34" s="15" t="s">
        <v>71</v>
      </c>
      <c r="B34" s="15"/>
      <c r="C34" s="15"/>
      <c r="D34" s="15"/>
      <c r="E34" s="15"/>
      <c r="F34" s="15"/>
      <c r="G34" s="15"/>
      <c r="H34" s="15"/>
      <c r="I34" s="15"/>
      <c r="J34" s="15"/>
    </row>
    <row r="35" s="3" customFormat="1" ht="379" customHeight="1" spans="1:10">
      <c r="A35" s="12">
        <v>1</v>
      </c>
      <c r="B35" s="12" t="s">
        <v>72</v>
      </c>
      <c r="C35" s="12" t="s">
        <v>73</v>
      </c>
      <c r="D35" s="22" t="s">
        <v>74</v>
      </c>
      <c r="E35" s="22"/>
      <c r="F35" s="12" t="s">
        <v>60</v>
      </c>
      <c r="G35" s="12">
        <v>1</v>
      </c>
      <c r="H35" s="12">
        <v>95500</v>
      </c>
      <c r="I35" s="12">
        <f>G35*H35</f>
        <v>95500</v>
      </c>
      <c r="J35" s="12"/>
    </row>
    <row r="36" s="3" customFormat="1" ht="74" customHeight="1" spans="1:10">
      <c r="A36" s="12">
        <v>2</v>
      </c>
      <c r="B36" s="12" t="s">
        <v>75</v>
      </c>
      <c r="C36" s="12" t="s">
        <v>76</v>
      </c>
      <c r="D36" s="22" t="s">
        <v>77</v>
      </c>
      <c r="E36" s="22"/>
      <c r="F36" s="12" t="s">
        <v>78</v>
      </c>
      <c r="G36" s="12">
        <v>3</v>
      </c>
      <c r="H36" s="12">
        <v>3000</v>
      </c>
      <c r="I36" s="12">
        <f t="shared" ref="I36:I43" si="1">G36*H36</f>
        <v>9000</v>
      </c>
      <c r="J36" s="12"/>
    </row>
    <row r="37" s="3" customFormat="1" ht="177" customHeight="1" spans="1:10">
      <c r="A37" s="12">
        <v>3</v>
      </c>
      <c r="B37" s="12" t="s">
        <v>79</v>
      </c>
      <c r="C37" s="12" t="s">
        <v>76</v>
      </c>
      <c r="D37" s="22" t="s">
        <v>80</v>
      </c>
      <c r="E37" s="22"/>
      <c r="F37" s="12" t="s">
        <v>60</v>
      </c>
      <c r="G37" s="12">
        <v>3</v>
      </c>
      <c r="H37" s="12">
        <v>3500</v>
      </c>
      <c r="I37" s="12">
        <f t="shared" si="1"/>
        <v>10500</v>
      </c>
      <c r="J37" s="12"/>
    </row>
    <row r="38" s="3" customFormat="1" ht="212" customHeight="1" spans="1:10">
      <c r="A38" s="12">
        <v>4</v>
      </c>
      <c r="B38" s="12" t="s">
        <v>81</v>
      </c>
      <c r="C38" s="12" t="s">
        <v>76</v>
      </c>
      <c r="D38" s="22" t="s">
        <v>82</v>
      </c>
      <c r="E38" s="22"/>
      <c r="F38" s="12" t="s">
        <v>60</v>
      </c>
      <c r="G38" s="12">
        <v>1</v>
      </c>
      <c r="H38" s="12">
        <v>3500</v>
      </c>
      <c r="I38" s="12">
        <f t="shared" si="1"/>
        <v>3500</v>
      </c>
      <c r="J38" s="12"/>
    </row>
    <row r="39" s="3" customFormat="1" ht="67" customHeight="1" spans="1:10">
      <c r="A39" s="12">
        <v>5</v>
      </c>
      <c r="B39" s="12" t="s">
        <v>83</v>
      </c>
      <c r="C39" s="12" t="s">
        <v>76</v>
      </c>
      <c r="D39" s="12" t="s">
        <v>84</v>
      </c>
      <c r="E39" s="12"/>
      <c r="F39" s="12" t="s">
        <v>60</v>
      </c>
      <c r="G39" s="12">
        <v>1</v>
      </c>
      <c r="H39" s="12">
        <v>2100</v>
      </c>
      <c r="I39" s="12">
        <f t="shared" si="1"/>
        <v>2100</v>
      </c>
      <c r="J39" s="12"/>
    </row>
    <row r="40" s="3" customFormat="1" ht="57" customHeight="1" spans="1:10">
      <c r="A40" s="12">
        <v>6</v>
      </c>
      <c r="B40" s="12" t="s">
        <v>85</v>
      </c>
      <c r="C40" s="12" t="s">
        <v>86</v>
      </c>
      <c r="D40" s="12" t="s">
        <v>87</v>
      </c>
      <c r="E40" s="12"/>
      <c r="F40" s="12" t="s">
        <v>88</v>
      </c>
      <c r="G40" s="12">
        <v>3</v>
      </c>
      <c r="H40" s="12">
        <v>1650</v>
      </c>
      <c r="I40" s="12">
        <f t="shared" si="1"/>
        <v>4950</v>
      </c>
      <c r="J40" s="12"/>
    </row>
    <row r="41" s="3" customFormat="1" ht="57" customHeight="1" spans="1:10">
      <c r="A41" s="12">
        <v>7</v>
      </c>
      <c r="B41" s="12" t="s">
        <v>89</v>
      </c>
      <c r="C41" s="12" t="s">
        <v>86</v>
      </c>
      <c r="D41" s="12" t="s">
        <v>90</v>
      </c>
      <c r="E41" s="12"/>
      <c r="F41" s="12" t="s">
        <v>51</v>
      </c>
      <c r="G41" s="12">
        <v>3</v>
      </c>
      <c r="H41" s="12">
        <v>1350</v>
      </c>
      <c r="I41" s="12">
        <f t="shared" si="1"/>
        <v>4050</v>
      </c>
      <c r="J41" s="12"/>
    </row>
    <row r="42" s="3" customFormat="1" ht="57" customHeight="1" spans="1:10">
      <c r="A42" s="12">
        <v>8</v>
      </c>
      <c r="B42" s="12" t="s">
        <v>91</v>
      </c>
      <c r="C42" s="12" t="s">
        <v>33</v>
      </c>
      <c r="D42" s="23" t="s">
        <v>92</v>
      </c>
      <c r="E42" s="12"/>
      <c r="F42" s="12" t="s">
        <v>93</v>
      </c>
      <c r="G42" s="12">
        <v>150</v>
      </c>
      <c r="H42" s="12">
        <v>30</v>
      </c>
      <c r="I42" s="12">
        <f t="shared" si="1"/>
        <v>4500</v>
      </c>
      <c r="J42" s="12"/>
    </row>
    <row r="43" s="3" customFormat="1" ht="57" customHeight="1" spans="1:10">
      <c r="A43" s="12">
        <v>9</v>
      </c>
      <c r="B43" s="12" t="s">
        <v>94</v>
      </c>
      <c r="C43" s="12" t="s">
        <v>33</v>
      </c>
      <c r="D43" s="12" t="s">
        <v>95</v>
      </c>
      <c r="E43" s="12"/>
      <c r="F43" s="12" t="s">
        <v>96</v>
      </c>
      <c r="G43" s="12">
        <v>6</v>
      </c>
      <c r="H43" s="12">
        <v>2000</v>
      </c>
      <c r="I43" s="12">
        <f t="shared" si="1"/>
        <v>12000</v>
      </c>
      <c r="J43" s="12"/>
    </row>
    <row r="44" s="3" customFormat="1" ht="57" customHeight="1" spans="1:10">
      <c r="A44" s="19" t="s">
        <v>55</v>
      </c>
      <c r="B44" s="20"/>
      <c r="C44" s="20"/>
      <c r="D44" s="20"/>
      <c r="E44" s="20"/>
      <c r="F44" s="20"/>
      <c r="G44" s="20"/>
      <c r="H44" s="21"/>
      <c r="I44" s="31">
        <f>SUM(I35:I43)</f>
        <v>146100</v>
      </c>
      <c r="J44" s="29"/>
    </row>
    <row r="45" s="2" customFormat="1" ht="57" customHeight="1" spans="1:10">
      <c r="A45" s="16" t="s">
        <v>97</v>
      </c>
      <c r="B45" s="24"/>
      <c r="C45" s="24"/>
      <c r="D45" s="24"/>
      <c r="E45" s="24"/>
      <c r="F45" s="24"/>
      <c r="G45" s="24"/>
      <c r="H45" s="24"/>
      <c r="I45" s="24"/>
      <c r="J45" s="17"/>
    </row>
    <row r="46" s="3" customFormat="1" ht="129" customHeight="1" spans="1:10">
      <c r="A46" s="12">
        <v>1</v>
      </c>
      <c r="B46" s="12" t="s">
        <v>98</v>
      </c>
      <c r="C46" s="12" t="s">
        <v>76</v>
      </c>
      <c r="D46" s="22" t="s">
        <v>99</v>
      </c>
      <c r="E46" s="22"/>
      <c r="F46" s="12" t="s">
        <v>60</v>
      </c>
      <c r="G46" s="12">
        <v>1</v>
      </c>
      <c r="H46" s="12">
        <v>96500</v>
      </c>
      <c r="I46" s="12">
        <f>G46*H46</f>
        <v>96500</v>
      </c>
      <c r="J46" s="12"/>
    </row>
    <row r="47" s="3" customFormat="1" ht="55" customHeight="1" spans="1:10">
      <c r="A47" s="19" t="s">
        <v>55</v>
      </c>
      <c r="B47" s="20"/>
      <c r="C47" s="20"/>
      <c r="D47" s="20"/>
      <c r="E47" s="20"/>
      <c r="F47" s="20"/>
      <c r="G47" s="20"/>
      <c r="H47" s="21"/>
      <c r="I47" s="31">
        <f>I46</f>
        <v>96500</v>
      </c>
      <c r="J47" s="29"/>
    </row>
    <row r="48" s="2" customFormat="1" ht="55" customHeight="1" spans="1:10">
      <c r="A48" s="16" t="s">
        <v>100</v>
      </c>
      <c r="B48" s="24"/>
      <c r="C48" s="24"/>
      <c r="D48" s="24"/>
      <c r="E48" s="24"/>
      <c r="F48" s="24"/>
      <c r="G48" s="24"/>
      <c r="H48" s="24"/>
      <c r="I48" s="24"/>
      <c r="J48" s="17"/>
    </row>
    <row r="49" s="3" customFormat="1" ht="64" customHeight="1" spans="1:10">
      <c r="A49" s="25">
        <v>1</v>
      </c>
      <c r="B49" s="26" t="s">
        <v>101</v>
      </c>
      <c r="C49" s="26" t="s">
        <v>102</v>
      </c>
      <c r="D49" s="27" t="s">
        <v>103</v>
      </c>
      <c r="E49" s="28"/>
      <c r="F49" s="26" t="s">
        <v>60</v>
      </c>
      <c r="G49" s="25">
        <v>3</v>
      </c>
      <c r="H49" s="25">
        <v>2500</v>
      </c>
      <c r="I49" s="12">
        <f>G49*H49</f>
        <v>7500</v>
      </c>
      <c r="J49" s="12"/>
    </row>
    <row r="50" s="3" customFormat="1" ht="87" customHeight="1" spans="1:10">
      <c r="A50" s="25">
        <v>2</v>
      </c>
      <c r="B50" s="29" t="s">
        <v>104</v>
      </c>
      <c r="C50" s="29" t="s">
        <v>105</v>
      </c>
      <c r="D50" s="12" t="s">
        <v>106</v>
      </c>
      <c r="E50" s="12"/>
      <c r="F50" s="29" t="s">
        <v>96</v>
      </c>
      <c r="G50" s="12">
        <v>3</v>
      </c>
      <c r="H50" s="12">
        <v>5000</v>
      </c>
      <c r="I50" s="12">
        <f t="shared" ref="I50:I57" si="2">G50*H50</f>
        <v>15000</v>
      </c>
      <c r="J50" s="12"/>
    </row>
    <row r="51" s="3" customFormat="1" ht="57" customHeight="1" spans="1:10">
      <c r="A51" s="25">
        <v>3</v>
      </c>
      <c r="B51" s="29" t="s">
        <v>107</v>
      </c>
      <c r="C51" s="29" t="s">
        <v>108</v>
      </c>
      <c r="D51" s="29" t="s">
        <v>109</v>
      </c>
      <c r="E51" s="29"/>
      <c r="F51" s="29" t="s">
        <v>96</v>
      </c>
      <c r="G51" s="12">
        <v>3</v>
      </c>
      <c r="H51" s="12">
        <v>2100</v>
      </c>
      <c r="I51" s="12">
        <f t="shared" si="2"/>
        <v>6300</v>
      </c>
      <c r="J51" s="12"/>
    </row>
    <row r="52" s="3" customFormat="1" ht="57" customHeight="1" spans="1:10">
      <c r="A52" s="25">
        <v>4</v>
      </c>
      <c r="B52" s="29" t="s">
        <v>110</v>
      </c>
      <c r="C52" s="29" t="s">
        <v>111</v>
      </c>
      <c r="D52" s="29" t="s">
        <v>112</v>
      </c>
      <c r="E52" s="29"/>
      <c r="F52" s="29" t="s">
        <v>96</v>
      </c>
      <c r="G52" s="12">
        <v>3</v>
      </c>
      <c r="H52" s="12">
        <v>3500</v>
      </c>
      <c r="I52" s="12">
        <f t="shared" si="2"/>
        <v>10500</v>
      </c>
      <c r="J52" s="29"/>
    </row>
    <row r="53" s="3" customFormat="1" ht="57" customHeight="1" spans="1:10">
      <c r="A53" s="25">
        <v>5</v>
      </c>
      <c r="B53" s="29" t="s">
        <v>110</v>
      </c>
      <c r="C53" s="29" t="s">
        <v>113</v>
      </c>
      <c r="D53" s="29" t="s">
        <v>114</v>
      </c>
      <c r="E53" s="29"/>
      <c r="F53" s="29" t="s">
        <v>96</v>
      </c>
      <c r="G53" s="12">
        <v>3</v>
      </c>
      <c r="H53" s="12">
        <v>4300</v>
      </c>
      <c r="I53" s="12">
        <f t="shared" si="2"/>
        <v>12900</v>
      </c>
      <c r="J53" s="29"/>
    </row>
    <row r="54" s="3" customFormat="1" ht="57" customHeight="1" spans="1:10">
      <c r="A54" s="25">
        <v>6</v>
      </c>
      <c r="B54" s="29" t="s">
        <v>115</v>
      </c>
      <c r="C54" s="29" t="s">
        <v>116</v>
      </c>
      <c r="D54" s="29" t="s">
        <v>117</v>
      </c>
      <c r="E54" s="29"/>
      <c r="F54" s="29" t="s">
        <v>96</v>
      </c>
      <c r="G54" s="12">
        <v>3</v>
      </c>
      <c r="H54" s="12">
        <v>1000</v>
      </c>
      <c r="I54" s="12">
        <f t="shared" si="2"/>
        <v>3000</v>
      </c>
      <c r="J54" s="29"/>
    </row>
    <row r="55" s="3" customFormat="1" ht="57" customHeight="1" spans="1:10">
      <c r="A55" s="25">
        <v>7</v>
      </c>
      <c r="B55" s="29" t="s">
        <v>118</v>
      </c>
      <c r="C55" s="29" t="s">
        <v>119</v>
      </c>
      <c r="D55" s="29" t="s">
        <v>120</v>
      </c>
      <c r="E55" s="29"/>
      <c r="F55" s="29" t="s">
        <v>96</v>
      </c>
      <c r="G55" s="12">
        <v>3</v>
      </c>
      <c r="H55" s="12">
        <v>900</v>
      </c>
      <c r="I55" s="12">
        <f t="shared" si="2"/>
        <v>2700</v>
      </c>
      <c r="J55" s="29"/>
    </row>
    <row r="56" s="3" customFormat="1" ht="57" customHeight="1" spans="1:10">
      <c r="A56" s="25">
        <v>8</v>
      </c>
      <c r="B56" s="29" t="s">
        <v>121</v>
      </c>
      <c r="C56" s="29" t="s">
        <v>86</v>
      </c>
      <c r="D56" s="29" t="s">
        <v>122</v>
      </c>
      <c r="E56" s="29"/>
      <c r="F56" s="29" t="s">
        <v>123</v>
      </c>
      <c r="G56" s="12">
        <v>3</v>
      </c>
      <c r="H56" s="12">
        <v>1200</v>
      </c>
      <c r="I56" s="12">
        <f t="shared" si="2"/>
        <v>3600</v>
      </c>
      <c r="J56" s="29"/>
    </row>
    <row r="57" s="3" customFormat="1" ht="57" customHeight="1" spans="1:10">
      <c r="A57" s="25">
        <v>9</v>
      </c>
      <c r="B57" s="29" t="s">
        <v>124</v>
      </c>
      <c r="C57" s="12" t="s">
        <v>86</v>
      </c>
      <c r="D57" s="29" t="s">
        <v>125</v>
      </c>
      <c r="E57" s="29"/>
      <c r="F57" s="29" t="s">
        <v>123</v>
      </c>
      <c r="G57" s="12">
        <v>3</v>
      </c>
      <c r="H57" s="12">
        <v>600</v>
      </c>
      <c r="I57" s="12">
        <f t="shared" si="2"/>
        <v>1800</v>
      </c>
      <c r="J57" s="29"/>
    </row>
    <row r="58" s="3" customFormat="1" ht="57" customHeight="1" spans="1:10">
      <c r="A58" s="19" t="s">
        <v>55</v>
      </c>
      <c r="B58" s="20"/>
      <c r="C58" s="20"/>
      <c r="D58" s="20"/>
      <c r="E58" s="20"/>
      <c r="F58" s="20"/>
      <c r="G58" s="20"/>
      <c r="H58" s="21"/>
      <c r="I58" s="31">
        <f>SUM(I49:I57)</f>
        <v>63300</v>
      </c>
      <c r="J58" s="29"/>
    </row>
    <row r="59" s="2" customFormat="1" ht="51" customHeight="1" spans="1:10">
      <c r="A59" s="16" t="s">
        <v>126</v>
      </c>
      <c r="B59" s="24"/>
      <c r="C59" s="24"/>
      <c r="D59" s="24"/>
      <c r="E59" s="24"/>
      <c r="F59" s="24"/>
      <c r="G59" s="24"/>
      <c r="H59" s="17"/>
      <c r="I59" s="15">
        <f>I58+I47+I44+I33+I27</f>
        <v>681947</v>
      </c>
      <c r="J59" s="32"/>
    </row>
    <row r="60" ht="33.75" spans="1:10">
      <c r="A60" s="30" t="s">
        <v>127</v>
      </c>
      <c r="B60" s="30"/>
      <c r="C60" s="30"/>
      <c r="D60" s="30"/>
      <c r="E60" s="30"/>
      <c r="F60" s="30"/>
      <c r="G60" s="30"/>
      <c r="H60" s="30"/>
      <c r="I60" s="30"/>
      <c r="J60" s="30"/>
    </row>
  </sheetData>
  <mergeCells count="62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B13"/>
    <mergeCell ref="F13:I13"/>
    <mergeCell ref="A14:B14"/>
    <mergeCell ref="F14:I14"/>
    <mergeCell ref="A15:J15"/>
    <mergeCell ref="A16:J16"/>
    <mergeCell ref="D17:E17"/>
    <mergeCell ref="A18:J18"/>
    <mergeCell ref="D19:E19"/>
    <mergeCell ref="D20:E20"/>
    <mergeCell ref="D21:E21"/>
    <mergeCell ref="D22:E22"/>
    <mergeCell ref="D23:E23"/>
    <mergeCell ref="D24:E24"/>
    <mergeCell ref="D25:E25"/>
    <mergeCell ref="C26:E26"/>
    <mergeCell ref="A27:H27"/>
    <mergeCell ref="A28:J28"/>
    <mergeCell ref="D29:E29"/>
    <mergeCell ref="D30:E30"/>
    <mergeCell ref="D31:E31"/>
    <mergeCell ref="D32:E32"/>
    <mergeCell ref="A33:H33"/>
    <mergeCell ref="A34:J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4:H44"/>
    <mergeCell ref="A45:J45"/>
    <mergeCell ref="D46:E46"/>
    <mergeCell ref="A47:H47"/>
    <mergeCell ref="A48:J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A58:H58"/>
    <mergeCell ref="A59:H59"/>
    <mergeCell ref="A60:J60"/>
  </mergeCells>
  <pageMargins left="0.236111111111111" right="0.275" top="0.66875" bottom="0.66875" header="0.314583333333333" footer="0.314583333333333"/>
  <pageSetup paperSize="9" scale="3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</dc:creator>
  <cp:lastModifiedBy>一一</cp:lastModifiedBy>
  <dcterms:created xsi:type="dcterms:W3CDTF">2023-05-12T11:15:00Z</dcterms:created>
  <cp:lastPrinted>2024-05-20T05:50:00Z</cp:lastPrinted>
  <dcterms:modified xsi:type="dcterms:W3CDTF">2025-02-13T09:03:12Z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9347FEC38D1B4C35AB342AD4334665B1_13</vt:lpwstr>
  </property>
</Properties>
</file>