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excel1" sheetId="14" r:id="rId1"/>
  </sheets>
  <definedNames>
    <definedName name="项目类型">#REF!</definedName>
  </definedNames>
  <calcPr calcId="144525"/>
</workbook>
</file>

<file path=xl/comments1.xml><?xml version="1.0" encoding="utf-8"?>
<comments xmlns="http://schemas.openxmlformats.org/spreadsheetml/2006/main">
  <authors>
    <author>Administrator</author>
  </authors>
  <commentList>
    <comment ref="N50" authorId="0">
      <text>
        <r>
          <rPr>
            <b/>
            <sz val="9"/>
            <rFont val="宋体"/>
            <charset val="134"/>
          </rPr>
          <t>Administrator:</t>
        </r>
        <r>
          <rPr>
            <sz val="9"/>
            <rFont val="宋体"/>
            <charset val="134"/>
          </rPr>
          <t xml:space="preserve">
项目内容中根本无采果箱</t>
        </r>
      </text>
    </comment>
  </commentList>
</comments>
</file>

<file path=xl/sharedStrings.xml><?xml version="1.0" encoding="utf-8"?>
<sst xmlns="http://schemas.openxmlformats.org/spreadsheetml/2006/main" count="1796" uniqueCount="729">
  <si>
    <t xml:space="preserve"> 附件1</t>
  </si>
  <si>
    <t xml:space="preserve">                                                                      渝北区2025年度巩固脱贫攻坚成果和乡村振兴项目库明细表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</si>
  <si>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</si>
  <si>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</si>
  <si>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</si>
  <si>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</si>
  <si>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</si>
  <si>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</si>
  <si>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</si>
  <si>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</si>
  <si>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</si>
  <si>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</si>
  <si>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</si>
  <si>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</si>
  <si>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</si>
  <si>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</si>
  <si>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</si>
  <si>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</si>
  <si>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</si>
  <si>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</si>
  <si>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</si>
  <si>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</si>
  <si>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</si>
  <si>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</si>
  <si>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</si>
  <si>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</si>
  <si>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</si>
  <si>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</si>
  <si>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</si>
  <si>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</si>
  <si>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</si>
  <si>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</si>
  <si>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</si>
  <si>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</si>
  <si>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</si>
  <si>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</si>
  <si>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</si>
  <si>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</si>
  <si>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</si>
  <si>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</si>
  <si>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</si>
  <si>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</si>
  <si>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</si>
  <si>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</si>
  <si>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</si>
  <si>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</si>
  <si>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</si>
  <si>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</si>
  <si>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</si>
  <si>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</si>
  <si>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</si>
  <si>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</si>
  <si>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渝北区2025年度到户到人扶持项目</t>
  </si>
  <si>
    <t>产业发展</t>
  </si>
  <si>
    <t>种植业基地</t>
  </si>
  <si>
    <t>按脱贫户及监测户3000元/户（目前共计948+86=1034户）及“两类群体”（目前210户）额外增加1000元/户的标准，由区财政直接拨付到各镇，由各镇根据对象户的实际情况，实行一户一策，统筹安排用于种养业等生产经营项目、改善生产生活条件等支出。</t>
  </si>
  <si>
    <t>新建</t>
  </si>
  <si>
    <t>11个镇</t>
  </si>
  <si>
    <t>帮助脱贫户发展致富产业，改善生产生活条件，持续巩固脱贫成果。项目惠及脱贫户、边缘户四类人员≥1500人</t>
  </si>
  <si>
    <t>群众参与项目的决策、监督和管理；项目建成后，可增加脱贫群众和边缘户的收益。带动脱贫户和边缘户1500余人发展种养业等生产经营，实现持续增收、稳定脱贫。</t>
  </si>
  <si>
    <t>帮助脱贫户发展致富产业，改善生产生活条件，实现持续增收、稳定脱贫。</t>
  </si>
  <si>
    <t>财政扶持资金=331.2万元</t>
  </si>
  <si>
    <t>1.种植作物成活率≥85%；2.养殖动物成活率≥90%</t>
  </si>
  <si>
    <t>项目完工及时率100%</t>
  </si>
  <si>
    <t>脱贫户、监测户户均补助=3000元
两类群体额外补助=1000元/户</t>
  </si>
  <si>
    <t>带动增加脱贫户人口全年总收入≥100万元</t>
  </si>
  <si>
    <t>受益脱贫户和监测户≥1500人</t>
  </si>
  <si>
    <t>项目可持续1年</t>
  </si>
  <si>
    <t>受益群众满意度≥95%</t>
  </si>
  <si>
    <t>区乡村振兴局</t>
  </si>
  <si>
    <t>是</t>
  </si>
  <si>
    <t>否</t>
  </si>
  <si>
    <t>无</t>
  </si>
  <si>
    <t>渝北区2025年产业巩固脱贫保</t>
  </si>
  <si>
    <t>其他</t>
  </si>
  <si>
    <t>按照200元/户的标准，对全区愿意发展种养殖业的脱贫户和边缘户购买产业保险。参保对象可结合自身产业发展实际，在保额限额范围内自主选择产业品种参保。</t>
  </si>
  <si>
    <t>全区</t>
  </si>
  <si>
    <t>确保800户脱贫户产业风险保障全覆盖、持续稳定增收。</t>
  </si>
  <si>
    <t>确保脱贫户和边缘户产业风险保障全覆盖持续稳定增收。由于脱贫户和边缘户结合自身产业发展实际，参与项目的决策。</t>
  </si>
  <si>
    <t>减少减小群众产业发展奉献，夯实产业扶贫基础。</t>
  </si>
  <si>
    <t>投保脱贫户和边缘户户数≥800户</t>
  </si>
  <si>
    <t>受灾损失赔付率=100%</t>
  </si>
  <si>
    <t>规定时点理赔结案率=100%</t>
  </si>
  <si>
    <t>保险补贴标准=200元/户</t>
  </si>
  <si>
    <t>降低种养殖等产业风险≥16万元</t>
  </si>
  <si>
    <t>受益脱贫户数≥800户</t>
  </si>
  <si>
    <t>政策持续1年</t>
  </si>
  <si>
    <t>渝北区2025年度扶贫小额信贷贴息</t>
  </si>
  <si>
    <t>小额贷款贴息</t>
  </si>
  <si>
    <t>发放贷款150户以上，并对贷款进行全额贴息，解决有意愿发展产业脱贫户和边缘户的资金难题。对全区小额信贷贷款进行贴息。1年期（含）以下贷款利率不超过1年期LPR，1年期至3年期（含）贷款利率不超过5年期以上LPR。</t>
  </si>
  <si>
    <t>解决有意愿发展产业脱贫户和边缘户的资金难题，项目受益脱贫户300人。</t>
  </si>
  <si>
    <t>带动脱贫户产业发展、增加收入。对于脱贫户发展产业有资金需求的，进行信用贷款贴息。群众参与项目的实施、监督和管理。项目受益脱贫户300人。</t>
  </si>
  <si>
    <t>全年累计发放贷款300人以上，并对贷款进行全额贴息，有效减轻脱贫户和边缘户承担的利息负担，促进脱贫户和边缘户经济收入增长。</t>
  </si>
  <si>
    <t xml:space="preserve">1.脱贫户和边缘户获得贷款金≥500万元
</t>
  </si>
  <si>
    <t>1.小额信贷贴息利率=100%
2.脱贫户和边缘户贷款申请满足率＝100%；</t>
  </si>
  <si>
    <t>贷款及时发放率=100%</t>
  </si>
  <si>
    <t>涉及贴息=40万元</t>
  </si>
  <si>
    <t>撬动群众发展产业户均增收≥0.1万元</t>
  </si>
  <si>
    <t>受益脱贫户和边缘户≥300人</t>
  </si>
  <si>
    <t>全区11个镇</t>
  </si>
  <si>
    <t>渝北区2025年度雨露计划</t>
  </si>
  <si>
    <t>巩固三保障成果</t>
  </si>
  <si>
    <t>享受“雨露计划”职业教育补助</t>
  </si>
  <si>
    <t>对全区符合条件的稳定脱贫家庭和监测对象家庭中接受职业教育的学生（约100名），按不高于3000元/人/年的标准给予在校生活费补助，帮助其顺利完成学业。</t>
  </si>
  <si>
    <t>覆盖脱贫户和监测对象户家庭的子女接受中高职职业教育的，按照每生每年3000元的标准发放补助。预计覆盖脱贫人口100人。</t>
  </si>
  <si>
    <t>通过教育资助，增强脱贫人口及监测对象内生动力、提高脱贫人口及监测对象自我发展能力。按照每生每年3000元的标准发放补助，资助人数以最后实际申报人数为准。预计覆盖脱贫人口100人。</t>
  </si>
  <si>
    <t>对脱贫户家庭及监测对象户家庭的子女接受中、高等职业教育的，按照每生每年3000元（分春季、秋季发放）的标准发放补助。资助人数以最后实际申报人数为准。其中覆盖脱贫人口100人.</t>
  </si>
  <si>
    <t>补助人数=100人</t>
  </si>
  <si>
    <t>符合条件资助率100%</t>
  </si>
  <si>
    <t>资助及时率100%</t>
  </si>
  <si>
    <t>补助标准=3000元/人.年</t>
  </si>
  <si>
    <t>减少教育支出=25万元</t>
  </si>
  <si>
    <t>受益人员=100人</t>
  </si>
  <si>
    <t>渝北区2025年脱贫人口城乡居民医疗保险</t>
  </si>
  <si>
    <t>参加城乡居民基本医疗保险</t>
  </si>
  <si>
    <t>按照15元/人的标准，补助全区稳定脱贫人口1500余人购买城乡居民医疗保险。</t>
  </si>
  <si>
    <t>减轻1500余人脱贫人口医疗负担，解决所有脱贫人口生病后能得到及时有效的治疗。</t>
  </si>
  <si>
    <t>按照15元/人的标准，补助全区稳定脱贫人口1500余人购买城乡居民医疗保险，帮助脱贫人口减少医疗开支</t>
  </si>
  <si>
    <t>补助人数=1500人</t>
  </si>
  <si>
    <t>补助及时率100%</t>
  </si>
  <si>
    <t>补助标准=15元/人.年</t>
  </si>
  <si>
    <t>减少基本医疗保险支出=2.25万元</t>
  </si>
  <si>
    <t>受益人员=1500余人</t>
  </si>
  <si>
    <t>渝北区2025年度脱贫人口跨省就业交通补助</t>
  </si>
  <si>
    <t>就业项目</t>
  </si>
  <si>
    <t>交通费补助</t>
  </si>
  <si>
    <t>按照市级政策文件要求，对跨省就业的脱贫人口实行单面交通补助，预计有40人脱贫人口受益。</t>
  </si>
  <si>
    <t>渝北区</t>
  </si>
  <si>
    <t>预计可补助脱贫人口40人，减少其交通支出。</t>
  </si>
  <si>
    <t>加强市级统一补助政策宣传，确保应补尽补。预计有脱贫人员40人受益。</t>
  </si>
  <si>
    <t>对跨区域外出务工的40人脱贫人口适当安排交通补助，项目帮助了40人脱贫人口减少交通支出共计1万元。</t>
  </si>
  <si>
    <t>资助对象≥40人</t>
  </si>
  <si>
    <t>脱贫人口外出务工享受补贴比率=100%</t>
  </si>
  <si>
    <t>项目完工及时率=100%</t>
  </si>
  <si>
    <t>预算补助资金=1万元</t>
  </si>
  <si>
    <t>减少脱贫人员务工成本=1万元</t>
  </si>
  <si>
    <t>资助脱贫户≥40人</t>
  </si>
  <si>
    <t>区人社局</t>
  </si>
  <si>
    <t>渝北区2025年度水利项目</t>
  </si>
  <si>
    <t>乡村建设行动</t>
  </si>
  <si>
    <t>农村供水保障设施建设</t>
  </si>
  <si>
    <t>区水利局按要求入库并实施。</t>
  </si>
  <si>
    <t>项目实施后，可解决兴旺村附近村民饮用水巩固提升问题</t>
  </si>
  <si>
    <t xml:space="preserve">群众参与前期项目确定会议，区域范围内的群众全程参与项目实施过程监督。
</t>
  </si>
  <si>
    <t>项目实施后，可解决附近村民饮用水巩固提升问题</t>
  </si>
  <si>
    <t>新建供水工程=1个</t>
  </si>
  <si>
    <t>工程质量合格标准=100%</t>
  </si>
  <si>
    <t>市级预算资金=250万元</t>
  </si>
  <si>
    <t>减少群众生活饮水成本=5万元</t>
  </si>
  <si>
    <t>巩固提升周围群众饮水安全保障</t>
  </si>
  <si>
    <t>项目可持续2年</t>
  </si>
  <si>
    <t>区水利局</t>
  </si>
  <si>
    <t>渝北区2025年环境卫生项目</t>
  </si>
  <si>
    <t>村容村貌提升</t>
  </si>
  <si>
    <t>区城市管理局按要求入库并实施。</t>
  </si>
  <si>
    <t>通过购买垃圾箱体、新建公厕公厕改造、完善垃圾处理设施设备等方式，提升农村居民生活环境，改善农村地区环境卫生。</t>
  </si>
  <si>
    <t>群众参与项目的实施和监督。</t>
  </si>
  <si>
    <t>改善农村地区环境卫生</t>
  </si>
  <si>
    <t>财政扶持资金=200万元</t>
  </si>
  <si>
    <t>项目竣工验收合格率=100%</t>
  </si>
  <si>
    <t>控制在预算范围内=200万</t>
  </si>
  <si>
    <t>为渝北农村带来大量的游客，创造游客经济收益</t>
  </si>
  <si>
    <t>增强村民的生态环境保护意识</t>
  </si>
  <si>
    <t>生活垃圾治理常态化</t>
  </si>
  <si>
    <t>区城市管理局</t>
  </si>
  <si>
    <t xml:space="preserve"> 区城市管理局</t>
  </si>
  <si>
    <t>2025年南天门管护站恢复重建</t>
  </si>
  <si>
    <t>恢复重建南天门管护站，建设面积600平方米。主要包含职工食宿、防火物资库等，内容为：房建、水电、内外装修工程建设等。</t>
  </si>
  <si>
    <t>改善生产生活条件，恢复重建管护站600平方米</t>
  </si>
  <si>
    <t>群众参与监督</t>
  </si>
  <si>
    <t>恢复重建南天门管护站，建设面积=600平方米</t>
  </si>
  <si>
    <t>恢复重建南天门管护站=210万</t>
  </si>
  <si>
    <t>减少森林防火支出210万</t>
  </si>
  <si>
    <t>减少森林火灾发生</t>
  </si>
  <si>
    <t>区林业局</t>
  </si>
  <si>
    <t>2025年国有林场特色优势产业（林下竹荪栽培）</t>
  </si>
  <si>
    <t>为巩固和提升森林功能，优化林业产业结构，促进林下种植和森林景观利用等多种业态融合。拟在南天门管护站培育竹荪50亩。</t>
  </si>
  <si>
    <t>通过项目的实施新增竹荪栽培基地50亩，能有效带动周边林农增产增收</t>
  </si>
  <si>
    <t>财政扶持资金=80万元</t>
  </si>
  <si>
    <t>/</t>
  </si>
  <si>
    <t>促进生态发展</t>
  </si>
  <si>
    <t>2025年林下种养殖产业项目</t>
  </si>
  <si>
    <t>完成林下养殖鸡1000只，种植菌类20亩。</t>
  </si>
  <si>
    <t>通过项目的实施能有效带动周边林农增产增收</t>
  </si>
  <si>
    <t>财政扶持资金=50万元</t>
  </si>
  <si>
    <t>渝北区2025年重庆乡媳妇食品有限公司补助项目</t>
  </si>
  <si>
    <t>加工流通项目</t>
  </si>
  <si>
    <t>对公司已建成的厂房进行装修，对部分设施设备进行升级改造。</t>
  </si>
  <si>
    <t>推进本土公司发展，带动附近群众就业50人次，带动石鞋村脱贫户5户8人增收。</t>
  </si>
  <si>
    <t>推进本土公司发展，带动附近群众就业50人次，带动石鞋村脱贫户增收。</t>
  </si>
  <si>
    <t>财政扶持资金=225万元</t>
  </si>
  <si>
    <t>每年按财政投入资金的不低于2%的比例，对本村困难群众进行分红。</t>
  </si>
  <si>
    <t>区农业农村委</t>
  </si>
  <si>
    <t>重庆乡媳妇食品有限公司</t>
  </si>
  <si>
    <t>渝北区统景镇合理村2025年度兔场建设项目</t>
  </si>
  <si>
    <t>养殖业基地</t>
  </si>
  <si>
    <r>
      <rPr>
        <sz val="10"/>
        <rFont val="方正仿宋_GBK"/>
        <charset val="134"/>
      </rPr>
      <t>1.新建棚舍5000m</t>
    </r>
    <r>
      <rPr>
        <sz val="10"/>
        <rFont val="宋体"/>
        <charset val="134"/>
      </rPr>
      <t>²</t>
    </r>
    <r>
      <rPr>
        <sz val="10"/>
        <rFont val="方正仿宋_GBK"/>
        <charset val="134"/>
      </rPr>
      <t>；
2.新建养殖辅助面积2000m</t>
    </r>
    <r>
      <rPr>
        <sz val="10"/>
        <rFont val="宋体"/>
        <charset val="134"/>
      </rPr>
      <t>²</t>
    </r>
    <r>
      <rPr>
        <sz val="10"/>
        <rFont val="方正仿宋_GBK"/>
        <charset val="134"/>
      </rPr>
      <t>；
3.购买种兔4000只。</t>
    </r>
  </si>
  <si>
    <t>推进本土公司发展，带动附近群众就业20人次，带动合理村脱贫户5户9人增收。</t>
  </si>
  <si>
    <t>财政扶持资金=250万元</t>
  </si>
  <si>
    <t>重庆正德源农牧科技有限公司</t>
  </si>
  <si>
    <t>渝北区茨竹镇便道修复项目</t>
  </si>
  <si>
    <t>产业路</t>
  </si>
  <si>
    <t>1.修复茨竹镇有关村1米宽路面7690米，其中茨竹村137米、玉兰村460米、花六村367米、金银村120米、三江村3625米、新泉村1400米、自力村1170米、方家沟村206米、同仁村205米。建设标准：砼宽1米，厚10厘米，C20砼路浇筑，建设成本80元/米，需资金61.52万元；
2.修复茨竹镇有关村1.5米宽路面163米，其中茨竹村1.5米宽105米、金银村1.5米宽58米。建设标准：砼宽1.5米，厚12厘米，C20砼路浇筑，建设成本140元/米，需资金2.282万元；
3.部分路面需混凝土浇筑修复堡坎：493立方米。单价550元/立方米，需资金27.115万元。</t>
  </si>
  <si>
    <t>维修</t>
  </si>
  <si>
    <t>茨竹镇</t>
  </si>
  <si>
    <t>茨竹镇自2018年以来，未进行中大路建设工作，随着镇内产不断发展，在产业实施工程中以及天气不断变化，各村中大路损毁严重，为方便群众出行，解决群众生产生活中对道路建设需求，促进产业发展，提高产业发展效率，促进辖区内群众增收致富。</t>
  </si>
  <si>
    <t>项目建成后，便于村集体及群众生产生活，提高出行效率。</t>
  </si>
  <si>
    <t>项目建成后，便于村集体及群众生产生活，提高出行效率。项目涵盖九个村，其中脱贫户85户，226人，推动产业发展，促进增收约10万元/年</t>
  </si>
  <si>
    <t>1.修复茨竹镇有关村1米宽路面7690米；
2.修复茨竹镇有关村1.5米宽路面163米；
3.部分路面需混凝土浇筑修复堡坎：493立方米</t>
  </si>
  <si>
    <t>项目完成月数≤12月</t>
  </si>
  <si>
    <t>1.修复茨竹镇有关村1米宽路面7690米，61.52万元；
2.修复茨竹镇有关村1.5米宽路面163米，20282万元；
3.部分路面需混凝土浇筑修复堡坎：493立方米，27.115万元</t>
  </si>
  <si>
    <t>促进增收约10万元/年</t>
  </si>
  <si>
    <t>项目惠及九个村，其中脱贫户85户，226人。</t>
  </si>
  <si>
    <t>项目可持续5年以上</t>
  </si>
  <si>
    <t>相关村股份经济合作联合社</t>
  </si>
  <si>
    <t>渝北区茨竹镇自力村2025年度产业项目</t>
  </si>
  <si>
    <t xml:space="preserve">农产品仓储保鲜冷链基础设施建设
</t>
  </si>
  <si>
    <r>
      <rPr>
        <sz val="10"/>
        <rFont val="方正仿宋_GBK"/>
        <charset val="134"/>
      </rPr>
      <t>1.新建冷藏库2个、50m</t>
    </r>
    <r>
      <rPr>
        <sz val="10"/>
        <rFont val="宋体"/>
        <charset val="134"/>
      </rPr>
      <t>³</t>
    </r>
    <r>
      <rPr>
        <sz val="10"/>
        <rFont val="方正仿宋_GBK"/>
        <charset val="134"/>
      </rPr>
      <t>/个。建设标准：冷藏库建在室内，库体美观实用，采用防火材质，自动化程度高，装配式库体，温度-5℃到10℃自动开停机；冷藏库开通动力电，硬化地面，建设成本为700元/m</t>
    </r>
    <r>
      <rPr>
        <sz val="10"/>
        <rFont val="宋体"/>
        <charset val="134"/>
      </rPr>
      <t>³</t>
    </r>
    <r>
      <rPr>
        <sz val="10"/>
        <rFont val="方正仿宋_GBK"/>
        <charset val="134"/>
      </rPr>
      <t>，合计：7万元；
2.产业人行便道1000m。砼宽1米，厚10厘米，C20砼路浇筑，建设成本80元/m，合计：8万元；
3.雷竹产业浇灌提灌站。合计:  22.746万元。</t>
    </r>
  </si>
  <si>
    <t>自力村</t>
  </si>
  <si>
    <t>项目建成后可延长雷竹笋的保鲜时间，增加产品的收益；能更好的对雷竹进行管护，提高竹笋产量，预计增加村集体经济收入3万元。受益一般农户555户1186人，其中脱贫户2户4人。带动30余人务工。</t>
  </si>
  <si>
    <t>项目建成后，便于集体经济产业生产管理，群众参与项目的决策、监督和管理。</t>
  </si>
  <si>
    <t>项目建成后可延长雷竹笋的保鲜时间，增加产品的收益；能更好的对雷竹进行管护，提高竹笋产量，预计增加村集体经济收入3万元/年。受益一般农户555户1186人，其中脱贫户2户4人。</t>
  </si>
  <si>
    <t xml:space="preserve">
1.新建冷藏库=2个
2.产业人行便道=1000m 
3.雷竹产业浇灌提灌站=1个
   </t>
  </si>
  <si>
    <t xml:space="preserve">
1.新建冷藏库=3.5万元/个
2.产业人行便道=80元/米
3.雷竹产业浇灌提灌站=22.746万元/个
      </t>
  </si>
  <si>
    <t>增加村集体经济年收入≥5万元。</t>
  </si>
  <si>
    <t>项目受益555户1186人，其中脱贫户2户4人。</t>
  </si>
  <si>
    <t>项目可持续5年</t>
  </si>
  <si>
    <t>渝北区茨竹镇自力村股份经济合作联合社</t>
  </si>
  <si>
    <t>收入的1%用于脱贫户分红。</t>
  </si>
  <si>
    <t>收入的10%用于分红给村集体。</t>
  </si>
  <si>
    <t>渝北区茨竹镇金银村2025年产业项目</t>
  </si>
  <si>
    <r>
      <rPr>
        <sz val="10"/>
        <rFont val="方正仿宋_GBK"/>
        <charset val="134"/>
      </rPr>
      <t>1.购买复合肥10吨。品牌及含量：湖北宜化复合肥15-15-15-S，单价3566元/吨，小计3.566万元。
2.购买聚谷氨酸复合肥10吨。品牌及含量：渝江-聚谷氨酸复合肥15-5</t>
    </r>
    <r>
      <rPr>
        <sz val="10"/>
        <rFont val="宋体"/>
        <charset val="134"/>
      </rPr>
      <t>−</t>
    </r>
    <r>
      <rPr>
        <sz val="10"/>
        <rFont val="方正仿宋_GBK"/>
        <charset val="134"/>
      </rPr>
      <t>25，单价4700元/吨，小计4.7万元。
3.购买病虫害防治药品一批、小计1.3374万元。              
4.购树干涂白剂20桶。规格：20kg/桶，95元/桶，需资金0.19万元。 
5.购买梨子包装礼盒4000个。单价5元/个， 需资金2万元。
6.购买梨子专用套袋300000个。单价0.06元/个,需资金1.8万元。
7.购买有机肥20吨。品牌：乐途，有机质≥30%；建设成本680元/吨，小计1.36万元。</t>
    </r>
  </si>
  <si>
    <t>茨竹镇金银村</t>
  </si>
  <si>
    <t>项目惠及全村972户2081人，其中脱贫户5户12人。</t>
  </si>
  <si>
    <t>能带动周围群众临时务工90余人次。</t>
  </si>
  <si>
    <t>完成项目建设内容：购买复合肥、高钾复合肥、病虫害防治药品、树干涂白剂、梨子包装礼盒、梨子专用套袋，提高集体经济发展和455.1余亩产业生产。带动脱贫户12人增加收入。</t>
  </si>
  <si>
    <t xml:space="preserve">
1.湖北宜化复合肥=10吨；
2.渝江～聚谷氨酸复合肥=10吨；
3.购买病虫害防治药品一批                 
4.购树干涂白剂=20桶； 
5.购买梨子包装礼盒=4000个 ；
6.购买梨子专用套袋=300000个。
7.购买有机肥=20吨                                                  </t>
  </si>
  <si>
    <t>1.购买复合肥10吨，小计3.566万元。
2.购买聚谷氨酸复合肥10吨，小计4.7万元。
3.购买病虫害防治药品一批、小计1.3374万元。              
4.购树干涂白剂20桶，需资金0.19万元。 
5.购买梨子包装礼盒4000个， 需资金2万元。
6.购买梨子专用套袋300000个,需资金1.8万元。
7.购买有机肥20吨，小计1.36万元</t>
  </si>
  <si>
    <t>带动村民增收≥1万元</t>
  </si>
  <si>
    <t>方便经果林管护</t>
  </si>
  <si>
    <t>渝北区茨竹镇金银村股份经济合作联合社</t>
  </si>
  <si>
    <t>从当年收益中提取20%公积金用于扩大再生产、弥补亏损，提取20%公益金用于集体公益性事务。</t>
  </si>
  <si>
    <t>渝北区大盛镇鱼塘村2025年度产业项目</t>
  </si>
  <si>
    <t>种植养殖加工服务</t>
  </si>
  <si>
    <r>
      <rPr>
        <sz val="10"/>
        <rFont val="方正仿宋_GBK"/>
        <charset val="134"/>
      </rPr>
      <t>1.购买泸天化尿素20吨，N≥46%，单价2800元/吨，共计5.6万元；
2.购买洋丰复合肥20吨。含量：24-8-8，总养分≧40％，单价：4100元/吨，需资金8.2万元；
3.购买一批物资17.7万元。（1）柑橘套袋200万个，规格22*18，单价0.06元/个，申请资金12万元；（2）柑橘包装箱礼品空箱5000个，单价6元/个，规格：纸箱长33*16*25，申请资金：3万元 ；（3）购买诱蝇球10000个，单价1.5元/个，申请资金1.5万元；（4）购买粘虫板15000张，单价0.8元/张，申请资金1.2万元。</t>
    </r>
    <r>
      <rPr>
        <sz val="10"/>
        <rFont val="Times New Roman"/>
        <charset val="134"/>
      </rPr>
      <t> </t>
    </r>
    <r>
      <rPr>
        <sz val="10"/>
        <rFont val="方正仿宋_GBK"/>
        <charset val="134"/>
      </rPr>
      <t xml:space="preserve">
4.农药一批，需资金36.04万元。
5.新建一个300m</t>
    </r>
    <r>
      <rPr>
        <sz val="10"/>
        <rFont val="Times New Roman"/>
        <charset val="134"/>
      </rPr>
      <t>³</t>
    </r>
    <r>
      <rPr>
        <sz val="10"/>
        <rFont val="方正仿宋_GBK"/>
        <charset val="134"/>
      </rPr>
      <t>蓄水池（12组），单价200元/m</t>
    </r>
    <r>
      <rPr>
        <sz val="10"/>
        <rFont val="Times New Roman"/>
        <charset val="134"/>
      </rPr>
      <t>³</t>
    </r>
    <r>
      <rPr>
        <sz val="10"/>
        <rFont val="方正仿宋_GBK"/>
        <charset val="134"/>
      </rPr>
      <t>，需资金6万元；
6.新修人行便道1.5公里。砼宽1米，厚10厘米，C20砼路浇筑，建设成本80元/m，需资金12万元。</t>
    </r>
  </si>
  <si>
    <t>大盛镇鱼塘村</t>
  </si>
  <si>
    <t>项目建成后，提高产品总产量，提升产品品质，减少劳动力支出，增加村集体经济收入。项目受益脱贫户9户15人，原则上人均分红不低于200元。就近带动务工50人，其中低保户3人。</t>
  </si>
  <si>
    <t>项目有村民代表等10余人参与项目的申报和相关决策监督。项目受益农户271户715人，其中脱贫户9户15人。群众参与项目的决策、监督和管理。</t>
  </si>
  <si>
    <t>完成项目建设任务，增加集体经济收入，实现分红</t>
  </si>
  <si>
    <r>
      <rPr>
        <sz val="10"/>
        <rFont val="方正仿宋_GBK"/>
        <charset val="134"/>
      </rPr>
      <t>1.购买泸天化尿素20吨；
2. 购买洋丰复合肥20吨；
3.购买物资=一批；
4.农药=一批；
5.新建300m</t>
    </r>
    <r>
      <rPr>
        <sz val="10"/>
        <rFont val="Times New Roman"/>
        <charset val="134"/>
      </rPr>
      <t>³</t>
    </r>
    <r>
      <rPr>
        <sz val="10"/>
        <rFont val="方正仿宋_GBK"/>
        <charset val="134"/>
      </rPr>
      <t>蓄水池=一个；
6.新修1米宽的生产人行道=1.5公里。</t>
    </r>
  </si>
  <si>
    <t>项目竣工验收合格率100%</t>
  </si>
  <si>
    <r>
      <rPr>
        <sz val="10"/>
        <rFont val="方正仿宋_GBK"/>
        <charset val="134"/>
      </rPr>
      <t>1.购买泸天化尿素20吨=5.6万元；
2. 购买洋丰复合肥20吨=8.2万元；
3.购买一批物资=17.7万元；
4.农药一批=36.04万元；
5.新建一个300m</t>
    </r>
    <r>
      <rPr>
        <sz val="10"/>
        <rFont val="Times New Roman"/>
        <charset val="134"/>
      </rPr>
      <t>³</t>
    </r>
    <r>
      <rPr>
        <sz val="10"/>
        <rFont val="方正仿宋_GBK"/>
        <charset val="134"/>
      </rPr>
      <t>蓄水池（12组）=6万元；
6.新修1.5公里1米宽的生产人行道=12万元。</t>
    </r>
  </si>
  <si>
    <t>带动增加低收入人口全年总收入≥0.5万元</t>
  </si>
  <si>
    <t>受益脱贫人口数≥15人</t>
  </si>
  <si>
    <t>项目可持续3年</t>
  </si>
  <si>
    <t>渝北区大盛镇鱼塘村股份经济合作联合社</t>
  </si>
  <si>
    <t>原则上脱贫户人均不低于200元/人·年，具体发放金额以实际考核结果为准</t>
  </si>
  <si>
    <t>从当年纯收益中20%用于公积公益金（其中5%用于四类人员分红）；60%占地农户入股分红；20%集体经济受益</t>
  </si>
  <si>
    <t>渝北区大盛镇菊花坝村2025年度产业项目</t>
  </si>
  <si>
    <t>产业园区</t>
  </si>
  <si>
    <r>
      <rPr>
        <sz val="10"/>
        <rFont val="方正仿宋_GBK"/>
        <charset val="134"/>
      </rPr>
      <t>1.新建无菌接种室</t>
    </r>
    <r>
      <rPr>
        <sz val="10"/>
        <rFont val="方正仿宋_GBK"/>
        <charset val="0"/>
      </rPr>
      <t>107</t>
    </r>
    <r>
      <rPr>
        <sz val="10"/>
        <rFont val="方正仿宋_GBK"/>
        <charset val="134"/>
      </rPr>
      <t>平方米，红砖砌筑，内外墙乳胶漆，</t>
    </r>
    <r>
      <rPr>
        <sz val="10"/>
        <rFont val="方正仿宋_GBK"/>
        <charset val="0"/>
      </rPr>
      <t>PVC</t>
    </r>
    <r>
      <rPr>
        <sz val="10"/>
        <rFont val="方正仿宋_GBK"/>
        <charset val="134"/>
      </rPr>
      <t>扣板全屋面吊顶，配备卫生间，安装空调设备，玻璃推拉门，单价</t>
    </r>
    <r>
      <rPr>
        <sz val="10"/>
        <rFont val="方正仿宋_GBK"/>
        <charset val="0"/>
      </rPr>
      <t>1200</t>
    </r>
    <r>
      <rPr>
        <sz val="10"/>
        <rFont val="方正仿宋_GBK"/>
        <charset val="134"/>
      </rPr>
      <t>元</t>
    </r>
    <r>
      <rPr>
        <sz val="10"/>
        <rFont val="方正仿宋_GBK"/>
        <charset val="0"/>
      </rPr>
      <t>/</t>
    </r>
    <r>
      <rPr>
        <sz val="10"/>
        <rFont val="方正仿宋_GBK"/>
        <charset val="134"/>
      </rPr>
      <t>平方米，需资金</t>
    </r>
    <r>
      <rPr>
        <sz val="10"/>
        <rFont val="方正仿宋_GBK"/>
        <charset val="0"/>
      </rPr>
      <t>12.84</t>
    </r>
    <r>
      <rPr>
        <sz val="10"/>
        <rFont val="方正仿宋_GBK"/>
        <charset val="134"/>
      </rPr>
      <t>万元。</t>
    </r>
    <r>
      <rPr>
        <sz val="10"/>
        <rFont val="方正仿宋_GBK"/>
        <charset val="0"/>
      </rPr>
      <t xml:space="preserve">
2.</t>
    </r>
    <r>
      <rPr>
        <sz val="10"/>
        <rFont val="方正仿宋_GBK"/>
        <charset val="134"/>
      </rPr>
      <t>生产车间场地硬化</t>
    </r>
    <r>
      <rPr>
        <sz val="10"/>
        <rFont val="方正仿宋_GBK"/>
        <charset val="0"/>
      </rPr>
      <t>1497</t>
    </r>
    <r>
      <rPr>
        <sz val="10"/>
        <rFont val="方正仿宋_GBK"/>
        <charset val="134"/>
      </rPr>
      <t>平方米，</t>
    </r>
    <r>
      <rPr>
        <sz val="10"/>
        <rFont val="方正仿宋_GBK"/>
        <charset val="0"/>
      </rPr>
      <t>C20</t>
    </r>
    <r>
      <rPr>
        <sz val="10"/>
        <rFont val="方正仿宋_GBK"/>
        <charset val="134"/>
      </rPr>
      <t>混凝土浇筑，厚度为</t>
    </r>
    <r>
      <rPr>
        <sz val="10"/>
        <rFont val="方正仿宋_GBK"/>
        <charset val="0"/>
      </rPr>
      <t>100mm</t>
    </r>
    <r>
      <rPr>
        <sz val="10"/>
        <rFont val="方正仿宋_GBK"/>
        <charset val="134"/>
      </rPr>
      <t>，单价</t>
    </r>
    <r>
      <rPr>
        <sz val="10"/>
        <rFont val="方正仿宋_GBK"/>
        <charset val="0"/>
      </rPr>
      <t>80</t>
    </r>
    <r>
      <rPr>
        <sz val="10"/>
        <rFont val="方正仿宋_GBK"/>
        <charset val="134"/>
      </rPr>
      <t>元</t>
    </r>
    <r>
      <rPr>
        <sz val="10"/>
        <rFont val="方正仿宋_GBK"/>
        <charset val="0"/>
      </rPr>
      <t>/</t>
    </r>
    <r>
      <rPr>
        <sz val="10"/>
        <rFont val="方正仿宋_GBK"/>
        <charset val="134"/>
      </rPr>
      <t>平方米，共需资金</t>
    </r>
    <r>
      <rPr>
        <sz val="10"/>
        <rFont val="方正仿宋_GBK"/>
        <charset val="0"/>
      </rPr>
      <t>11.976</t>
    </r>
    <r>
      <rPr>
        <sz val="10"/>
        <rFont val="方正仿宋_GBK"/>
        <charset val="134"/>
      </rPr>
      <t>万元；</t>
    </r>
    <r>
      <rPr>
        <sz val="10"/>
        <rFont val="方正仿宋_GBK"/>
        <charset val="0"/>
      </rPr>
      <t xml:space="preserve">
3.</t>
    </r>
    <r>
      <rPr>
        <sz val="10"/>
        <rFont val="方正仿宋_GBK"/>
        <charset val="134"/>
      </rPr>
      <t>新建生产厂房</t>
    </r>
    <r>
      <rPr>
        <sz val="10"/>
        <rFont val="方正仿宋_GBK"/>
        <charset val="0"/>
      </rPr>
      <t>959.2</t>
    </r>
    <r>
      <rPr>
        <sz val="10"/>
        <rFont val="方正仿宋_GBK"/>
        <charset val="134"/>
      </rPr>
      <t>平方米，单价</t>
    </r>
    <r>
      <rPr>
        <sz val="10"/>
        <rFont val="方正仿宋_GBK"/>
        <charset val="0"/>
      </rPr>
      <t>160</t>
    </r>
    <r>
      <rPr>
        <sz val="10"/>
        <rFont val="方正仿宋_GBK"/>
        <charset val="134"/>
      </rPr>
      <t>元</t>
    </r>
    <r>
      <rPr>
        <sz val="10"/>
        <rFont val="方正仿宋_GBK"/>
        <charset val="0"/>
      </rPr>
      <t>/</t>
    </r>
    <r>
      <rPr>
        <sz val="10"/>
        <rFont val="方正仿宋_GBK"/>
        <charset val="134"/>
      </rPr>
      <t>平方米，安装铝合金水槽</t>
    </r>
    <r>
      <rPr>
        <sz val="10"/>
        <rFont val="方正仿宋_GBK"/>
        <charset val="0"/>
      </rPr>
      <t>38</t>
    </r>
    <r>
      <rPr>
        <sz val="10"/>
        <rFont val="方正仿宋_GBK"/>
        <charset val="134"/>
      </rPr>
      <t>米，单价</t>
    </r>
    <r>
      <rPr>
        <sz val="10"/>
        <rFont val="方正仿宋_GBK"/>
        <charset val="0"/>
      </rPr>
      <t>100</t>
    </r>
    <r>
      <rPr>
        <sz val="10"/>
        <rFont val="方正仿宋_GBK"/>
        <charset val="134"/>
      </rPr>
      <t>元</t>
    </r>
    <r>
      <rPr>
        <sz val="10"/>
        <rFont val="方正仿宋_GBK"/>
        <charset val="0"/>
      </rPr>
      <t>/</t>
    </r>
    <r>
      <rPr>
        <sz val="10"/>
        <rFont val="方正仿宋_GBK"/>
        <charset val="134"/>
      </rPr>
      <t>米，共需资金</t>
    </r>
    <r>
      <rPr>
        <sz val="10"/>
        <rFont val="方正仿宋_GBK"/>
        <charset val="0"/>
      </rPr>
      <t>15.7272</t>
    </r>
    <r>
      <rPr>
        <sz val="10"/>
        <rFont val="方正仿宋_GBK"/>
        <charset val="134"/>
      </rPr>
      <t>万元。</t>
    </r>
  </si>
  <si>
    <t>大盛镇菊花坝村</t>
  </si>
  <si>
    <t>项目建成后，提高产品总产量，提升产品品质，减少劳动力支出，增加村集体经济收入。项目受益脱贫户9户22人，监测户1户5人原则上人均分红不低于200元。就近带动务工。</t>
  </si>
  <si>
    <t>吸纳群众到基地务工，通过产业带动脱贫。</t>
  </si>
  <si>
    <t>1.无菌接种1个=107平方米；
2.生产车间场地硬化=1497平方米；
3.新建生产厂房=959.2平方米。</t>
  </si>
  <si>
    <r>
      <rPr>
        <sz val="10"/>
        <rFont val="方正仿宋_GBK"/>
        <charset val="134"/>
      </rPr>
      <t>项目竣工验收合格率</t>
    </r>
    <r>
      <rPr>
        <sz val="10"/>
        <rFont val="方正仿宋_GBK"/>
        <charset val="0"/>
      </rPr>
      <t>=100%</t>
    </r>
  </si>
  <si>
    <r>
      <rPr>
        <sz val="10"/>
        <rFont val="方正仿宋_GBK"/>
        <charset val="134"/>
      </rPr>
      <t>项目完工及时率</t>
    </r>
    <r>
      <rPr>
        <sz val="10"/>
        <rFont val="方正仿宋_GBK"/>
        <charset val="0"/>
      </rPr>
      <t>=100%</t>
    </r>
  </si>
  <si>
    <t>1.无菌接种1个107平方米=12.84万元；
2.生产车间场地硬化1497平方米=11.976万元；
3.新建生产厂房959.2平方米=15.7272万元。</t>
  </si>
  <si>
    <r>
      <rPr>
        <sz val="10"/>
        <rFont val="方正仿宋_GBK"/>
        <charset val="134"/>
      </rPr>
      <t>带动增加低收入人口全年总收入</t>
    </r>
    <r>
      <rPr>
        <sz val="10"/>
        <rFont val="方正仿宋_GBK"/>
        <charset val="0"/>
      </rPr>
      <t>≥0.2</t>
    </r>
    <r>
      <rPr>
        <sz val="10"/>
        <rFont val="方正仿宋_GBK"/>
        <charset val="134"/>
      </rPr>
      <t>万元</t>
    </r>
  </si>
  <si>
    <t>受益脱贫及监测人口数≥27人</t>
  </si>
  <si>
    <r>
      <rPr>
        <sz val="10"/>
        <rFont val="方正仿宋_GBK"/>
        <charset val="134"/>
      </rPr>
      <t>项目可持续</t>
    </r>
    <r>
      <rPr>
        <sz val="10"/>
        <rFont val="方正仿宋_GBK"/>
        <charset val="0"/>
      </rPr>
      <t>3</t>
    </r>
    <r>
      <rPr>
        <sz val="10"/>
        <rFont val="方正仿宋_GBK"/>
        <charset val="134"/>
      </rPr>
      <t>年</t>
    </r>
  </si>
  <si>
    <t>渝北区大盛镇三新村股份经济合作联合社</t>
  </si>
  <si>
    <t>集体经济收益的60%分配给土地入股的农户，40%分配给集体经济（其中5%用于四类人员分红）</t>
  </si>
  <si>
    <t>渝北区大盛镇东山村2025年度产业项目</t>
  </si>
  <si>
    <r>
      <rPr>
        <sz val="10"/>
        <rFont val="方正仿宋_GBK"/>
        <charset val="134"/>
      </rPr>
      <t>1.新建一个100m</t>
    </r>
    <r>
      <rPr>
        <sz val="10"/>
        <rFont val="Times New Roman"/>
        <charset val="134"/>
      </rPr>
      <t>³</t>
    </r>
    <r>
      <rPr>
        <sz val="10"/>
        <rFont val="方正仿宋_GBK"/>
        <charset val="134"/>
      </rPr>
      <t xml:space="preserve">蓄水池，需资金3.5万元。
2.购置农机一批：（1）购买杀虫灯50个，品牌：本乐，型号MG-DC01，单价1700元/台，小计8.5万元；（2）沙滩车（翻斗水冷式）2台，品牌：英雄，型号：YX250AU-42，建设成本17800元/个，小计3.56万元；（3）割草机20台，品牌：欧玮，型号：OW-G26，建设成本1850元/台，小计3.7万元；（4）邢州驰兴履带式微耕机1台40马力，单价15000元/台，需资金1.5万元；（5）电动喷雾器20台，品牌：富士特，型号：FST-16D，建设成本300元/台，小计0.6万元；总计 17.86  万元。                                                                                                                                                                                                                                                                               3.购买农药一批，需资金16.83万元。
4.购买泸天化尿素N≥46%，10吨，单价2800元/吨，共计2.8万元。
5.购买舒耐施高氮复合肥，成分：15-15-15，规格：40kg，单价3800元/吨，数量20吨，需要资金7.6万元；。
6.购买爱丽斯手动修枝剪，20把，135元/把，小计0.27万元；
7.果袋，30万个，（21cm*17cm）*7000袋，单价0.069元/个，共计2.07万元。
8.水果塑料筐，100个，规格：550mm*400mm*280mm，单价30元/个，共计0.3万元。
9.购置10斤装柑橘纸箱4000个， 规格：250*170*320mm ，单价5元/个 ，申请资金2万元。 </t>
    </r>
  </si>
  <si>
    <t>大盛镇东山村</t>
  </si>
  <si>
    <t>通过该项目实施，增加集体经济收入，从而增加收益分红，可带动就近务工50余人，其中脱贫户2人、低保户2人。</t>
  </si>
  <si>
    <t>群众参与项目的决策、监督和管理；项目建成后，节省劳动力，便于生产管理，增加农民收益带动，还可带动50余人务工，增加务工收入。</t>
  </si>
  <si>
    <r>
      <rPr>
        <sz val="10"/>
        <rFont val="方正仿宋_GBK"/>
        <charset val="134"/>
      </rPr>
      <t>1新建一个蓄水池=100m</t>
    </r>
    <r>
      <rPr>
        <sz val="10"/>
        <rFont val="Times New Roman"/>
        <charset val="134"/>
      </rPr>
      <t>³</t>
    </r>
    <r>
      <rPr>
        <sz val="10"/>
        <rFont val="方正仿宋_GBK"/>
        <charset val="134"/>
      </rPr>
      <t xml:space="preserve">；
2.农机=一批；
3.农药=一批；
4.泸天化尿素=10吨；
5.复合肥=20吨；
6.爱丽斯手动修枝剪=20把；
7.果袋（21cm*17cm）=30万个；
8.水果塑料筐（规格：550mm*400mm*280mm）=100个；
9.10斤装柑橘纸箱=4000个。 </t>
    </r>
  </si>
  <si>
    <r>
      <rPr>
        <sz val="10"/>
        <rFont val="方正仿宋_GBK"/>
        <charset val="134"/>
      </rPr>
      <t>1新建一个100m</t>
    </r>
    <r>
      <rPr>
        <sz val="10"/>
        <rFont val="Times New Roman"/>
        <charset val="134"/>
      </rPr>
      <t>³</t>
    </r>
    <r>
      <rPr>
        <sz val="10"/>
        <rFont val="方正仿宋_GBK"/>
        <charset val="134"/>
      </rPr>
      <t xml:space="preserve">蓄水池=3.5万元；
2.农机一批=17.86万元；
3.农药一批=16.83万元；
4.泸天化尿素10吨=2.8万元。；
5.复合肥20吨=7.6万元；
6.爱丽斯手动修枝剪20把=0.27万元；
7.果袋30万个=2.07万元；
8.水果塑料筐100个=0.3万元；
9.购置10斤装柑橘纸箱4000个=2万元。 </t>
    </r>
  </si>
  <si>
    <t>带动增加低收入人口全年总收入≥0.2万元</t>
  </si>
  <si>
    <t>受益脱贫人口≥2人</t>
  </si>
  <si>
    <t>渝北区大盛镇东山村股份经济合作联合社</t>
  </si>
  <si>
    <t>当年20%分配给村集体经济（其中5%用于四类人员分红），具体分配金额以考核为准</t>
  </si>
  <si>
    <t>当年收益80%分配给土地入股的农户，20%分配给村集体经济（其中5%用于四类人员分红）</t>
  </si>
  <si>
    <t>渝北区大盛镇人和村2025年度产业项目</t>
  </si>
  <si>
    <r>
      <rPr>
        <sz val="10"/>
        <rFont val="方正仿宋_GBK"/>
        <charset val="134"/>
      </rPr>
      <t>1.购尿素20吨，品牌：泸天化，规格：N≥46%，建设成本2800元/吨，合计5.6万元。
2.购复合肥50吨，品牌：40%布多斯22-8-10，建设成本2700元/吨，需资金13.5万元。 
3.购买有机肥料100吨，品牌：拓杨，建设成本570元/吨，申请资金5.7万元。
4.新建农机库房一间，面积300㎡。需资金26.51万元。
5.安装抗旱系统（动力设备及田间管网）一套，需资金4.0971万元。
6.安装灌溉管网系统一套，需资金2.605万元。
7.新建混凝土路面550m，砼宽1.5米，厚12厘米，C20砼路浇筑，建设成本140元/米，需资金7.7万元。
8.新建蓄水池1口，容量200立方米，四周池墙采用25厘米厚、C20混凝土加双向钢筋现浇结构（钢筋直径8毫米、间距25厘米）。池底用C20混凝土加双向钢筋现浇结构（钢筋直径8毫米、间距25厘米），混凝土厚度10厘米。蓄水池修设下池梯步、进水排水口、四周修建1.25米高浆彻砖围墙，并书写“危险”标识等警示语。建设成本250元/m</t>
    </r>
    <r>
      <rPr>
        <sz val="10"/>
        <rFont val="Times New Roman"/>
        <charset val="134"/>
      </rPr>
      <t>³</t>
    </r>
    <r>
      <rPr>
        <sz val="10"/>
        <rFont val="方正仿宋_GBK"/>
        <charset val="134"/>
      </rPr>
      <t>，小计：5万元。
9.购买农药一批，需资金6.03万元。
10.购买背负式割草机10台。品牌：欧玮，型号OW-BG431，单价1750元/台，共1.75万元。
11.购买育秧软盘50000张，单价0.9元/张，需资金4.5万元。
12.购汽油打药机2台，品牌：爱德华，型号：LJ-32-3X，单价1700元/台，需资金0.34万元。
13.购买背负式喷雾器20个，型号：鑫庄3WBD-20，单价300元/个，需资金0.6万元。
14.购买50mm管2000m，单价4.89元/米，需资金0.978万元；购16mm管5000m，单价1.63元/米，需资金0.815万元；小计1.793万元。</t>
    </r>
  </si>
  <si>
    <t>大盛镇人和村</t>
  </si>
  <si>
    <t>项目建成后，提高产品总产量，提升产品品质，减少劳动力支出，增加村集体经济收入。项目受益农户271户715人，其中脱贫户27户57人，原则上人均分红不低于200元。就近带动务工20人，其中脱贫户2人。</t>
  </si>
  <si>
    <t>项目有村民代表等10余人参与项目的申报和相关决策监督。项目受益农户271户715人，其中脱贫户27户57人。群众参与项目的决策、监督和管理。</t>
  </si>
  <si>
    <r>
      <rPr>
        <sz val="10"/>
        <rFont val="方正仿宋_GBK"/>
        <charset val="134"/>
      </rPr>
      <t>1泸天化尿素=20吨；
2.复合肥22-8-10=50吨；
3.有机肥料=100吨；
4.农机库房一间=300㎡；
5.安装抗旱系统=1套；
6.安装灌溉管网系统=1套；
7.混凝土路面=550m；
8.蓄水池1口=200m</t>
    </r>
    <r>
      <rPr>
        <sz val="10"/>
        <rFont val="Times New Roman"/>
        <charset val="134"/>
      </rPr>
      <t>³</t>
    </r>
    <r>
      <rPr>
        <sz val="10"/>
        <rFont val="方正仿宋_GBK"/>
        <charset val="134"/>
      </rPr>
      <t>；
9.农药=一批；
10.背负式割草机=10台；
11.育秧软盘=50000张；
12.汽油打药机=2台；
13.背负式喷雾器=20个；
14.50mm管=2000m，16mm管=5000m。</t>
    </r>
  </si>
  <si>
    <r>
      <rPr>
        <sz val="10"/>
        <rFont val="方正仿宋_GBK"/>
        <charset val="134"/>
      </rPr>
      <t>1泸天化尿素20吨=5.6万元。
2.复合肥50吨=13.5万元；
3.有机肥料100吨=5.7万元；
4.农机库房一间300㎡=26.51万元；
5.安装抗旱系统1套=4.0971万元；
6.安装灌溉管网系统1套=2.605；
7.混凝土路面550m=7.7万元；
8.蓄水池1口200m</t>
    </r>
    <r>
      <rPr>
        <sz val="10"/>
        <rFont val="Times New Roman"/>
        <charset val="134"/>
      </rPr>
      <t>³</t>
    </r>
    <r>
      <rPr>
        <sz val="10"/>
        <rFont val="方正仿宋_GBK"/>
        <charset val="134"/>
      </rPr>
      <t>=5万元；
9.农药一批=6.03万元；
10.背负式割草机10台=1.75万元；
11.育秧软盘50000张=4.5万元；
12.汽油打药机2台=0.34万元；
13.背负式喷雾器20个=0.6万元；
14.50mm管2000m，16mm管5000m=1.793万元。</t>
    </r>
  </si>
  <si>
    <t>受益脱贫人口数≥57人</t>
  </si>
  <si>
    <t>渝北区大盛镇人和村股份经济合作联合社</t>
  </si>
  <si>
    <t>当年收益60%分配给土地入股的农户、30%分配给集体经济、10%用于公益事业（其中5%用于四类人员分红）</t>
  </si>
  <si>
    <t>渝北区大盛镇大盛村2025年度产业项目</t>
  </si>
  <si>
    <r>
      <rPr>
        <sz val="10"/>
        <rFont val="方正仿宋_GBK"/>
        <charset val="134"/>
      </rPr>
      <t>1.购买复合肥30吨，品牌：泸天化，含量24-8-8，单价4400元/吨，需资金13.2万元；
2.购买尿素20吨，品牌：泸天化，含量：总N≥46%，单价2800元/吨，需资金2.8万元；
3.柑橘套袋33.15万个，规格22*18，单价0.06元/个，申请资金1.989万元；</t>
    </r>
    <r>
      <rPr>
        <sz val="10"/>
        <rFont val="Times New Roman"/>
        <charset val="134"/>
      </rPr>
      <t> </t>
    </r>
    <r>
      <rPr>
        <sz val="10"/>
        <rFont val="方正仿宋_GBK"/>
        <charset val="134"/>
      </rPr>
      <t xml:space="preserve"> 
4.柑橘礼盒5公斤装（体积：350*165*180mm）12000个，单价5元/个，需资金6万元；
5.购置农用沙滩车一台；型号：沙滩车BS250AU-41，单价16900元/台，需资金1.69万元；
6.容量35-40斤农用果蔬运输框200个；品牌：七哥优品，规格：520*360*310，单价26元/个，需资金0.52万元；
7.购买一批农药，需资金3.045万元。</t>
    </r>
  </si>
  <si>
    <t>大盛镇大盛村</t>
  </si>
  <si>
    <t>项目建成后，提高产品总产量，提升产品品质，减少劳动力支出，增加村集体经济收入。项目受益脱贫户4户12人，原则上人均分红不低于200元。。就近带动务工15 人，其中低保户1人。</t>
  </si>
  <si>
    <t>项目建成后，节省劳动力，便于生产管理，增加农民收益，项目受益农户749户，1789人，其中脱贫户4户12人。群众参与项目的决策、监督和管理。</t>
  </si>
  <si>
    <t>1.泸天化复合肥=30吨；
2.泸天化尿素=20吨：
3.柑橘套袋=33.15万个；
4.柑橘礼盒5kg装（体积：350*165*180mm）=12000个；
5.农用沙滩车=一台；
6.容量35-40斤农用果蔬运输框=200个；
7.农药=一批。</t>
  </si>
  <si>
    <t>1.泸天化复合肥=13.2万元；
2.泸天化尿素=2.8万元；
3.柑橘套袋=1.989万元；
4.柑橘礼盒5kg装10000个=6万元；
5.农用沙滩车=1.69万元/台；
6.容量35-40斤农用果蔬运输框=0.52万元；
7.农药=3.045万元；</t>
  </si>
  <si>
    <t>受益脱贫人口数≥12人</t>
  </si>
  <si>
    <t>渝北区大盛镇大盛村股份经济合作联合社</t>
  </si>
  <si>
    <t>渝北区大盛镇青龙村2025年度产业项目</t>
  </si>
  <si>
    <t>1.购置柑橘纸箱10000个，规格：250*170*320mm ，10斤/装， 单价6元/个 ，申请资金6万元；                                                                                                                                                                                   
2.柑橘套袋200万个,规格22*18,单价0.06元/个，申请资金12万元；
3.购买诱蝇球20000个，单价1.2元/个，申请资金2.4万元；
4.购买粘虫板30000张，单价0.8元/张，申请资金2.4万元；
5.购置合力蓄电池平衡重式叉车1台，型号：CPD30，单价：11.9万元/台，申请资金11.9万元；
6.购置柑橘自动网套机1台，品牌：羿锦，型号：YJ-9780，单价6.5万元/台，申请资金6.5万元；
7.购置柑橘网套20000米，单价0.18元/米，申请资金0.36万元；
8.购置柑橘保鲜膜200KG，单价18.5元/kg，申请资金 0.37万元；
9.购置封箱胶带200卷，规格：48*800，单价30元/卷，申请资金0.6万元；
10.购买肥料一批34.45万元。
11.购买一批农药26.474万元。</t>
  </si>
  <si>
    <t>大盛镇青龙村</t>
  </si>
  <si>
    <t>项目建成后，提高产品总产量，提升产品品质，减少劳动力支出，增加村集体经济收入。项目受益517户1265人，其中脱贫户及监测户7户17人，原则上人均分红不低于200元。。就近带动务工30人，其中脱贫户2人、低保户2人。</t>
  </si>
  <si>
    <t>项目建成后，节省劳动力，便于生产管理，增加农民收益，受益517户1265人，其中脱贫户及监测户7户17人。群众参与项目的决策、监督和管理。</t>
  </si>
  <si>
    <t>1.10斤装柑橘纸箱=1万个；
2.柑橘套袋=200万个；
3.诱蝇球=20000个；
4.粘虫板=30000张；
5.合力蓄电池平衡重式叉车1台；
6.柑橘自动网套机1台      
7.柑橘网套=20000米；
8.柑橘保鲜膜=200kg；
9.封箱胶带=200卷；
10.肥料=一批；
11.农药=一批。</t>
  </si>
  <si>
    <t>1.10斤装柑橘纸箱=6万元；
2.柑橘套袋=12万元；
3.诱蝇球=2.4万元；
4.粘虫板=2.4万元；
5.合力蓄电池平衡重式叉车1台=11.9万元/台；
6.柑橘自动网套机1台=6.5万元/台；
7.柑橘网套=0.36万元；
8.柑橘保鲜膜=0.37万元；
9.封箱胶带=0.6万元；
10.肥料=34.45万元；
11.农药=26.474万元。</t>
  </si>
  <si>
    <t>受益脱贫人、监测户≥17人</t>
  </si>
  <si>
    <t>渝北区大盛镇青龙村股份经济合作联合社</t>
  </si>
  <si>
    <t>集体经济收益80%归农户（分别按土地股和资金股进行分配，四类人员均有土地入股），20%归集体经济，其中10%用于公益公积金</t>
  </si>
  <si>
    <t>渝北区大盛镇明月村2025年度产业项目</t>
  </si>
  <si>
    <t>1.购买一批农药，需资金2.884万元：
2.购买一批肥料，需资金13.9万元：
3.购置一批农机需资金18.58万元。</t>
  </si>
  <si>
    <t>大盛镇明月村</t>
  </si>
  <si>
    <t>项目建成后，提高产品总产量，提升产品品质，减少劳动力支出，增加村集体经济收入。项目受益脱贫户14户23人，原则上人均分红不低于200元。。就近带动务工10人，其中脱贫户1人、低保户2人。</t>
  </si>
  <si>
    <t>项目建成后，节省劳动力，便于生产管理，增加农民收益，受益户320户528人、其中脱贫户14户23人。群众参与项目的决策、监督和管理。</t>
  </si>
  <si>
    <t>1.购买农药=一批；
2.购买肥料=一批；
3.购置农机=一批。</t>
  </si>
  <si>
    <t>1.购买农药一批=2.884万元；
2.购买肥料一批=13.9万元；
3.购置农机一批=18.58万元。</t>
  </si>
  <si>
    <t>带动增加低收入人口全年总收入≥0.4万元</t>
  </si>
  <si>
    <t>受益脱贫人口≥23人</t>
  </si>
  <si>
    <t>渝北区大盛镇明月村股份经济合作联合社</t>
  </si>
  <si>
    <t>集体经济收益50%分配给土地入股的农户，50%分配给集体经济（其中2%用于四类人员分红）</t>
  </si>
  <si>
    <t>渝北区大盛镇千盏村2025年度产业项目</t>
  </si>
  <si>
    <t>1.购置肥料一批，小计64.8万元。（1）舒耐施平衡复合肥（15-15-15）80吨，单价3800元/吨，需资金30.4万元；（2）舒耐施高钾复合肥（15-5-25）80吨，单价4300元/吨，需资金34.4万元。
2.购买农药一批，小计33.796万元。
3.购置柑橘包装袋50万个，单价0.06元/个，需资金3万元。
4.购买2.5kg装的黄桃包装箱30000个，单价5元/个，需资金15万元。
5.购买黄桃精品礼盒包装箱2000个，单价14元/个，需资金2.8万元
6.购买托盘200个，规格1100*1100*150mm，单价162元/个，需资金3.24万元。
7.购买诱蝇球10000个，单价1.2元/个，申请资金1.2万元；
8.购置英雄牌果园运输车3辆，型号：YX250AU-42（翻斗型），单价：17800元/台，需资金5.34万元。
9.购置25kg水果周转筐5000个，建设成本35元/个，需资金17.5万元。</t>
  </si>
  <si>
    <t>大盛镇千盏村</t>
  </si>
  <si>
    <t>项目建成后，提高产品总产量，提升产品品质，减少劳动力支出，增加村集体经济收入。项目受益脱贫户12户23人，原则上人均分红不低于200元。就近带动务工100人，其中脱贫户2人、低保户4人。</t>
  </si>
  <si>
    <t>项目有村民代表等10余人参与项目的申报和相关决策监督。受益总人口2584人，其中脱贫人口23人。群众参与项目的决策、监督和管理。</t>
  </si>
  <si>
    <t>1.肥料一批。（1）舒耐施平衡复合肥（15-15-15）=80吨；（2）舒耐施高钾复合肥（15-5-25）=80吨；
2.农药=一批；
3.柑橘包装袋=50万个；
4.2.5kg装的黄桃包装箱=30000个；
5.黄桃精品礼盒包装箱=2000个；
6.托盘=200个；
7.诱蝇球=10000个
8.英雄牌果园运输车=3辆；
9.25kg水果周转筐=5000个。</t>
  </si>
  <si>
    <t>1.肥料一批。（1）舒耐施平衡复合肥（15-15-15）=3800元/吨；（2）舒耐施高钾复合肥（15-5-25）=4300元/吨；
2.农药=33.796万元；
3.柑橘包装袋=0.06元/个；
4.2.5kg装的黄桃包装箱=5元/个；
5.黄桃精品礼盒包装箱=14元/个；
6.托盘=162元/个；
7.诱蝇球10000个=1.2万元；
8.英雄牌果园运输车=17800元/台；
9.25kg水果周转筐5000个=17.5万元。</t>
  </si>
  <si>
    <t>受益脱贫人口数≥23人</t>
  </si>
  <si>
    <t>渝北区大盛镇千盏村股份经济合作联合社</t>
  </si>
  <si>
    <t>集体经济收益按照“5/3/2”模式分配，其中50％土地入股农户分红；30％用于集体经济运营；20％全村有户籍的村民分红（当中提取5％用于四类人员分红）</t>
  </si>
  <si>
    <t>渝北区大盛镇隆仁村2025年度产业项目</t>
  </si>
  <si>
    <t>1.购置大疆T60植保无人机1台，单价6.7万元/套，需资金6.7万元；
2.购买杀虫灯50个。品牌：本乐，型号MG-DC01，单价1700元/台，（技术参数见附件）需资金8.5万元；
3.购买沙滩车（翻斗水冷式）2台。品牌：英雄，型号：YX250AU-42，单价17800元/个，申请补助资金3.56万元；
4.购买复合肥100吨，共计50万元。华强复合肥100吨，含量16-5-30，建设成本5000元/吨，需资金50万元；
5.购买尿素10吨，品牌：泸天化，规格：N≥46%，建设成本2800元/吨，合计2.8万元；
6.购置5kg装的快递水果包装箱2000个，单价5元/个，需资金1万元；
7.购买大雅专业套袋200万个，建设成本0.06元/个，需资金12万元；
8.农药一批，需资金19.63万元。</t>
  </si>
  <si>
    <t>大盛镇隆仁村</t>
  </si>
  <si>
    <t>项目建成后，提高产品总产量，提升产品品质，减少劳动力支出，带动增加集体经济收入。项目受益脱贫户9户15人，原则上人均分红不低于200元。就近带动200人务工，其中脱贫户5人，低保户10人。</t>
  </si>
  <si>
    <t>项目有村民代表等10余人参与项目的申报和相关决策监督。惠及全村群众1051户，受益脱贫户9户15人。群众参与项目的决策、监督和管理。</t>
  </si>
  <si>
    <t>1大疆T60植保无人机=1台；
2.杀虫灯=50台；
3.沙滩车（翻斗水冷式）=2个；
4.复合肥=100吨；
5.尿素=10吨；
6.快递水果包装箱=2000个；
7.大雅专业套袋=200万个；
8.农药=一批。</t>
  </si>
  <si>
    <t>1大疆T60植保无人机=67000元；
2.杀虫灯=1700元/台；
3.沙滩车（翻斗水冷式）=17800元/个；
4.华强复合肥=5000元/吨；
5.尿素=2800元/吨，
6.快递水果包装箱=5元/个；
7.大雅专业套袋=0.06元/个；
8.农药=19.63万元。</t>
  </si>
  <si>
    <t>渝北区大盛镇隆仁村股份经济合作联合社</t>
  </si>
  <si>
    <t>集体经济受益按照“6/2/2”模式分配，其中60％土地入股农户分红；20％用于集体经济运营；20％全村有户籍的村民分红</t>
  </si>
  <si>
    <t>渝北区大盛镇东河村2025年度产业项目</t>
  </si>
  <si>
    <t>1.购置大雅柑橘套袋袋子30万个，规格：22cm*18cm，单价0.06元/个，需资金1.8万元。
2.购买肥料一批，需资金25.27万元。
3.泸天化尿素10吨，总氮N≥46％，单价2800元/吨，需资金2.8万元。
4.采购农药一批，需资金10.742万元。</t>
  </si>
  <si>
    <t>大盛镇东河村</t>
  </si>
  <si>
    <t>项目建成后，提高产品总产量，提升产品品质，减少劳动力支出，增加村集体经济收入。项目受益脱贫户6户14人，监测户3户9人，原则上人均分红不低于200元。就近带动务工72人，其中脱贫户2人、监测户1人、低保户4人。</t>
  </si>
  <si>
    <t>群众参与项目的决策、监督和管理；项目建成后，节省劳动力，便于生产管理，增加农民收益，带动就近务工，增加务工收入，受益脱贫户14人，监测户9人。群众参与项目的决策、监督和管理。</t>
  </si>
  <si>
    <t xml:space="preserve">
1.大雅柑橘套袋袋子30万个；
2.肥料=一批；
3.泸天化尿素10吨；
4.采购农药一批；</t>
  </si>
  <si>
    <t xml:space="preserve">
1.大雅柑橘果实袋子=0.06元/个；
2.肥料=25.27万元；
3.泸天化尿素=2800元/吨，
4.采购农药=10.742万元；</t>
  </si>
  <si>
    <t>受益脱贫人口数≥14人</t>
  </si>
  <si>
    <t>渝北区大盛镇东河村股份经济合作联合社</t>
  </si>
  <si>
    <t>集体经济收益60%分配给入股的农户和四类人员分红，40%分配给集体经济用于投入再生产。</t>
  </si>
  <si>
    <t>渝北区大盛镇三新村2025年度产业项目</t>
  </si>
  <si>
    <t>1.购买沙滩车2台，品牌：虎霸王，型号：HBW300ZH/HBW350ZH（翻斗型），单价元17800/台，需资金3.56万元；
2.购买农药一批，需资金9.683万元；
3.购买复合肥一批需资金31.1万元。</t>
  </si>
  <si>
    <t>大盛镇三新村</t>
  </si>
  <si>
    <r>
      <rPr>
        <sz val="10"/>
        <rFont val="方正仿宋_GBK"/>
        <charset val="134"/>
      </rPr>
      <t>项目建成后，提高产品总产量，提升产品品质，减少劳动力支出，增加村集体经济收入。项目受益脱贫户及监测户19户32人，原则上人均分红不低于200元。就近带动务工100</t>
    </r>
    <r>
      <rPr>
        <sz val="10"/>
        <rFont val="Times New Roman"/>
        <charset val="134"/>
      </rPr>
      <t>  </t>
    </r>
    <r>
      <rPr>
        <sz val="10"/>
        <rFont val="方正仿宋_GBK"/>
        <charset val="134"/>
      </rPr>
      <t>人，其中脱贫户2人、低保户2人。</t>
    </r>
  </si>
  <si>
    <t>项目建成后，节省劳动力，便于生产管理，增加农民收益，受益脱贫户及监测户19户32人。群众参与项目的决策、监督和管理。</t>
  </si>
  <si>
    <t xml:space="preserve">
1.沙滩车2台；
2.农药=一批；
3.肥料=一批。</t>
  </si>
  <si>
    <t xml:space="preserve">
1、沙滩车=17800元/台；
2、购买农药一批=9.683万元；
3、购买肥料一批=31.1万元。</t>
  </si>
  <si>
    <t>受益脱贫及监测人口数≥32人</t>
  </si>
  <si>
    <t>渝北区大盛镇云龙村2025年度产业项目</t>
  </si>
  <si>
    <r>
      <rPr>
        <sz val="10"/>
        <rFont val="方正仿宋_GBK"/>
        <charset val="0"/>
      </rPr>
      <t>1.</t>
    </r>
    <r>
      <rPr>
        <sz val="10"/>
        <rFont val="方正仿宋_GBK"/>
        <charset val="134"/>
      </rPr>
      <t>购买水果转运框</t>
    </r>
    <r>
      <rPr>
        <sz val="10"/>
        <rFont val="方正仿宋_GBK"/>
        <charset val="0"/>
      </rPr>
      <t>200</t>
    </r>
    <r>
      <rPr>
        <sz val="10"/>
        <rFont val="方正仿宋_GBK"/>
        <charset val="134"/>
      </rPr>
      <t>个，规格：</t>
    </r>
    <r>
      <rPr>
        <sz val="10"/>
        <rFont val="方正仿宋_GBK"/>
        <charset val="0"/>
      </rPr>
      <t>550mm*400mm*280mm</t>
    </r>
    <r>
      <rPr>
        <sz val="10"/>
        <rFont val="方正仿宋_GBK"/>
        <charset val="134"/>
      </rPr>
      <t>，单价</t>
    </r>
    <r>
      <rPr>
        <sz val="10"/>
        <rFont val="方正仿宋_GBK"/>
        <charset val="0"/>
      </rPr>
      <t>30</t>
    </r>
    <r>
      <rPr>
        <sz val="10"/>
        <rFont val="方正仿宋_GBK"/>
        <charset val="134"/>
      </rPr>
      <t>元</t>
    </r>
    <r>
      <rPr>
        <sz val="10"/>
        <rFont val="方正仿宋_GBK"/>
        <charset val="0"/>
      </rPr>
      <t>/</t>
    </r>
    <r>
      <rPr>
        <sz val="10"/>
        <rFont val="方正仿宋_GBK"/>
        <charset val="134"/>
      </rPr>
      <t>个，约需资金</t>
    </r>
    <r>
      <rPr>
        <sz val="10"/>
        <rFont val="方正仿宋_GBK"/>
        <charset val="0"/>
      </rPr>
      <t>0.6</t>
    </r>
    <r>
      <rPr>
        <sz val="10"/>
        <rFont val="方正仿宋_GBK"/>
        <charset val="134"/>
      </rPr>
      <t>万元；</t>
    </r>
    <r>
      <rPr>
        <sz val="10"/>
        <rFont val="方正仿宋_GBK"/>
        <charset val="0"/>
      </rPr>
      <t xml:space="preserve">
2.</t>
    </r>
    <r>
      <rPr>
        <sz val="10"/>
        <rFont val="方正仿宋_GBK"/>
        <charset val="134"/>
      </rPr>
      <t>购买枇杷套袋</t>
    </r>
    <r>
      <rPr>
        <sz val="10"/>
        <rFont val="方正仿宋_GBK"/>
        <charset val="0"/>
      </rPr>
      <t>5</t>
    </r>
    <r>
      <rPr>
        <sz val="10"/>
        <rFont val="方正仿宋_GBK"/>
        <charset val="134"/>
      </rPr>
      <t>万个，单价</t>
    </r>
    <r>
      <rPr>
        <sz val="10"/>
        <rFont val="方正仿宋_GBK"/>
        <charset val="0"/>
      </rPr>
      <t>0.1</t>
    </r>
    <r>
      <rPr>
        <sz val="10"/>
        <rFont val="方正仿宋_GBK"/>
        <charset val="134"/>
      </rPr>
      <t>元</t>
    </r>
    <r>
      <rPr>
        <sz val="10"/>
        <rFont val="方正仿宋_GBK"/>
        <charset val="0"/>
      </rPr>
      <t>/</t>
    </r>
    <r>
      <rPr>
        <sz val="10"/>
        <rFont val="方正仿宋_GBK"/>
        <charset val="134"/>
      </rPr>
      <t>个，约需资金</t>
    </r>
    <r>
      <rPr>
        <sz val="10"/>
        <rFont val="方正仿宋_GBK"/>
        <charset val="0"/>
      </rPr>
      <t>0.5</t>
    </r>
    <r>
      <rPr>
        <sz val="10"/>
        <rFont val="方正仿宋_GBK"/>
        <charset val="134"/>
      </rPr>
      <t>万元；</t>
    </r>
    <r>
      <rPr>
        <sz val="10"/>
        <rFont val="方正仿宋_GBK"/>
        <charset val="0"/>
      </rPr>
      <t xml:space="preserve">
3.</t>
    </r>
    <r>
      <rPr>
        <sz val="10"/>
        <rFont val="方正仿宋_GBK"/>
        <charset val="134"/>
      </rPr>
      <t>购买农药一批，需资金</t>
    </r>
    <r>
      <rPr>
        <sz val="10"/>
        <rFont val="方正仿宋_GBK"/>
        <charset val="0"/>
      </rPr>
      <t>10.955</t>
    </r>
    <r>
      <rPr>
        <sz val="10"/>
        <rFont val="方正仿宋_GBK"/>
        <charset val="134"/>
      </rPr>
      <t>万元；</t>
    </r>
    <r>
      <rPr>
        <sz val="10"/>
        <rFont val="方正仿宋_GBK"/>
        <charset val="0"/>
      </rPr>
      <t xml:space="preserve">
4.</t>
    </r>
    <r>
      <rPr>
        <sz val="10"/>
        <rFont val="方正仿宋_GBK"/>
        <charset val="134"/>
      </rPr>
      <t>购买背负式割草机</t>
    </r>
    <r>
      <rPr>
        <sz val="10"/>
        <rFont val="方正仿宋_GBK"/>
        <charset val="0"/>
      </rPr>
      <t>10</t>
    </r>
    <r>
      <rPr>
        <sz val="10"/>
        <rFont val="方正仿宋_GBK"/>
        <charset val="134"/>
      </rPr>
      <t>台。品牌：蛟能</t>
    </r>
    <r>
      <rPr>
        <sz val="10"/>
        <rFont val="方正仿宋_GBK"/>
        <charset val="0"/>
      </rPr>
      <t>GB485</t>
    </r>
    <r>
      <rPr>
        <sz val="10"/>
        <rFont val="方正仿宋_GBK"/>
        <charset val="134"/>
      </rPr>
      <t>，单价</t>
    </r>
    <r>
      <rPr>
        <sz val="10"/>
        <rFont val="方正仿宋_GBK"/>
        <charset val="0"/>
      </rPr>
      <t>1650</t>
    </r>
    <r>
      <rPr>
        <sz val="10"/>
        <rFont val="方正仿宋_GBK"/>
        <charset val="134"/>
      </rPr>
      <t>元</t>
    </r>
    <r>
      <rPr>
        <sz val="10"/>
        <rFont val="方正仿宋_GBK"/>
        <charset val="0"/>
      </rPr>
      <t>/</t>
    </r>
    <r>
      <rPr>
        <sz val="10"/>
        <rFont val="方正仿宋_GBK"/>
        <charset val="134"/>
      </rPr>
      <t>台，共</t>
    </r>
    <r>
      <rPr>
        <sz val="10"/>
        <rFont val="方正仿宋_GBK"/>
        <charset val="0"/>
      </rPr>
      <t>1.65</t>
    </r>
    <r>
      <rPr>
        <sz val="10"/>
        <rFont val="方正仿宋_GBK"/>
        <charset val="134"/>
      </rPr>
      <t>万元；</t>
    </r>
    <r>
      <rPr>
        <sz val="10"/>
        <rFont val="方正仿宋_GBK"/>
        <charset val="0"/>
      </rPr>
      <t xml:space="preserve">
5.</t>
    </r>
    <r>
      <rPr>
        <sz val="10"/>
        <rFont val="方正仿宋_GBK"/>
        <charset val="134"/>
      </rPr>
      <t>购置电动背负式喷雾器</t>
    </r>
    <r>
      <rPr>
        <sz val="10"/>
        <rFont val="方正仿宋_GBK"/>
        <charset val="0"/>
      </rPr>
      <t>20</t>
    </r>
    <r>
      <rPr>
        <sz val="10"/>
        <rFont val="方正仿宋_GBK"/>
        <charset val="134"/>
      </rPr>
      <t>个，品牌：隆邺达</t>
    </r>
    <r>
      <rPr>
        <sz val="10"/>
        <rFont val="方正仿宋_GBK"/>
        <charset val="0"/>
      </rPr>
      <t>3WBD-20</t>
    </r>
    <r>
      <rPr>
        <sz val="10"/>
        <rFont val="方正仿宋_GBK"/>
        <charset val="134"/>
      </rPr>
      <t>，单价</t>
    </r>
    <r>
      <rPr>
        <sz val="10"/>
        <rFont val="方正仿宋_GBK"/>
        <charset val="0"/>
      </rPr>
      <t>235</t>
    </r>
    <r>
      <rPr>
        <sz val="10"/>
        <rFont val="方正仿宋_GBK"/>
        <charset val="134"/>
      </rPr>
      <t>元</t>
    </r>
    <r>
      <rPr>
        <sz val="10"/>
        <rFont val="方正仿宋_GBK"/>
        <charset val="0"/>
      </rPr>
      <t>/</t>
    </r>
    <r>
      <rPr>
        <sz val="10"/>
        <rFont val="方正仿宋_GBK"/>
        <charset val="134"/>
      </rPr>
      <t>个，需资金</t>
    </r>
    <r>
      <rPr>
        <sz val="10"/>
        <rFont val="方正仿宋_GBK"/>
        <charset val="0"/>
      </rPr>
      <t>0.47</t>
    </r>
    <r>
      <rPr>
        <sz val="10"/>
        <rFont val="方正仿宋_GBK"/>
        <charset val="134"/>
      </rPr>
      <t>万元；</t>
    </r>
    <r>
      <rPr>
        <sz val="10"/>
        <rFont val="方正仿宋_GBK"/>
        <charset val="0"/>
      </rPr>
      <t xml:space="preserve">
6.</t>
    </r>
    <r>
      <rPr>
        <sz val="10"/>
        <rFont val="方正仿宋_GBK"/>
        <charset val="134"/>
      </rPr>
      <t>购置油锯</t>
    </r>
    <r>
      <rPr>
        <sz val="10"/>
        <rFont val="方正仿宋_GBK"/>
        <charset val="0"/>
      </rPr>
      <t>1</t>
    </r>
    <r>
      <rPr>
        <sz val="10"/>
        <rFont val="方正仿宋_GBK"/>
        <charset val="134"/>
      </rPr>
      <t>把，型号：林威</t>
    </r>
    <r>
      <rPr>
        <sz val="10"/>
        <rFont val="方正仿宋_GBK"/>
        <charset val="0"/>
      </rPr>
      <t>5520F</t>
    </r>
    <r>
      <rPr>
        <sz val="10"/>
        <rFont val="方正仿宋_GBK"/>
        <charset val="134"/>
      </rPr>
      <t>，功率</t>
    </r>
    <r>
      <rPr>
        <sz val="10"/>
        <rFont val="方正仿宋_GBK"/>
        <charset val="0"/>
      </rPr>
      <t>2.3KW</t>
    </r>
    <r>
      <rPr>
        <sz val="10"/>
        <rFont val="方正仿宋_GBK"/>
        <charset val="134"/>
      </rPr>
      <t>，单价</t>
    </r>
    <r>
      <rPr>
        <sz val="10"/>
        <rFont val="方正仿宋_GBK"/>
        <charset val="0"/>
      </rPr>
      <t>660</t>
    </r>
    <r>
      <rPr>
        <sz val="10"/>
        <rFont val="方正仿宋_GBK"/>
        <charset val="134"/>
      </rPr>
      <t>元</t>
    </r>
    <r>
      <rPr>
        <sz val="10"/>
        <rFont val="方正仿宋_GBK"/>
        <charset val="0"/>
      </rPr>
      <t>/</t>
    </r>
    <r>
      <rPr>
        <sz val="10"/>
        <rFont val="方正仿宋_GBK"/>
        <charset val="134"/>
      </rPr>
      <t>台，共</t>
    </r>
    <r>
      <rPr>
        <sz val="10"/>
        <rFont val="方正仿宋_GBK"/>
        <charset val="0"/>
      </rPr>
      <t>0.066</t>
    </r>
    <r>
      <rPr>
        <sz val="10"/>
        <rFont val="方正仿宋_GBK"/>
        <charset val="134"/>
      </rPr>
      <t>万元；</t>
    </r>
    <r>
      <rPr>
        <sz val="10"/>
        <rFont val="方正仿宋_GBK"/>
        <charset val="0"/>
      </rPr>
      <t xml:space="preserve">
7.</t>
    </r>
    <r>
      <rPr>
        <sz val="10"/>
        <rFont val="方正仿宋_GBK"/>
        <charset val="134"/>
      </rPr>
      <t>购买购买肥料一批，需资金</t>
    </r>
    <r>
      <rPr>
        <sz val="10"/>
        <rFont val="方正仿宋_GBK"/>
        <charset val="0"/>
      </rPr>
      <t>22.375</t>
    </r>
    <r>
      <rPr>
        <sz val="10"/>
        <rFont val="方正仿宋_GBK"/>
        <charset val="134"/>
      </rPr>
      <t>万元。（</t>
    </r>
    <r>
      <rPr>
        <sz val="10"/>
        <rFont val="方正仿宋_GBK"/>
        <charset val="0"/>
      </rPr>
      <t>1</t>
    </r>
    <r>
      <rPr>
        <sz val="10"/>
        <rFont val="方正仿宋_GBK"/>
        <charset val="134"/>
      </rPr>
      <t>）龙蟒大地复合肥</t>
    </r>
    <r>
      <rPr>
        <sz val="10"/>
        <rFont val="方正仿宋_GBK"/>
        <charset val="0"/>
      </rPr>
      <t>25</t>
    </r>
    <r>
      <rPr>
        <sz val="10"/>
        <rFont val="方正仿宋_GBK"/>
        <charset val="134"/>
      </rPr>
      <t>吨，含量：</t>
    </r>
    <r>
      <rPr>
        <sz val="10"/>
        <rFont val="方正仿宋_GBK"/>
        <charset val="0"/>
      </rPr>
      <t>15-15-15</t>
    </r>
    <r>
      <rPr>
        <sz val="10"/>
        <rFont val="方正仿宋_GBK"/>
        <charset val="134"/>
      </rPr>
      <t>硫酸钾，规格</t>
    </r>
    <r>
      <rPr>
        <sz val="10"/>
        <rFont val="方正仿宋_GBK"/>
        <charset val="0"/>
      </rPr>
      <t>25kg</t>
    </r>
    <r>
      <rPr>
        <sz val="10"/>
        <rFont val="方正仿宋_GBK"/>
        <charset val="134"/>
      </rPr>
      <t>，单价</t>
    </r>
    <r>
      <rPr>
        <sz val="10"/>
        <rFont val="方正仿宋_GBK"/>
        <charset val="0"/>
      </rPr>
      <t>3950</t>
    </r>
    <r>
      <rPr>
        <sz val="10"/>
        <rFont val="方正仿宋_GBK"/>
        <charset val="134"/>
      </rPr>
      <t>元</t>
    </r>
    <r>
      <rPr>
        <sz val="10"/>
        <rFont val="方正仿宋_GBK"/>
        <charset val="0"/>
      </rPr>
      <t>/</t>
    </r>
    <r>
      <rPr>
        <sz val="10"/>
        <rFont val="方正仿宋_GBK"/>
        <charset val="134"/>
      </rPr>
      <t>吨，需资金</t>
    </r>
    <r>
      <rPr>
        <sz val="10"/>
        <rFont val="方正仿宋_GBK"/>
        <charset val="0"/>
      </rPr>
      <t>9.875</t>
    </r>
    <r>
      <rPr>
        <sz val="10"/>
        <rFont val="方正仿宋_GBK"/>
        <charset val="134"/>
      </rPr>
      <t>万元；（</t>
    </r>
    <r>
      <rPr>
        <sz val="10"/>
        <rFont val="方正仿宋_GBK"/>
        <charset val="0"/>
      </rPr>
      <t>2</t>
    </r>
    <r>
      <rPr>
        <sz val="10"/>
        <rFont val="方正仿宋_GBK"/>
        <charset val="134"/>
      </rPr>
      <t>）华强复合肥</t>
    </r>
    <r>
      <rPr>
        <sz val="10"/>
        <rFont val="方正仿宋_GBK"/>
        <charset val="0"/>
      </rPr>
      <t>20</t>
    </r>
    <r>
      <rPr>
        <sz val="10"/>
        <rFont val="方正仿宋_GBK"/>
        <charset val="134"/>
      </rPr>
      <t>吨，含量：</t>
    </r>
    <r>
      <rPr>
        <sz val="10"/>
        <rFont val="方正仿宋_GBK"/>
        <charset val="0"/>
      </rPr>
      <t xml:space="preserve">16-5-30 </t>
    </r>
    <r>
      <rPr>
        <sz val="10"/>
        <rFont val="方正仿宋_GBK"/>
        <charset val="134"/>
      </rPr>
      <t>硫酸钾，规格</t>
    </r>
    <r>
      <rPr>
        <sz val="10"/>
        <rFont val="方正仿宋_GBK"/>
        <charset val="0"/>
      </rPr>
      <t>50kg</t>
    </r>
    <r>
      <rPr>
        <sz val="10"/>
        <rFont val="方正仿宋_GBK"/>
        <charset val="134"/>
      </rPr>
      <t>，单价</t>
    </r>
    <r>
      <rPr>
        <sz val="10"/>
        <rFont val="方正仿宋_GBK"/>
        <charset val="0"/>
      </rPr>
      <t>5000</t>
    </r>
    <r>
      <rPr>
        <sz val="10"/>
        <rFont val="方正仿宋_GBK"/>
        <charset val="134"/>
      </rPr>
      <t>元</t>
    </r>
    <r>
      <rPr>
        <sz val="10"/>
        <rFont val="方正仿宋_GBK"/>
        <charset val="0"/>
      </rPr>
      <t>/</t>
    </r>
    <r>
      <rPr>
        <sz val="10"/>
        <rFont val="方正仿宋_GBK"/>
        <charset val="134"/>
      </rPr>
      <t>吨，需资金</t>
    </r>
    <r>
      <rPr>
        <sz val="10"/>
        <rFont val="方正仿宋_GBK"/>
        <charset val="0"/>
      </rPr>
      <t>12.5</t>
    </r>
    <r>
      <rPr>
        <sz val="10"/>
        <rFont val="方正仿宋_GBK"/>
        <charset val="134"/>
      </rPr>
      <t>万元；</t>
    </r>
    <r>
      <rPr>
        <sz val="10"/>
        <rFont val="方正仿宋_GBK"/>
        <charset val="0"/>
      </rPr>
      <t xml:space="preserve">
8.</t>
    </r>
    <r>
      <rPr>
        <sz val="10"/>
        <rFont val="方正仿宋_GBK"/>
        <charset val="134"/>
      </rPr>
      <t>购买枇杷包装箱</t>
    </r>
    <r>
      <rPr>
        <sz val="10"/>
        <rFont val="方正仿宋_GBK"/>
        <charset val="0"/>
      </rPr>
      <t>2000</t>
    </r>
    <r>
      <rPr>
        <sz val="10"/>
        <rFont val="方正仿宋_GBK"/>
        <charset val="134"/>
      </rPr>
      <t>个，规格</t>
    </r>
    <r>
      <rPr>
        <sz val="10"/>
        <rFont val="方正仿宋_GBK"/>
        <charset val="0"/>
      </rPr>
      <t>:340mm*210mm*240mm</t>
    </r>
    <r>
      <rPr>
        <sz val="10"/>
        <rFont val="方正仿宋_GBK"/>
        <charset val="134"/>
      </rPr>
      <t>，单价</t>
    </r>
    <r>
      <rPr>
        <sz val="10"/>
        <rFont val="方正仿宋_GBK"/>
        <charset val="0"/>
      </rPr>
      <t>5</t>
    </r>
    <r>
      <rPr>
        <sz val="10"/>
        <rFont val="方正仿宋_GBK"/>
        <charset val="134"/>
      </rPr>
      <t>元</t>
    </r>
    <r>
      <rPr>
        <sz val="10"/>
        <rFont val="方正仿宋_GBK"/>
        <charset val="0"/>
      </rPr>
      <t>/</t>
    </r>
    <r>
      <rPr>
        <sz val="10"/>
        <rFont val="方正仿宋_GBK"/>
        <charset val="134"/>
      </rPr>
      <t>个，约需资金</t>
    </r>
    <r>
      <rPr>
        <sz val="10"/>
        <rFont val="方正仿宋_GBK"/>
        <charset val="0"/>
      </rPr>
      <t>1</t>
    </r>
    <r>
      <rPr>
        <sz val="10"/>
        <rFont val="方正仿宋_GBK"/>
        <charset val="134"/>
      </rPr>
      <t>万元。</t>
    </r>
  </si>
  <si>
    <t>大盛镇云龙村</t>
  </si>
  <si>
    <t>项目建成后，提高产品总产量，提升产品品质，减少劳动力支出，增加村集体经济收入。项目受益脱贫户12户19人，原则上人均分红不低于200元。。就近带动务工20人，其中脱贫户3人、低保户1人。</t>
  </si>
  <si>
    <t>项目建成后，节省劳动力，便于生产管理，增加农民收益，受益户218户538人、其中脱贫户12户19人。群众参与项目的决策、监督和管理。</t>
  </si>
  <si>
    <t>1.水果转运框=200个；
2.枇杷套袋=5万个；
3.农药=一批；
4.背负式割草机=10台；
5.电动喷雾器=20个；
6.油锯=1把；
7.肥料=1批；
8.枇杷包装箱=2000个。</t>
  </si>
  <si>
    <t>1.水果转运框=30元/个；
2.水果套袋=0.1元/个；
3.农药=10.955万元；
4.背负式割草机=1650元/台；
5.电动喷雾器=235元/个；
6.油锯1把=660元；
7.肥料1批=22.375万元；
8.枇杷包装箱2000个=1万元。</t>
  </si>
  <si>
    <t>项目受益脱贫户≥19人</t>
  </si>
  <si>
    <t>渝北区大盛镇云龙村股份经济合作联合社</t>
  </si>
  <si>
    <t>集体经济收益60%分配给土地入股的农户，20%分配给集体经济，20%用于投入再生产（其中提取2%用于四类人员分红）</t>
  </si>
  <si>
    <t>渝北区大湾镇金凤村2025年桃园提升项目</t>
  </si>
  <si>
    <r>
      <rPr>
        <sz val="10"/>
        <rFont val="方正仿宋_GBK"/>
        <charset val="134"/>
      </rPr>
      <t>1.购有机肥1000吨。含量：总养分≥4%,有机质≥30%，粉状规格：25KG，单价674元/吨，需资金67.4万元；
2.购买钙镁磷肥60吨。含量：P</t>
    </r>
    <r>
      <rPr>
        <vertAlign val="superscript"/>
        <sz val="10"/>
        <rFont val="方正仿宋_GBK"/>
        <charset val="134"/>
      </rPr>
      <t>2</t>
    </r>
    <r>
      <rPr>
        <sz val="10"/>
        <rFont val="方正仿宋_GBK"/>
        <charset val="134"/>
      </rPr>
      <t>O</t>
    </r>
    <r>
      <rPr>
        <vertAlign val="superscript"/>
        <sz val="10"/>
        <rFont val="方正仿宋_GBK"/>
        <charset val="134"/>
      </rPr>
      <t>5</t>
    </r>
    <r>
      <rPr>
        <sz val="10"/>
        <rFont val="方正仿宋_GBK"/>
        <charset val="134"/>
      </rPr>
      <t>≥12%,单价1320元/吨，需资金7.92万元；
3.购买复合肥100吨。（1）泸天化复合肥50吨。含量：15-5-26，单价5500元/吨，需资金27.5万元；（2）泸天化硫酸钾复合肥50吨。含量：15-15-15，单价3944元/吨，需资金19.72万元。小计47.22万元。
4.购买尿素20吨。品牌及含量：泸天化N≧46%（含微量元素）生产商：四川泸天化，单价2800元/吨，需资金5.6万元；
5.购买农药一批，小计50万元。
6.购水果包装设计制作费。5斤水果包装盒10000个，单价5元/个，需资金5万元；10斤水果包装盒10000个，单价6元/个，需资金6万元，小计11万元；
7.购买水果采摘篮。（1）2.5kg装采摘篮10000个。单价2元/个，需资金2万元；（2）购买5kg装采摘篮10000个。单价3元/个，需资金3万元；小计5万元；
8.购买农机一批。小计资金22.015万元。
9.购泵房提灌系统（含安装）1套，购置三向动力电抽水泵，扬程50米，配套50mm*300米PE输水管、配套300米动力电线，需资金3万元。</t>
    </r>
  </si>
  <si>
    <t>大湾镇
金凤村</t>
  </si>
  <si>
    <t>降低病源菌的发生率和果实的腐烂率，项目投产后，带动本村及周边农户增收，农民人均年收入预计可增加0.1万元，同时，为集体经济大力发展产业项目种植提供有力的支撑。提高产品新鲜贮藏期、加强保质保鲜，提升产品质量，增强市场竞争力。同时带动周边群众务工增加收入。村集体经济发展分配比例10%；带动脱贫户12户31人，边缘户2户8人；带动100余人就近就业。</t>
  </si>
  <si>
    <t>项目有村民代表等20余人参与项目的申报和相关决策。农民土地入股，集体经济组织统一经营管理，产生效益后按照入股面积分红，收入的5%用于脱贫户分红，收入的30%用于分红给村集体。1752人参与项目的决策、监督和管理。</t>
  </si>
  <si>
    <t>持续带动金凤村586户1752人增收</t>
  </si>
  <si>
    <t>1.购买有机肥=1000吨；
2.购买钙镁磷肥=60吨；
3.购买复合肥=100吨；
4.购买农药=一批31种；
5.购买尿素=20吨；
6.购买5斤水果包装盒=10000个；购买10斤水果包装盒=10000个
7.（1）购买2.5kg采摘篮=10000个（2）购买5kg采摘篮=10000个；
8.（1）购置电动割草机=30台（2）翻斗沙滩运输车=4台 （3）购置电动喷雾器=50台（4）购置电动果树修剪机=30台（5）购置爱丽丝修枝剪=50把（6）购置爱丽斯折叠锯=20把（7）购置油锯=10把；
9.购置泵房提灌系统1套。</t>
  </si>
  <si>
    <t>1.有机肥=674元/吨
2.钙镁磷肥=1320元/吨。
3.（1）泸天化复合肥=5500元/吨（2）泸天化硫酸钾复合肥=3944元/吨；
4.泸天化尿素=2800元/吨；
5.农药一批=30万元
6.买5斤水果包装盒=5元/个；买10水果包装盒=6元/个
7.购买（1）2.5kg采摘篮=2元/个（2）5kg采摘篮=3元/个；
8.（1）购置智能电动割草机=3150元台（2）购置翻斗沙滩运输车=17500元／台 （3）购置电动喷雾器50台=200元台（4）购置蛟电动果树修剪机=900元台（5）购置爱丽丝修枝剪=135元台（6）购置爱丽斯折叠锯=250元/把（7）购置油锯=890元/把
9.购置安装泵房提灌系统1套=3万元</t>
  </si>
  <si>
    <t>3000亩水果基地盛产后亩均产值6000元，总产值可达1800万元，纯收入600万元</t>
  </si>
  <si>
    <t>项目受益1752人</t>
  </si>
  <si>
    <t>渝北区大湾镇金凤村股份经济合作联合社</t>
  </si>
  <si>
    <t>收入的5%用于脱贫户分红。</t>
  </si>
  <si>
    <t>收入的30%用于分红给村集体。</t>
  </si>
  <si>
    <t>渝北区大湾镇杉木村2025年水果产业化基地建设项目</t>
  </si>
  <si>
    <t>1.购买复合肥100吨。品牌及含量：凯龙复合肥15-5-25，单价5200元/吨，需资金52万元； 
2.购置农药一批。需资金26万元；
3.购买菜饼50吨，单价3300元/吨，需资金16.5万元；
4.采摘篮5kg装5000个，单价3元/个，共计1.5万；
5.购买装25kg水果筐200个。单价40元/个，小计0.8万元；
6.购买手提装5kg包装盒5000个，单价5元/个，金额2.5万元；
7.购买诱蝇球（用于柑橘）40000个。单价2元/个，需资金8万元；
8.购买绿荫牌割草机刀片，300张，35元/张，小计：1.05万；
9.购买爱丽斯手动修枝剪，100把，135元/把，小计：1.35万元；
10.购买绿荫牌电动割草机，50套，3150元/套，小计：15.75万元。</t>
  </si>
  <si>
    <t>大湾镇
杉木村</t>
  </si>
  <si>
    <t>2600亩水果基地可盛产水果63万斤，总产值达126万元，纯收入50万，集体经济收益分配比例10% ，带动脱贫户9户25人，带动45人就业</t>
  </si>
  <si>
    <t>农民以土地入股，集体经济组织统一经营管理，产生效益后按入股面积分红，通过该项目带动就近村民务工人数50来人，节约了成本，增加了村集体经济收益，相应地增加了村民的分红。</t>
  </si>
  <si>
    <t>项目建成后，将提升基础设施，提高生产力，加快发展，带动群众增收，项目惠904户
1986人，其中脱贫户9户25人。</t>
  </si>
  <si>
    <t>1.购买复合肥=100吨；
2.购买农药=一批21种；
3.购买菜饼=50吨；
4.购买5kg采摘篮=5000个；
5.购25kg水果筐=200个；
6.购买手提装5kg水果包装盒=5000个；
7.购买诱蝇球=40000个；     8.购买割草机刀片=300张。
9.购买手动修枝剪=100把；
10.购买电动割草机=50套。</t>
  </si>
  <si>
    <t>1.凯龙复合肥15—5—25=5200元/吨；
2.购买农药一批=26万元；
3.菜饼=3300元/吨；
4.5kg采摘篮=3元/个；
5.25kg水果筐=40元/个；
6.5kg包装盒=5元/个；
7.诱蝇球=2元/个。
8.割草机刀片=35元/张。             9.手动修枝剪=135元/把；            10.电动割草机=3150元/套。</t>
  </si>
  <si>
    <t>2600亩水果基地可盛产水果63万斤，总产值达126万元，纯收入50万</t>
  </si>
  <si>
    <t>项目受益农户904户
1986人</t>
  </si>
  <si>
    <t>渝北区大湾镇杉木村股份经济联合社</t>
  </si>
  <si>
    <t>收入的3%用于脱贫户分红。</t>
  </si>
  <si>
    <t>渝北区大湾镇利百欣2025年水果基地提升项目</t>
  </si>
  <si>
    <t>1.购买农药一批。需资金3.078万元；
2.新建240立方冷库1个：顶部建有避雨设施，库体美观实用，采用防火材质，自动化程度高，装配式库体，温度-5℃到10℃自动开停机；建设成本为500元/立方米，申请补助资金12万元；
3.购买采摘篮4000个，其中2.5kg装的采摘篮2000个。单价1.4元/个，小计0.28万元；5kg装的采摘篮2000个。单价3元/个，小计0.6万元。合计0.88万元；                                                                                                                                                                                                                                                                                                              4.购置智能电动割草机10套，型号：LY54V20AN，建设成本3150元/套（含电池、刀片、安全帽、电池背包）需资金3.15万元；申请补助资金3.15万元。</t>
  </si>
  <si>
    <t>大湾镇金凤村</t>
  </si>
  <si>
    <t>降低病源菌的发生率和果实的腐烂率，项目投产后，带动本村及周边农户增收，农民人均年收入预计可增加0.1万元，同时，为集体经济大力发展产业项目种植提供有力的支撑。提高产品新鲜贮藏期、加强保质保鲜，提升产品质量，增强市场竞争力。同时带动周边群众务工增加收入。村集体经济发展分配比例10%；带动脱贫户12户31人；带动10人就近就业</t>
  </si>
  <si>
    <t>持续带动脱贫户12户31人</t>
  </si>
  <si>
    <t>提高产品新鲜贮藏期、加强保质保鲜，提升产品质量，增强市场竞争力，带动周边农户务工增收</t>
  </si>
  <si>
    <t>1.购买农药=一批20种
2.建冷库=1个；
3.购采摘篮=4000个                    4、智能电动割草机=10套</t>
  </si>
  <si>
    <t>1.农药一批=3.078万元；
2.240立方冷库1个=12万元；
3.2.5kg采摘篮=1.4元/个； 5kg采摘篮=3元/个；                                                    4、智能电动割草机=3150元/把</t>
  </si>
  <si>
    <t>通过实施本项目建设，降低病源菌的发生率和果实的腐烂率，提高产品新鲜贮藏期、加强保质保鲜，提升产品质量，增强市场竞争力。</t>
  </si>
  <si>
    <t>项目投产后，带动本村及周边农户增收，农民人均年收入预计可增加0.1万元，同时，为集体经济大力发展产业项目种植提供有力的支撑</t>
  </si>
  <si>
    <t>重庆利百欣果蔬种植专业合作社</t>
  </si>
  <si>
    <t>收益集体经济占比10%分红。</t>
  </si>
  <si>
    <t>渝北区大湾镇龙洞岩村2025年产业项目</t>
  </si>
  <si>
    <t xml:space="preserve">1.购买尿素40吨。品牌及含量：泸天化（总养分N≥46.0%），建设成本2800元/吨，需资金11.2万元；
2.购置复合肥100吨。品牌及含量：45%凯龙15-5-25，硝态氮6%，数量50吨，建设成本5200元/吨，需资金26万元；湖北宜化复合肥15-15-15-S，数量50吨，建设成本3566元/吨，需资金17.83万元，合计43.83万元；                                                                                                                                                                                                                   3.购置农药一批，需资金20万元；
4.梨子套袋需购置150万个，单价0.1元/个，共计15万元；                      
5.购买梨子简包装盒10斤装20000个，单价4.68元/个，小计9.36万元，梨子简单包装盒8斤装5000个，单价4.28元/个，小计2.14万元，合计11.5万元；
6.购买30KG水果筐200个，单价50元/个，小计1万元。精品水果泡沫网套规格12cm*7cm，20万个，单价0.02元/个，小计：0.4万元；合计1.4万元；
7.购买农机一批。购买黛绿电喷雾器210元/个，60个，小计：1.26万元；购买展航割草机48V，单价2100元/个，20个，小计4.2万元。购买刀片胶能割草机刀片，200张，35元/张，小计：0.7万；购买爱丽斯折叠锯G-18L，单价250元/把。20把，小计：0.5万元。合计6.66万元；                                                                                                                                  
8. 购买有机肥800吨。含量：总养分≥4%,有机质≥30%，粉状规格：25KG，单价700元/吨，需资金56万元；                                                                                             
9.购买硅钙钾镁肥 （东玥）15吨，成份：Ga≧30%,Mg≧8%,Si2O2≧20%，规格20KG，单价4500元/吨，需资金6.75万元。          </t>
  </si>
  <si>
    <t>大湾镇龙洞岩村</t>
  </si>
  <si>
    <t>1866亩水果基地盛产后可产优质水果800吨；提升产品质量，增强市场竞争力。村集体经济发展分配比例10%，带动脱贫户9户26人，带动130人就近就业。</t>
  </si>
  <si>
    <t>提升产业基础配套施设，提高产业产出，减轻劳动力。便于生产管理，增加农民收益，群众参与项目的决策、监督和管理。项目惠及脱贫户9户26人，带动龙洞岩村1398人增收。</t>
  </si>
  <si>
    <t>1.购买尿素=40吨。                                                                                      2.购买复合肥=100吨。
3.购置农药=一批29种。
4.购买梨子套装=150万个 
5.购买5kg梨包装盒=20000个，4kg梨手提包装盒=5000个
6.购买30kg水果筐=200个；精品水果泡沫网套=20万个；
7.购买农机具=一批
8.购买有机肥=800吨
9.购买硅钙钾镁肥（东玥）=15吨。</t>
  </si>
  <si>
    <t xml:space="preserve">1.购买尿素=2800元/吨，                                                                        2.购买复合肥45%=5200吨，复合肥15-15-15-s=3800元/吨。
3.购置农药=20万元。
4.购买梨子套装=15万元 
5.购买5kg梨包装盒=9.36万元，4kg梨手提包装盒=2.14万元
6.购买30kg水果筐=1万元；精品水果泡沫网套=0.4万元；
7.购买农机具=6.66万元；黛绿电喷雾器=210元/个；展船割草机=2100元/个；刀片=35元/张；爱丽斯折叠锯=250元/把
8.购买有机肥=56万元
9.购买硅钙钾镁肥（东玥）=6.75万元。                                                                            </t>
  </si>
  <si>
    <t>2000亩水果基地盛产后亩均产值6000元，总产值可达1200万元，纯收入300万元</t>
  </si>
  <si>
    <t>项目受益1398人</t>
  </si>
  <si>
    <t>渝北区大湾镇龙洞岩村股份经济合作联合社</t>
  </si>
  <si>
    <t>渝北区鹿子坝农业股份合作社2025年桃园提升项目</t>
  </si>
  <si>
    <t xml:space="preserve">
1.购买肥料一批。小计12.3606万元；
2.购买农药一批，需资金9.822万元；
3.购买菜饼20吨。单价3300元/吨，需资金6.6万元；
4.购买6米宽遮阳网300捆，单价39元/捆，需资金1.17万元。                                                </t>
  </si>
  <si>
    <t>项目投产后，700亩水果基地盛产后可产优质水果900吨，并带动本村及周边农户增收，农民户均年收入预计可增加1000元以上。</t>
  </si>
  <si>
    <t>项目建成后，带动周边群众务工增加收入，群众满意度达到95%。村集体发展分配比例5%；带动脱贫户3户7人；带动20余人就近就业。</t>
  </si>
  <si>
    <t>1.购买复合肥=21吨；
2.购买农药=一批15种；
3.购买菜饼=20吨；
6.购买遮阳网=300捆。</t>
  </si>
  <si>
    <t>1.天脊硝酸磷型复合肥=5886元/吨（2）天脊高钾硝酸磷型复合肥=5886元/吨；
2.农药1批=9.822万元；
3.菜饼=3300元/吨；
4.遮阳网=39元/捆。</t>
  </si>
  <si>
    <t>桃树，李树，柑橘全部盛产后，亩均产值可达4000元，预计总产值可达200余万元，预计纯收入可达30余万元</t>
  </si>
  <si>
    <t>项目受益199人</t>
  </si>
  <si>
    <t>鹿子坝农业股份合作社2025年桃园提升项目</t>
  </si>
  <si>
    <t>纯收入的5%用于脱贫户分红。</t>
  </si>
  <si>
    <t>纯收入的5%用于分红给村集体。</t>
  </si>
  <si>
    <t>重庆上古农耕农文旅有限公司2025年桃园基地建设项目</t>
  </si>
  <si>
    <r>
      <rPr>
        <sz val="10"/>
        <rFont val="方正仿宋_GBK"/>
        <charset val="134"/>
      </rPr>
      <t>1.购尿素1吨。品牌及含量泸天化N≧46%（含微量元素），建设成本2800元/吨，申请补助资金0.28万元；
2.购买钙镁磷肥10吨；规格及含量P</t>
    </r>
    <r>
      <rPr>
        <vertAlign val="superscript"/>
        <sz val="10"/>
        <rFont val="Times New Roman"/>
        <charset val="134"/>
      </rPr>
      <t>₂</t>
    </r>
    <r>
      <rPr>
        <sz val="10"/>
        <rFont val="方正仿宋_GBK"/>
        <charset val="134"/>
      </rPr>
      <t>O</t>
    </r>
    <r>
      <rPr>
        <vertAlign val="superscript"/>
        <sz val="10"/>
        <rFont val="Times New Roman"/>
        <charset val="134"/>
      </rPr>
      <t>₃</t>
    </r>
    <r>
      <rPr>
        <sz val="10"/>
        <rFont val="方正仿宋_GBK"/>
        <charset val="134"/>
      </rPr>
      <t xml:space="preserve"> ≥12%，建设成本1320元/吨，申请补助资金1.32万元；                                                                                                                                                                            3.购置农药一批，需资金14.08万元。
4.购买复合肥28吨。申请补助资金12.76万元。  </t>
    </r>
  </si>
  <si>
    <t>大湾镇龙洞岩村2组</t>
  </si>
  <si>
    <t>持续带动龙洞岩村605户1398人增收，其中脱贫户9户26人</t>
  </si>
  <si>
    <t>农民以土地入股，产生效益后按入股面积分红，通过该项目带动就近村民就近务工，节约成本，相应地使村民增收</t>
  </si>
  <si>
    <t xml:space="preserve">1.购尿素=1吨。
2.购买钙镁磷=10吨；                                                                                                                                                                            3.购置农药=一批31种；
4.购买新洋丰45%（15—15—15）硫基复合肥=10吨；新洋丰45%（25—10—10）硫基掺混肥新洋丰=8吨；45%（15—5—25）硝基复合肥=10吨。  </t>
  </si>
  <si>
    <t xml:space="preserve">1.购尿素=2800元/吨，
2.购买钙镁磷=1320元/吨；                                                                                                                                                                            3.购置农药=14万无；
4.购买新洋丰45%（15—15—15）硫基复合肥=3900元/吨；新洋丰45%（25—10—10）硫基掺混肥新洋丰=4200元/吨；45%（15—5—25）硝基复合肥=5500元/吨。  </t>
  </si>
  <si>
    <t>320亩水果基地盛产后亩均产值6000元，总产值可达192万元，纯收入48万元</t>
  </si>
  <si>
    <t>重庆上古农耕农文旅有限公司</t>
  </si>
  <si>
    <t>收入的5%用于脱贫户分红</t>
  </si>
  <si>
    <t>渝北区古路镇熊家村2025年产业项目</t>
  </si>
  <si>
    <t xml:space="preserve">1.购置电动割草机20台，品牌：松岗，型号：SG-48V20， 单价3150元/台，合计6.3万元；                                                                                                                               2.新建20M*60M连栋钢架大棚1个，共1200平方米，单价190元/平方米，共需22.8万元。                                                                                                                                                                                                                                                                                                                                                                                                        3.购置农药一批。购买农药12种，共需资金6.9972万元。                                                                                                                                                             </t>
  </si>
  <si>
    <t>古路镇熊家村</t>
  </si>
  <si>
    <r>
      <rPr>
        <sz val="10"/>
        <rFont val="方正仿宋_GBK"/>
        <charset val="134"/>
      </rPr>
      <t>将产业项目资金70%作为入股产业股金量化到村集体，30%作为入股产业股金量化到熊家村脱贫户、低保户、低保边缘户等困难群体，集体经济按照每年不低于量化股金的1%</t>
    </r>
    <r>
      <rPr>
        <sz val="10"/>
        <rFont val="Arial"/>
        <charset val="134"/>
      </rPr>
      <t> </t>
    </r>
    <r>
      <rPr>
        <sz val="10"/>
        <rFont val="方正仿宋_GBK"/>
        <charset val="134"/>
      </rPr>
      <t>保底分红给脱贫户等困难群体。</t>
    </r>
    <r>
      <rPr>
        <sz val="10"/>
        <rFont val="Arial"/>
        <charset val="134"/>
      </rPr>
      <t>  </t>
    </r>
    <r>
      <rPr>
        <sz val="10"/>
        <rFont val="方正仿宋_GBK"/>
        <charset val="134"/>
      </rPr>
      <t>产业发展带动440人受益，其中脱贫户4户11人，带动附近群众就近就业40人。</t>
    </r>
  </si>
  <si>
    <t>项目建成后，提升产业生产能力，提高产品质量，增加农民收益，群众参与项目的决策、监督和管理。受益对象处于动态变化中，分红以当年12月名单为准。每年不低于量化股金的1%保底分红给脱贫户和其他困难群众。</t>
  </si>
  <si>
    <t>通过该项目带动就近务工、土地流转、分红等。项目覆盖全村脱贫户4户11人，低保户32户47人，低保边缘户2户4人。因受益对象处于动态变化中，分红以当年12月名单为准。</t>
  </si>
  <si>
    <t>1.购置电动割草机20台；                                                                                                                                                                              2.新建20M*60M连栋钢架大棚1个；                                                                                                                                                                          3..购置农药一批。</t>
  </si>
  <si>
    <t>1.购买电动割草机成本=6.3万元                        2.新建连栋钢架大棚成本=22.8万元             3..购买农药一批成本=6.9972万元</t>
  </si>
  <si>
    <t>预计增加困难群众收入≥0.1万元</t>
  </si>
  <si>
    <t>带动脱贫户4户11人；</t>
  </si>
  <si>
    <t>古路镇熊家村股份经济合作联合社</t>
  </si>
  <si>
    <r>
      <rPr>
        <sz val="10"/>
        <rFont val="方正仿宋_GBK"/>
        <charset val="134"/>
      </rPr>
      <t>将产业项目资金70%作为入股产业股金量化到村集体，30%作为入股产业股金量化到脱贫户、低保户、低保边缘户等困难群体，集体经济按照每年不低于量化股金的1%</t>
    </r>
    <r>
      <rPr>
        <sz val="10"/>
        <rFont val="Arial"/>
        <charset val="134"/>
      </rPr>
      <t> </t>
    </r>
    <r>
      <rPr>
        <sz val="10"/>
        <rFont val="方正仿宋_GBK"/>
        <charset val="134"/>
      </rPr>
      <t>保底分红给脱贫户等困难群体。</t>
    </r>
  </si>
  <si>
    <t>渝北区古路镇兴盛村2025年度产业项目</t>
  </si>
  <si>
    <r>
      <rPr>
        <sz val="10"/>
        <rFont val="方正仿宋_GBK"/>
        <charset val="134"/>
      </rPr>
      <t>兴盛村大户兼脱贫户发展产业：
1.购买旋耕机1台，品牌：麦克尔，规格型号：195F柴油微耕机，工作尺寸1500*898*920mm，195柴油（15马力）电启动+防缠刀+水田轮+轮胎，需资金0.363万元。                                                                                                                                                                                                                      2.购买新鲜牧草打浆机（铡草粉碎机）1台，规格：1.5吨（11千瓦电机）自动，需资金1.071万元。                                                                                                                                                                                                                                  3.新建跑山猪饲养圈舍200㎡，砖体围合面修建12墙高1.3米，单价300元/㎡，所需资金60000元；室内地面硬化200㎡，单价80元/㎡，所需资金16000元；钢架大棚240㎡，单价80元/㎡，所需资金19200元。合计9.52万元。                                        
4.灌溉设施：PE给水管，Φ63毫米 PE管1.25米Pa以上（含三通、安装）1500米，单价25元/米，所需资金3.75万元。               
5.畜禽养殖污染治理化粪池：高4米*长5米*宽2米计40m</t>
    </r>
    <r>
      <rPr>
        <sz val="10"/>
        <rFont val="宋体"/>
        <charset val="134"/>
      </rPr>
      <t>³</t>
    </r>
    <r>
      <rPr>
        <sz val="10"/>
        <rFont val="方正仿宋_GBK"/>
        <charset val="134"/>
      </rPr>
      <t>，单价400元/m</t>
    </r>
    <r>
      <rPr>
        <sz val="10"/>
        <rFont val="宋体"/>
        <charset val="134"/>
      </rPr>
      <t>³</t>
    </r>
    <r>
      <rPr>
        <sz val="10"/>
        <rFont val="方正仿宋_GBK"/>
        <charset val="134"/>
      </rPr>
      <t>，所需资金1.6万元。</t>
    </r>
  </si>
  <si>
    <t>古路镇兴盛村</t>
  </si>
  <si>
    <t>带动群众务工人数10余人，个人产业增收≥10万元</t>
  </si>
  <si>
    <t>项目建成后，提升产业生产能力，提高产品质量，增加脱贫户收益，群众参与项目的决策、监督和管理。脱贫户个人产业增收≥10万元。</t>
  </si>
  <si>
    <r>
      <rPr>
        <sz val="10"/>
        <rFont val="方正仿宋_GBK"/>
        <charset val="134"/>
      </rPr>
      <t>1.购买旋耕机数量≥1台；                                                                                                                                                                                                                      2.购买新鲜牧草打浆机（铡草粉碎机）数量≥1台；                                                                                                                                                                                                                                  3.新建跑山猪饲养圈舍面积≥200㎡；
4.灌溉设施：PE给水管，Φ63毫米 PE管1.25米Pa以上（含三通、安装）≥1500米；
5.畜禽养殖污染治理化粪池≥40m</t>
    </r>
    <r>
      <rPr>
        <sz val="10"/>
        <rFont val="宋体"/>
        <charset val="134"/>
      </rPr>
      <t>³</t>
    </r>
    <r>
      <rPr>
        <sz val="10"/>
        <rFont val="方正仿宋_GBK"/>
        <charset val="134"/>
      </rPr>
      <t>；</t>
    </r>
  </si>
  <si>
    <t>项目完成及时率100%</t>
  </si>
  <si>
    <r>
      <rPr>
        <sz val="10"/>
        <rFont val="方正仿宋_GBK"/>
        <charset val="134"/>
      </rPr>
      <t>1.购买旋耕机成本=0.363万元；                                                                                                                                                                                                                      2.购买新鲜牧草打浆机（铡草粉碎机）成本=1.071万元；                                                                                                                                                                                                                                  3.新建跑山猪饲养圈舍成本=9.52万元；
4.灌溉设施：PE给水管，Φ63毫米 PE管1.25米Pa以上（含三通、安装）1500米成本=3.75万元；
5.畜禽养殖污染治理化粪池：高4米*长5米*宽2米计40m</t>
    </r>
    <r>
      <rPr>
        <sz val="10"/>
        <rFont val="宋体"/>
        <charset val="134"/>
      </rPr>
      <t>³</t>
    </r>
    <r>
      <rPr>
        <sz val="10"/>
        <rFont val="方正仿宋_GBK"/>
        <charset val="134"/>
      </rPr>
      <t>成本=1.6万元；</t>
    </r>
  </si>
  <si>
    <t>个人产业增收≥10万元</t>
  </si>
  <si>
    <t>带动脱贫户1户4人</t>
  </si>
  <si>
    <t>渝北区森河养殖家庭农场</t>
  </si>
  <si>
    <t>带动该脱贫户家庭增收10万元/年</t>
  </si>
  <si>
    <t>1.购买肥料一批，需资金23.08万元：                                                                                          
2.购买农药一批，需资金12.55万元：                                                                                                                                                                                                                                                                                                                             
3.购买5KG装的水果包装盒10000个。单价5元/个， 需资金5万元。                                                                                                                             
4.购买加厚14*7水果防震泡沫网套30万个，单价0.06元，所需资金1.8万元。                                                                                                        
5.购买依贝智能单手链锯，型号：DLJ-1804，数量10把，单价890元，所需资金0.89万元。                                                                
6.购买隆邺达电动修剪机，型号规格：NYD28G21A，20把，单价580一台，所需资金1.16万元。                                                                      
7.购买松松牌电动智能割草机，型号规格：SS48V，20把，单价3160元，所需资金6.32万元。                                                                        
8.购买富士特电动喷雾器，品牌：富士特，型号FST-16D，30台，单价300元，所需资金0.9万元。                                                                       
9.购买割草机刀片，300张，单价35元，所需资金1.05万元。                                                                                                                                   
10.购买众骑豹350CC分时四驱沙滩车，4辆，单价28000元，所需资金11.2万元。                                                                                          
11.购买风送式打药机3WFS-300型，4辆，单价7900元，所需资金3.16万元。                                                                                                                                                                                         12.购买碎草机9G-120型，垂刀式，留茬高度3-5cm，重量130Kg，4辆，单价6800元，所需资金2.72万元。                                                                                                                                                                                                                                                                                               13.购买履带果园管理机，3GG-22，外型尺寸（长*宽*高）1910*932*1040mm，主机质量720kg，常柴EH36柴油机，橡胶履带（节距*宽度*节数）60*180*59mm，轨距752mm，禹鼎牌遥控器。4辆，单价34800元，所需资金13.92万元。                            
14.购买松本铃一BX251A油锯，4台，单价2150元，0.86万元。                                                                                                                                
15.购买大疆T60旗舰套无人机，型号：3WWDZ-50A，1台，单价61000元，所需资金6.1万元。                                                                     
16.安装高标准水肥一体化系统一套，需资金118.4574万元。（1）提水系统一套，所需资金11.384万元；（2）水肥一体化首部系统，4个，所需资金20.534万元；（3）水肥一体化田间管网系统，所需资金55.2894万元，设计施工及调式费17.95万元；（4）泵房建设，2个（50平方/个），单价1000元/平方，所需资金10万元；（5）泵房辅设三项动力电安装，所需资金3.3万元。                                                                                                                                                                                     
17.新建有机肥发酵搅拌及存储系统一套，需资金9.2万元。</t>
  </si>
  <si>
    <t>将产业项目资金70%作为入股产业股金量化到村集体，30%作为入股产业股金量化到兴盛村脱贫户，集体经济按照每年不低于量化股金的1%保底分红给脱贫户。产业发展带动524人受益，其中脱贫户11户24人带动附近群众就近就业19人。</t>
  </si>
  <si>
    <t>项目建成后，提升产业生产能力，提高产品质量，增加农民收益，群众参与项目的决策、监督和管理。受益对象处于动态变化中，分红以当年12月名单为准。每年不低于量化股金的1%保底分红给脱贫户等困难群众。</t>
  </si>
  <si>
    <t>通过该项目带动就近务工、土地流转、分红等。项目覆盖全村脱贫户11户24人。因受益对象处于动态变化中，分红以当年12月名单为准。</t>
  </si>
  <si>
    <r>
      <rPr>
        <sz val="10"/>
        <rFont val="方正仿宋_GBK"/>
        <charset val="134"/>
      </rPr>
      <t>1.购买肥料一批；
2.购买农药一批；            3.购买5KG装的水果包装盒≥1万个；                        4.购买加厚14*7水果防震泡沫网套≥30万个；
5.购买依贝智能单手链锯≥10把；                                                                
6.购买隆邺达电动修剪机≥20把；                                                                      
7.购买松松牌电动智能割草机≥20把；                                                                        
8.购买富士特电动喷雾器≥30台；                                                                       
9.购买割草机刀片≥300张                                                                                                                                   
10.购买众骑豹350CC分时四驱沙滩车≥4辆；                                                                                          
11.购买风送式打药机3WFS-300型≥4辆；                                                                                                                                                                                         12.购买碎草机9G-120型，垂刀式，留茬高度3-5cm，重量130Kg</t>
    </r>
    <r>
      <rPr>
        <b/>
        <sz val="10"/>
        <rFont val="方正仿宋_GBK"/>
        <charset val="134"/>
      </rPr>
      <t>≥</t>
    </r>
    <r>
      <rPr>
        <sz val="10"/>
        <rFont val="方正仿宋_GBK"/>
        <charset val="134"/>
      </rPr>
      <t xml:space="preserve">4辆；                                                                                                                                                                                                                                                                                               13.购买履带果园管理机≥4辆；                            
14.购买松本铃一BX251A油锯≥4台；                                                                                                                                
15.购买大疆T60旗舰套无人机，型号：3WWDZ-50A≥1台；                                                                     
16.安装高标准水肥一体化系统＝一套；
17.新建有机肥发酵搅拌及存储系统＝一套；
</t>
    </r>
  </si>
  <si>
    <t>1.购买肥料成本=23.08万元；
2.购买农药成本=12.55万元；                 3.购买5KG装水果包装盒成本=5万元；                        4.购买加厚14*7水果防震泡沫网套成本=1.8万元；
5.购买依贝智能单手链锯成本=0.89万元；                                                                
6.购买隆邺达电动修剪机成本=1.16万元；                                                                      
7.购买松松牌电动智能割草机成本=6.32万元；                                                                        
8.购买富士特电动喷雾器成本=0.9万元；                                                                       
9.购买割草机刀片成本=1.05万元；                                                                                                                                   
10.购买众骑豹350CC分时四驱沙滩车成本=11.2万元；                                                                                          
11.购买风送式打药机成本=3.16万元；                                                                                                                                                                                         12.购买碎草机成本=2.72万元；                                                                                                                                                                                                                                                                                               13.购买履带果园管理机成本=13.92万元；                            
14.购买松本铃一BX251A油锯成本=0.86万元；                                                                                                                                
15.购买大疆T60旗舰套无人机成本=6.1万元；                                                                     
16.安装高标准水肥一体化系统一套成本=118.4574；
17.新建有机肥发酵搅拌及存储系统一套成本=9.2万元；</t>
  </si>
  <si>
    <t>带动脱贫户11户24人</t>
  </si>
  <si>
    <t>古路镇兴盛村村股份经济合作联合社</t>
  </si>
  <si>
    <r>
      <rPr>
        <sz val="10"/>
        <rFont val="方正仿宋_GBK"/>
        <charset val="134"/>
      </rPr>
      <t>将产业项目资金70%作为入股产业股金量化到村集体，30%作为入股产业股金量化到脱贫户，集体经济按照每年不低于量化股金的1%</t>
    </r>
    <r>
      <rPr>
        <sz val="10"/>
        <rFont val="Arial"/>
        <charset val="134"/>
      </rPr>
      <t> </t>
    </r>
    <r>
      <rPr>
        <sz val="10"/>
        <rFont val="方正仿宋_GBK"/>
        <charset val="134"/>
      </rPr>
      <t>保底分红给脱贫户等困难群体。</t>
    </r>
  </si>
  <si>
    <r>
      <rPr>
        <sz val="10"/>
        <rFont val="方正仿宋_GBK"/>
        <charset val="134"/>
      </rPr>
      <t>将产业项目资金70%作为入股产业股金量化到村集体，30%作为入股产业股金量化到脱贫户，集体经济按照每年不低于量化股金的1%</t>
    </r>
    <r>
      <rPr>
        <sz val="10"/>
        <rFont val="Arial"/>
        <charset val="134"/>
      </rPr>
      <t> </t>
    </r>
    <r>
      <rPr>
        <sz val="10"/>
        <rFont val="方正仿宋_GBK"/>
        <charset val="134"/>
      </rPr>
      <t>保底分红给脱贫户。</t>
    </r>
  </si>
  <si>
    <t>渝北区洛碛镇砖房村2025年度养蜂项目</t>
  </si>
  <si>
    <t>1、购买蜂箱100套，合计金额1.48万元。
煮蜡箱板，尺寸：41*51*26cm，数量100件，单价100元/件，小计10000元。
带框巢础，尺寸：巢框48.8*23.5cm、巢础41.5*19.5cm，数量50件，单价：10元/件，小计500元。
蜂布，材质：纯棉布，尺寸：60*50cm，数量：50件，单价20元/件，小计1000元。
中蜂防逃器，材质：塑料，尺寸：14*3.2cm，数量：50件，单价50元/件，小计2500元。
蜜蜂饲喂器，规格：中蜂标准箱2公斤装，单价4元/个，数量200个，小计800元。
2、购买蜜蜂食物和药品一批，合计金额4.67万元。
3、购买蜂蜜包装2500套，单价15元/套，合计金额3.75万元。
礼盒材质：特种环保纸等，礼盒尺寸：23.5*18.7*7cm，手袋尺寸：28*23*8cm，礼盒配置：礼盒、瓶x2，手袋，瓶子尺寸：6.5*12cm。
4、购买蜂蜜灌装机一台，单价6000元，品牌：广州中威包装机械，产品名称：立式灌装机，型号：ZW-FL，整机材质：304不锈钢；
购买空压机一台，单价1500元，品牌东成，型号：Q1E-FF-1100x2/50L。5、购买水空调2台，单价1500元，品牌美的，型号70 L，合计金额3000元。</t>
  </si>
  <si>
    <t>砖房村</t>
  </si>
  <si>
    <t>帮助稳定脱贫户和其他农户持续增收，达到乡村振兴的目的。</t>
  </si>
  <si>
    <t>项目建成后，节省劳动力，便于生产管理，增加农民收益，群众参与项目的决策、监督和管理。项目收益的1%给脱贫户进行分红</t>
  </si>
  <si>
    <t>帮助发展致富产业，实现持续增收、稳定脱贫。项目完成后，受益人口数≥300人，其中脱贫户2户8人。</t>
  </si>
  <si>
    <t>1、蜂箱100套；
2、购买食物和药品一批；
3、购买蜂蜜包装2500套；
4、购买蜂蜜灌装机和空压机一台。
5、购买水空调2台。</t>
  </si>
  <si>
    <t>产出优质蜂蜜≥2000斤</t>
  </si>
  <si>
    <t>项目完成月数≤12个月</t>
  </si>
  <si>
    <t>1、蜂箱100套=148元/套；
2、购买食物和药品一批=4.67万元；
3、购买蜂蜜包装2500套=15元/套；
4、购买蜂蜜灌装机和空压机一台=0.75万元
5、购买水空调2台=0.3万元</t>
  </si>
  <si>
    <t>带动增加受益人口全年总收入≥0.5万元</t>
  </si>
  <si>
    <t>受益人口数≥300人</t>
  </si>
  <si>
    <t>洛碛镇砖房村股份经济合作联合社</t>
  </si>
  <si>
    <t>项目收益的1%给脱贫户进行分红，其他归集体经济</t>
  </si>
  <si>
    <t>渝北区洛碛镇宝华村2025年度经果林管护项目</t>
  </si>
  <si>
    <t xml:space="preserve">1.购买肥料一批，需资金 18.5万元。
2.购买农药一批，需资金11万元；
3.购买菜籽枯30吨，单价3300元/吨，需资金9.9万元；
4.购5kg精品水果包装箱（含泡沫垫、珍珠棉）5000个。单价10元/个，需资金5万元。                                                                                                                  
5. 购买镂空周转箱，规格内径：755cm*525cm*500cm，外径800cm*570cm*510cm，100个，80元/个，需资金 0.8万元  。                                                                                                                               
6.购买购买琪健牌带翻斗沙滩车3辆。机型QJ250ZH-5C，单价1.75万元/辆，合计金额5.25万元。
7. 购买品牌型号蛟能JN-32G21电动修剪机50把，960元/把，需资金4.8万元。                         </t>
  </si>
  <si>
    <t>宝华村</t>
  </si>
  <si>
    <t>项目建成后，节省劳动力，便于生产管理，增加农民收益，群众参与项目的决策、监督和管理。项目以群众入股的方式实施，村集体经济组织与生产互助合作社按2:8比例进行收益分配。预计脱贫户人均增收80元</t>
  </si>
  <si>
    <t>帮助发展致富产业，实现持续增收、稳定脱贫。项目完成后，受益人口数≥400人。</t>
  </si>
  <si>
    <t xml:space="preserve">1.购买高钾型复合肥16-5-30 10吨；
2. 购买嘉施利硝酸磷钾肥22-9-9（硝态氮≧9%）10 吨；
3.购买桂冠养元多中量元素水溶肥（中量元素≧18%） 10 吨，；                                              4.购买拓阳有机肥100吨；
5.购买农药一批；                                                    6.购买菜籽枯30吨；
7.购5kg精品水果包装箱（含泡沫垫、珍珠棉）5000个：                                                                                                                   8. 购买镂空周转箱，规格内径：755cm*525cm*500cm，外径800cm*570cm*510cm，100个，69元/个：                                                                                                                               9.购买购买琪健牌带翻斗沙滩车3辆：
10. 购买品牌型号蛟能JN-32G21电动修剪机50把。                                                                                                                                                      </t>
  </si>
  <si>
    <t>栽植沃柑苗成活率≥85%且根茎壮大</t>
  </si>
  <si>
    <t xml:space="preserve">1. 购买高钾型复合肥16-5-30 10吨= 5 万元；
2.购买嘉施利硝酸磷钾肥22-9-9（硝态氮≧9%）10吨=4.5万元；
3.购买桂冠养元多中量元素水溶肥（中量元素≧18%） 10 吨=3.3 万元；                                               
4.购买拓阳有机肥100吨=5.7万元；
5.购买农药一批=11万元；
6.购买菜籽枯30吨=9.9万元；
7.购5kg精品水果包装箱（含泡沫垫、珍珠棉）5000个=5万元。                                                                                                                  
 8. 购买镂空周转箱，规格内径：755cm*525cm*500cm，外径800cm*570cm*510cm，100个=0.8万元  。                                                                                                                               9.购买购买琪健牌带翻斗沙滩车3辆=5.25万元。
10. 购买品牌型号蛟能JN-32G21电动修剪机50把=4.8万元。                         </t>
  </si>
  <si>
    <t>受益人口数≥400人</t>
  </si>
  <si>
    <t>洛碛镇宝华村股份经济合作联合社</t>
  </si>
  <si>
    <t>村集体经济组织与生产互助合作社按2:8比例进行收益分配。预计脱贫户人均增收80元</t>
  </si>
  <si>
    <t>渝北区洛碛镇新石村2025年度经果林管护项目</t>
  </si>
  <si>
    <t xml:space="preserve">1.购买肥料一批，需资金49.8万元。
2.购买农药一批，需资金 14.05 万元；
3.整治4口蓄水池，需要资金20万；                                                                                                                                                         
4.整治水沟300米，需要资金3万元。           </t>
  </si>
  <si>
    <t>新石村</t>
  </si>
  <si>
    <t>项目建成后，节省劳动力，便于生产管理，增加农民收益，群众参与项目的决策、监督和管理。项目以群众入股的方式实施，村集体经济组织与生产互助合作社按2:8比例进行收益分配。预计脱贫户及监测户，每户分配资金250元。</t>
  </si>
  <si>
    <t>帮助发展致富产业，实现持续增收、稳定脱贫。项目完成后，受益人口数≥1000人。</t>
  </si>
  <si>
    <t xml:space="preserve">
1.购买肥料=1批；
2.购买农药=1批；
3.整治4口蓄水池、水沟300米                                                                                   </t>
  </si>
  <si>
    <t xml:space="preserve">
1.购买肥料一批=49.8万元；                                   
2.购买农药一批=14.05万元；
3.整治蓄水池、水沟=23万元。</t>
  </si>
  <si>
    <t>受益人口数≥1000人</t>
  </si>
  <si>
    <t>洛碛镇新石村股份经济合作联合社</t>
  </si>
  <si>
    <t>2025.12</t>
  </si>
  <si>
    <t>村集体经济组织与生产互助合作社按2:8比例进行收益分配。预计脱贫户及监测户，每户分配资金250元。</t>
  </si>
  <si>
    <t>渝北区洛碛镇沙湾村2025年度经果林建设管护项目</t>
  </si>
  <si>
    <t xml:space="preserve">1.购买肥料一批，共计42.36万元。
2.购买自发酵基肥一批，共计16.5万元
3.购买农药一批，共计42.535万元；
4.购买生产资料（机具）一批，共计33.3245万元；
</t>
  </si>
  <si>
    <t>沙湾村</t>
  </si>
  <si>
    <t>项目建成后，节省劳动力，便于生产管理，增加农民收益，群众参与项目的决策、监督和管理。项目以群众入股的方式实施，村集体经济组织与生产互助合作社按2:8比例进行收益分配。预计脱贫户人均增收300元</t>
  </si>
  <si>
    <t>帮助发展致富产业，实现持续增收、稳定脱贫。项目完成后，受益人口数≥700人，其中脱贫户2户3人。</t>
  </si>
  <si>
    <t>1.购买肥料一批；
2.购买自发酵基肥一批；
3.购买农药一批；
4.购买生产资料（机具）一批。</t>
  </si>
  <si>
    <t>（1）升收10%胺鲜脂，单价 800 元/件；
（2）泸天化尿素(总氮≧46%)，单价 2800元/吨；
（3）AM发酵菌，单价  950 元/件；
 (4) 高钾型复合肥16-5-30， 单价5000 元/吨；
 (5) 磷酸二氢钾≧99% ，单价  28 元/袋；
(6) 矿源黄腐酸钾（黄腐酸≧50%），单价1500吨；
(7) 硫酸镁，单价 1950 元/吨；
(8) 菜籽枯，单价3300元/吨；
（9）瑞德丰大满冠（25%阿维.乙螨唑悬浮剂），单价 2350 元/件；
（10）驰战（20%氯虫苯甲酰胺悬浮剂，单价 2200 元/件；
（11）伏满多（45%联肼乙螨唑），单价 3800 元/件；
（12）高格（11.6%甲维盐氯虫苯甲酰胺），单价 1870 元/瓶；
（13）冠猛（30%吡丙噻虫嗪悬浮剂），单价 2200 元/件；
（14）金刹星（5%阿维菌素），单价 800 元/件。
（15）妙先收（325克/升 苯甲嘧菌酯），单价 2200 元/件；
（16）碧艾（40%唑醚.戊唑醇悬浮剂），单价 2650 元/件；
（17） 云光0.01%芸苔素内酯10件，单价 400 元/件；
（18）29%石硫合剂，单价  96 元/件；                                                                  
（19）树干涂白剂 ，单价 105 元/件； 
（20）讯美80%代森锰锌，单价420元件；
（21）东鹏欧愈（99%矿物油），单价300元/件；
（22）复硝酚钠98% ，单价650元；
（23）恶霉灵原粉 ，单价510元；
（24）6%四聚乙醛颗粒剂 ，单价360元；
（25）爱丽丝修枝剪（型号120-EU），单价175元/把；
 (26) 爱丽丝折叠锯（型号G-18)，单价150/把；
（27）嘉力猫修枝剪（型号S40），单价980元/套；
（28）嘉航修枝剪（型号KH-06），单价2250元/套；
（29）嘉力猫高枝剪（型号840），单价1280元/套；
（30）电动除草机电机总成，单价280元/套；
（31）速玛豪果园运输车4驱版（翻斗型，型号350，含遮阳棚和定制货架），单价24800元/辆；
（32）水果包装箱（规格5KG装），单价5元/个；
（33）3.0版枯饼水肥专用过滤机，单价4900元/台；
（34）重汽豪沃轻卡7方洒水车，单价115000元/台；
（35）抽水机2寸吸水管，单价25元/米；
（36）抽水机2寸出水管，单价5元/米；</t>
  </si>
  <si>
    <t>受益人口数≥700人</t>
  </si>
  <si>
    <t>洛碛镇沙湾村股份经济合作联合社</t>
  </si>
  <si>
    <t>村集体经济组织与生产互助合作社按2:8比例进行收益分配。预计脱贫户人均增收300元</t>
  </si>
  <si>
    <t>渝北区石船镇关兴村2025年产业管护配套项目</t>
  </si>
  <si>
    <t>1.购买肥料一批。共需资金27.398万元
2.购买农药一批。共需资金7.366万元；
3.购买四轮巴山运输车4辆，型号：BS250AU-41，单价1.71万元/辆，需资金6.84万元。      
4.蛟能牌汽油割草机配本田动力10台，单价1660元/台，需资金1.66万元。
5.购买5kg装包装盒10000个，单价5元/个，需资金5万元；</t>
  </si>
  <si>
    <t>石船镇关兴村</t>
  </si>
  <si>
    <t>发展壮大村集体经济，带动14个社的520余户农户增收，其中低收入群体26户（含脱贫户4户16人）</t>
  </si>
  <si>
    <t>特色经果林正式投产前，所有土地入股农户享受200元/亩的土地入股分红，投产后，可发展壮大村集体经济组织，集体经济组织每年按章程给股东分红，并提取一定比例的收益用于脱贫户分红</t>
  </si>
  <si>
    <t>项目建成后，节省劳动力，便于生产管理，增加农民收益，群众参与项目的决策、监督和管理。就近带动务工，增加收入。</t>
  </si>
  <si>
    <t>1.购买肥料=一批；
2.购买农药=一批；
3.购买四轮巴山运输车=4辆；      
4.蛟能牌汽油割草机配本田动力=10台；
5.购买5kg装包装盒=10000个。</t>
  </si>
  <si>
    <t>1.肥料=27.398万元/批；
2.农药=7.366万元/批；
3.四轮巴山运输车=1.71万元/辆；      
4.蛟能牌汽油割草机=1660元/台；
5.5kg装包装盒=5元/个。</t>
  </si>
  <si>
    <t>增加村集体经济收入≥0.5万元</t>
  </si>
  <si>
    <t>受益脱贫人口数16人</t>
  </si>
  <si>
    <t>石船镇关兴村股份经济合作联合社</t>
  </si>
  <si>
    <t>特色经果林收益的40%用于村民分红，59%集体经济，1%用于脱贫户分红；</t>
  </si>
  <si>
    <t>集体经济组织收益的3%作为公益金，用于支持本村脱贫人口的生产发展</t>
  </si>
  <si>
    <t>渝北区石船镇民利村2025年产业管护配套项目</t>
  </si>
  <si>
    <t xml:space="preserve">1.购买农药一批。共需资金14.866万元；
2.购买肥料一批。共需资金63.106万元；
3.购买农机一批。共需资金3.926万元
</t>
  </si>
  <si>
    <t>石船镇民利村</t>
  </si>
  <si>
    <t>发展壮大村集体经济，带动13个社的400余户农户增收，其中低收入群体35户（含脱贫户7户19人）</t>
  </si>
  <si>
    <t xml:space="preserve">1.购买农药=一批。
2.购买肥料=一批。
3.购买农机=一批。
</t>
  </si>
  <si>
    <t>1.农药=14.866万元/批；
2.肥料=63.106万元/批；
3.农机=3.926万元/批
。</t>
  </si>
  <si>
    <t>增加村集体经济收入≥0.1万元</t>
  </si>
  <si>
    <t>受益脱贫人口数19人</t>
  </si>
  <si>
    <t>石船镇民利村股份经济合作联合社</t>
  </si>
  <si>
    <t>集体经济组织收益的1%作为公益金，用于支持本村脱贫人口的生产发展</t>
  </si>
  <si>
    <t>渝北区石船镇石翔村2025年产业管护配套项目</t>
  </si>
  <si>
    <t>1.购买肥料一批。需资金12.236万元
2.购买农药一批。需资金5.73万元。</t>
  </si>
  <si>
    <t>石船镇石翔村</t>
  </si>
  <si>
    <t>巩固耕地补充成果，发展壮大集体经济，带动12个社的400余户农户增收，其中低收入群体31户（含脱贫户8户22人）</t>
  </si>
  <si>
    <t>项目完成后，可巩固耕地补充成果，项目覆盖范围农户可按200元/亩获得土地租金，带动村民约60人务工就业，发展壮大集体经济，项目收益的1%用于脱贫户分红。</t>
  </si>
  <si>
    <t xml:space="preserve">1.购买肥料=一批。
2.购买农药=一批。
</t>
  </si>
  <si>
    <t xml:space="preserve">1.肥料=12.236万元/批；
2.农药=5.73万元/批。
</t>
  </si>
  <si>
    <t>增加村集体经济收入≥0.2万元</t>
  </si>
  <si>
    <t>受益脱贫人口数23人</t>
  </si>
  <si>
    <t>石船镇石翔村股份经济合作联合社</t>
  </si>
  <si>
    <t>项目收益的1%分红给脱贫户，99%归集体经济</t>
  </si>
  <si>
    <t>集体经济收益的1%作为公益金，用于支持本村脱贫人口的生产发展，</t>
  </si>
  <si>
    <t>渝北区统景镇民权村2025年产业便道建设项目</t>
  </si>
  <si>
    <t>1.新建产业便道长1200米，砼宽1米，厚10厘米，C20砼路浇筑，建设成本80元/米，需资金9.6万元。</t>
  </si>
  <si>
    <t>统景民权村</t>
  </si>
  <si>
    <t>带动增加全年总收入≥1万元；带动监测户2户6人、群众66户158人；受益群众满意度≥95%。</t>
  </si>
  <si>
    <t>通过该项目带动就近务工20人、收益中的2%用于监测户2户，53%用于集体分红。</t>
  </si>
  <si>
    <t>建成后增加集体和农民收益</t>
  </si>
  <si>
    <t>1.新建产业便道长=1200米，</t>
  </si>
  <si>
    <t>1.新建产业便道长=9.6万元。</t>
  </si>
  <si>
    <t>生产基础条件改善亩均减少种植产业的劳动成本≥100元</t>
  </si>
  <si>
    <t>受益稳定脱贫户和监测帮扶对象人口数6人</t>
  </si>
  <si>
    <t>渝北区统景镇民权村股份经济合作联合社</t>
  </si>
  <si>
    <t>收益的2%用于脱贫户分红。</t>
  </si>
  <si>
    <t>收益的2%用于脱贫户分红，收入的20%用于发展壮大集体经济及分红</t>
  </si>
  <si>
    <t>渝北区统景镇胜利村2025年农业配套项目</t>
  </si>
  <si>
    <t>小型农田水利设施建设</t>
  </si>
  <si>
    <t xml:space="preserve">配置1000多亩高标准农田：
1.新建生产管理用房共100平方米。建设成本为1200元/平方米，土地性质园地，需资金12万元；
2.购置雷沃牌履带拖拉机1台，M1002-4C，带空调驾驶室，2组液压输出，需资金14.95万；
3.购置平波牌旋耕机，1GK-230，带平田器，需资金1.46万；
4.购置虎霸沙滩车，发动机300型水冷，带翻斗、货箱1.2米X1.8米，需资金1.75万。
</t>
  </si>
  <si>
    <t>胜利村</t>
  </si>
  <si>
    <t>完成项目建设后，节省生产成本，提高生产效率。</t>
  </si>
  <si>
    <t>完成项目建设后，节省生产成本，提高生产效率，增加群众收入。</t>
  </si>
  <si>
    <t>1.新建生产管理用房共=100平方米。
2.购置雷沃牌履带拖拉机=1台，
3.购置平波牌旋耕机=1台，
4.购置虎霸沙滩车=1台，</t>
  </si>
  <si>
    <t>项目竣工验收合格率≥100%</t>
  </si>
  <si>
    <t>1.新建生产管理用房=1200元/平方米
2.购置雷沃牌履带拖拉机1台=14.95万；
3.购置平波牌旋耕机=1.46万；
4.购置虎霸沙滩车=1.75万。</t>
  </si>
  <si>
    <t>带动增加全年总收入≥1万元</t>
  </si>
  <si>
    <t>带动本村劳动人口就业60人。</t>
  </si>
  <si>
    <t>统景镇胜利村股份经济合作联合社</t>
  </si>
  <si>
    <t>其中收益的2%用于脱贫户分红。</t>
  </si>
  <si>
    <t>收益的30%用于分红村集体。</t>
  </si>
  <si>
    <t>渝北区统景镇中坪村2025年度产业提升配套项目建设</t>
  </si>
  <si>
    <t xml:space="preserve">1.购买尿素50吨。品牌及含量：达州玖源湖光尿素，总N含量≥46.2%，单价2800元/吨，小计14元；
2.购买复合肥100吨。品牌及含量：渝江（氮磷钾比：15-10-15，氮磷钾≥40%），单价3500元/吨，小计35万元；
3.购买农药一批，需资金30.8万元。
</t>
  </si>
  <si>
    <t>中坪村</t>
  </si>
  <si>
    <t>更加高效效管理果园，保证树苗正常生长发育，达到预期生产效益。</t>
  </si>
  <si>
    <t>项目建成后，节省劳动力，便于生产管理，增加农民收益，项目可持续≥5年，带动增加全年总收入≥8万元。项目受益农户820户，1927人，其中，脱贫户6户，21人。群众参与项目的决策、监督和管理，收入的20%用于发展壮大集体经济及分红，其中收益的2%用于脱贫户分红。</t>
  </si>
  <si>
    <t>1.购买尿素=50吨。
2.购买复合肥=100吨。
3.购买农药=一批，</t>
  </si>
  <si>
    <t>项目完成率100%</t>
  </si>
  <si>
    <t>验收合格率100%</t>
  </si>
  <si>
    <t>1.购买尿素=2800元/吨
2.购买复合肥=3500元/吨
3.购买农药一批=30.8万元。</t>
  </si>
  <si>
    <t>带动增加全年总收入≥8万元。</t>
  </si>
  <si>
    <t>项目受益农户820户，1927人，其中，脱贫户6户，21人。</t>
  </si>
  <si>
    <t>统景镇中坪村股份经济合作联合社</t>
  </si>
  <si>
    <t>收入的20%用于发展壮大集体经济及分红，其中收益的2%用于脱贫户分红。</t>
  </si>
  <si>
    <t>渝北区统景镇荣光村2025年度产业提升配套项目建设</t>
  </si>
  <si>
    <t xml:space="preserve">1.购农药一批。需资金13.5万元。                                        
2.复合肥100吨。品牌及含量：渝江（氮磷钾比：15-10-15，氮磷钾≥40%），单价3500元/吨，需资金35万元。           </t>
  </si>
  <si>
    <t>荣光村</t>
  </si>
  <si>
    <t>更加有效方便的管理果园，保证树苗正常生长发育，达到预期生产效益。</t>
  </si>
  <si>
    <t>通过该项目带动就近务工，增加农民收益，项目受益农户1085户，2488人。群众参与项目的决策，监督和管理</t>
  </si>
  <si>
    <t xml:space="preserve">1.购农药一批。                           
2.复合肥=100吨。    
</t>
  </si>
  <si>
    <t xml:space="preserve">1.购农药一批=13.5万元。                                        
2.复合肥=3500元/吨      </t>
  </si>
  <si>
    <t>生产条件改善亩均减少种植产业的劳动成本≥100元</t>
  </si>
  <si>
    <t>受益稳定脱贫户和监测帮扶对象人口数11人</t>
  </si>
  <si>
    <t>统景镇荣光村股份经济合作联合社</t>
  </si>
  <si>
    <t>收入的20%用于发展壮大集体经济及分红</t>
  </si>
  <si>
    <t>渝北区木耳镇金刚村2025年度产业项目</t>
  </si>
  <si>
    <t>一、金刚村6社、14社、18社、19社新建C20砼浇筑生产便道3500米，砼宽1米，厚10厘米，C20砼路浇筑，建设成本80元/米，排水沟1500米，宽0.3米、深0.4米，沟底用C20砼浇筑，厚度10公分，墙体采用120砖浆砌。建设成本100元/米，需资金43万元；
二、金刚村19组草莓采摘及特色蔬菜种植体验园新建连栋大棚6000平方米，高6米，建设成本190元/平方米，场地平整10万，需资金124万元；
三、购买一批农药，共需资金44.32万元；
四、购买肥料一批。（1）购买30吨“泸天化”尿素。总氮≥46%，单价2800元/吨，需资金8.4万元；（2）购买复合肥115吨。品牌及含量：龙蟒大地硫酸钾复合肥 45%（15-15-15），单价3900元/吨，需资金44.85万元。共需资金53.25万元。</t>
  </si>
  <si>
    <t>木耳镇金刚村</t>
  </si>
  <si>
    <t>通过该项目的实施，能增加村集体收入，农户享受资产收益分红，提高生活质量，增加村民幸福感。项目覆盖964户农户，含脱贫户1户3人。</t>
  </si>
  <si>
    <t xml:space="preserve">项目完成后，壮大集体经济发展，增加群众受益。收入20%用于村集体经济，5%的用于扶贫基金。 </t>
  </si>
  <si>
    <t>1.新建C20砼浇筑生产便道=3500米；
2.新建C20砼浇筑排水沟=1500米；
3.新建连栋大棚=6000平方米；
4.购买农药=一批；
5.购买“泸天化”尿素=30吨；
6.购买复合肥=115吨。</t>
  </si>
  <si>
    <t>1.新建C20砼浇筑生产便道=80元/米；
2.新建C20砼浇筑排水沟=100元/米；
3.新建连栋大棚=190元/平方米；
4.购买农药=44.32万元；
5.购买“泸天化”尿素=2800元/吨；
6.购买复合肥=3900元/吨。</t>
  </si>
  <si>
    <t>增加村集体经济收入≥1万元</t>
  </si>
  <si>
    <t>项目覆盖964户农户，含脱贫户1户3人。</t>
  </si>
  <si>
    <t>渝北区木耳镇金刚村股份经济合作联合社</t>
  </si>
  <si>
    <t>5%为扶贫基金</t>
  </si>
  <si>
    <t>收入20%用于村集体经济</t>
  </si>
  <si>
    <t>渝北区木耳镇石坪村2025年度产业项目</t>
  </si>
  <si>
    <t>1.购买肥料一批。小计32.1万元。
2.购买农药一批，需资金6.94万元。
3.购买包装袋,型号5kg装，数量10000个，单价5元/个，需资金5万元。
4.购买农机一批。需资金3.09万元。
5.改建农资库房，建筑面积2层共90㎡，建设单价500元/㎡，需资金4.5万元。
6.新建水沟1500米，内宽0.5m，内深0.5m，墙体采用C20砼现浇、厚0.15m，底板采用C20砼现浇、厚0.1m，建设综合单价160元/米，需资金24万元。
7.新建产业及人行便道2000米，砼宽1米，厚10厘米，C20砼路浇筑，单价80元/米，需资金16万元。
8.各类配件：⑴割草机刀片，25元/块，300块，0.75万元，⑵割草机连接线，30元/条，150条，0.45万元，⑶直接头，1.1元/个，3000个，0.33万元，⑷滴头滴箭，4.2元/套，1500套，0.63万元。需资金2.16万元。</t>
  </si>
  <si>
    <t>木耳镇石坪村</t>
  </si>
  <si>
    <t>完成项目建设内容：购买复合肥、尿素、农药、包装袋、套袋、喷雾机、微耕机、发电机。从而提升产业基础配套施设，提高产业产出，减轻劳动力。便于生产管理，增加农民收益，群众参与项目的决策、监督和管理。项目覆盖786户农户，含脱贫户6户13人。</t>
  </si>
  <si>
    <t>通过该项目的实施，能增加村集体收入，农户享受资产收益分红，提高生活质量，增加村民幸福感。项目覆盖786户农户，含脱贫户6户13人。</t>
  </si>
  <si>
    <t>1.购买复合肥=60吨；
2.购买尿素=30吨；
3.购买农药=一批；
4.购买包装袋=10000个；
5.购买潜水泵=2台，购买微耕机=4台，购买柴油发电机=1台；
6.改建农资库房=90平方米；
7.新建排水沟=1500米；
8.新建产业及人行便道=2000米；
9.购买割草机刀片=300块，购买割草机连接线=150条，购买直接头=3000个，购买滴头滴箭=1500套。</t>
  </si>
  <si>
    <t>1.购买复合肥=3950元/吨；
2.购买尿素=2800元/吨；
3.购买农药=6.94万元；
4.购买包装袋=5元/个；
5.购买潜水泵=7500元/台，购买微耕机=2650元/台，购买柴油发电机=5300元/台；
6.改建农资库房=500元/平方米；
7.新建排水沟=160元/米；
8.新建产业及人行便道=80元/米；
9.购买割草机刀片=25元/块，购买割草机连接线=30元/条，购买直接头=1.1元/个，购买滴头滴箭=4.2元/套。</t>
  </si>
  <si>
    <t>项目覆盖786户农户，含脱贫户6户13人。</t>
  </si>
  <si>
    <t>渝北区木耳镇石坪村股份经济合作联合社</t>
  </si>
  <si>
    <t>2025.10</t>
  </si>
  <si>
    <t>786户</t>
  </si>
  <si>
    <t>渝北区木耳镇新乡村2025年度产业项目</t>
  </si>
  <si>
    <t>1.购买一批生产物资含农药和化肥，需资金40万元。                                                                                                    
2.购买一批农机具：共需资金17.2426万元。                                                                         
3.购买水果套袋、包装箱：（1）水果套袋500000个，单价0.06元/个，需资金3万元；（2）水果包装箱（5kg）3000个，单价5元/个，需资金1.5万元；共需资金4.5万元。</t>
  </si>
  <si>
    <t>木耳镇新乡村</t>
  </si>
  <si>
    <t>通过该项目的实施，能增加村集体收入，农户享受资产收益分红，提高生活质量，增加村民幸福感。项目覆盖609户农户，含脱贫户1户4人。</t>
  </si>
  <si>
    <t>1.购买生产物资含农药和化肥=一批；
2.购买力莱特修枝剪（电剪）=25台，购买禾卫3wbd-20喷雾器（电动）=25台，购买宝锋（BAOFENG)对讲机=5台，购买冠驰佳恒发电机=1台，购买戈麦森除草机（汽油）=20台，购买森牛（SENNIU)热融器（锂电池）=5台，购买法耐（FANAI)热熔器手动对接机=2台，购买4L压力补偿滴头=30000个，购买滴管锁母直接=10000个，购买滴管锁母三通=10000个，购买滴管直接开关=10000个，购买16滴管=50000米，购买英雄沙滩车（翻斗水冷式)（型号：YX250AU-42)，=2台；                                                        
3.购买水果套袋=500000个，购买水果包装箱（5kg）=3000个。</t>
  </si>
  <si>
    <t>1.购买生产物资含农药和化肥=40万元；                                                                                                    
2.购买力莱特修枝剪（电剪）=单价1280元/台，购买禾卫 3wbd-20喷雾器（电动）=280元/台，购买宝锋（BAOFENG)对讲机=380元/台，购买冠驰佳恒发电机=1650元/台，购买戈麦森除草机（汽油）=1780元/台，购买森牛（SENNIU)热融器（锂电池）=380元/台，购买法耐（FANAI)热熔器手动对接机=1888元/台，购买4L压力补偿滴头=0.3元/个，购买滴管锁母直接=0.6元/个，购买滴管锁母三通=0.7元/个，购买滴管直接开关=0.6元/个，购买16滴管=0.5元/米，购买英雄沙滩车（翻斗水冷式)（型号：YX250AU-42)=17800元/台；
3.购买水果套袋=0.06元/个，购买水果包装箱（5kg）=单价5元/个。</t>
  </si>
  <si>
    <t>项目覆盖609户农户，含脱贫户1户4人。</t>
  </si>
  <si>
    <t>渝北区木耳镇新乡村股份经济合作联合社</t>
  </si>
  <si>
    <t>渝北区木耳镇良桥村2025年度产业项目</t>
  </si>
  <si>
    <t>1.购买杀虫灯100个。品牌：本乐，型号MG-DC01，单价1700元/台，小计17万元；
2.硬化18社人行便道500米。砼宽1米，厚10厘米，C20砼路浇筑。单价80元/米，需资金4万元。</t>
  </si>
  <si>
    <t>木耳镇良桥村</t>
  </si>
  <si>
    <t>通过该项目的实施，能增加村集体收入，农户享受资产收益分红，提高生活质量，增加村民幸福感。项目覆盖804人，项目受益已脱贫户6户9人。</t>
  </si>
  <si>
    <t>1.购买杀虫灯=100个；
2.硬化18社人行便道=500米。</t>
  </si>
  <si>
    <t>1.购买杀虫灯=1700元/台；
2.硬化18社人行便道=80元/米。</t>
  </si>
  <si>
    <t>通过实施本项目建设，降低病虫害影响，增强市场竞争力。</t>
  </si>
  <si>
    <t>项目覆盖804人，项目受益已脱贫户6户9人。</t>
  </si>
  <si>
    <t>渝北区木耳镇良桥村股份经济联合社</t>
  </si>
  <si>
    <t>扶贫基金5%</t>
  </si>
  <si>
    <t>收入的20%用于分红给村集体。</t>
  </si>
  <si>
    <t>渝北区木耳镇新合村2025年度产业项目</t>
  </si>
  <si>
    <t>1.购买肥料一批。（1）复合肥10吨。品牌及含量：加利禾复合肥15-15-15，建设成本3900元/吨，3.90万元；(2)购买尿素10吨。品牌及含量：泸天化尿素，氮含量≥46%，单价：2800元/吨 ，小计2.8万元。小计6.7万元。
2.购买农药一批，需资金1.66万元。
3.购买鹅舍。2处，每处200平米。沙杆，树脂瓦，围挡单价1.2万元/个，需2.4万元。
4.鹅苗2千只，每只35元，需资金7万元。 
5.新建农资库房建筑面积2层共100㎡，建设单价1500元/㎡，需资金15万元。</t>
  </si>
  <si>
    <t>木耳镇新合村</t>
  </si>
  <si>
    <t>通过该项目的实施，能增加村集体收入，农户享受资产收益分红，提高生活质量，增加村民幸福感。项目覆盖285户农户，含脱贫户6户8人。</t>
  </si>
  <si>
    <t>1.购买复合肥=10吨，购买尿素=10吨；
2.购买农药=一批；
3.购买鹅舍=2处，每处面积=200平米；
4.购买鹅苗=2千只；
5.新建农资库房建筑面积=100平方米。</t>
  </si>
  <si>
    <t>1.购买复合肥=3900元/吨，购买尿素=2800元/吨 ；
2.购买农药=1.66万元；
3.购买鹅舍围挡=1.2万元/个；
4.购买鹅苗=35元/只；
5.新建农资库房=1500元/平方米。</t>
  </si>
  <si>
    <t>项目覆盖285户农户，含脱贫户6户8人。</t>
  </si>
  <si>
    <t>渝北区木耳镇新合村股份经济联合社</t>
  </si>
  <si>
    <t>渝北区木耳镇白房村2025年度产业项目</t>
  </si>
  <si>
    <t xml:space="preserve">一、购买杀虫灯100个，品牌：本乐，型号MG-DC01，单价1700元/台，小计17万元；
二、采购一批机具，合计85620元。
</t>
  </si>
  <si>
    <t>木耳镇白房村</t>
  </si>
  <si>
    <t>通过该项目的实施，能增加村集体收入，农户享受资产收益分红，提高生活质量，增加村民幸福感。项目覆盖农户1330户3258人，含脱贫户6户13人。</t>
  </si>
  <si>
    <t>1.购买杀虫灯=100个；
2.购买自走式履带旋耕机=1台；
3.购买田园搬运管理机=1台；
4.购买电动修剪机=5台；
5.购买手持式锂电修枝锯=2台；
6.购买数码变频发电机=2台；
7.购买手动四环热熔器=2台；
8.购买电子热熔器（φ75-100，热熔管径φ75-110）=2台，购买电子热熔器（φ20-100，热熔管径φ75-63）=2台。</t>
  </si>
  <si>
    <t>1.购买杀虫灯=1700元/个；
2.购买自走式履带旋耕机=3.92万元/台；
3.购买田园搬运管理机=2.98万元/台；
4.购买电动修剪机=0.096万元/台；
5.购买手持式锂电修枝锯=0.0835万元台；
6.购买数码变频发电机=0.286万元/台；
7.购买手动四环热熔器=0.186万元/台；
8.购买电子热熔器（φ75-100，热熔管径φ75-110）=260元/台，购买电子热熔器（φ20-100，热熔管径φ75-63）=95元/台。</t>
  </si>
  <si>
    <t>项目覆盖农户1330户3258人，含脱贫户6户13人。</t>
  </si>
  <si>
    <t>渝北区木耳镇白房村股份经济联合社</t>
  </si>
  <si>
    <t>渝北区兴隆镇永兴村2025年产业提升项目</t>
  </si>
  <si>
    <t>1.新建产业便道3000米，规格为宽2米、厚15厘米、C20砼路浇筑+10厘米厚碎石垫层，建设成本300元/米，需资金90万元。
2.新建水果分拣储仓展示中心400㎡，采用C20混凝土水泥地面硬化厚度10公分；墙体屋面采用钢筋混凝土现浇而成，室内装饰装修，建设成本800元/平方米，需资金32万元。</t>
  </si>
  <si>
    <t>兴隆镇
永兴村</t>
  </si>
  <si>
    <t xml:space="preserve">项目建成后有助于伏季水果产业发展，降低人工成本，提高生产效率，带动村集体增收。
</t>
  </si>
  <si>
    <t>与本村建卡脱贫户6户13人进行分红，增加村集体收益。</t>
  </si>
  <si>
    <t>该项目建成后，提升产业发展，壮大集体经济，</t>
  </si>
  <si>
    <t>1.新建产业便道3000米。
2.新建水果分拣储仓展示中心400㎡。</t>
  </si>
  <si>
    <t>1.新建产业便道，建设成本300元/米，需资金90万元。
2.新建水果分拣储仓展示中心，建设成本800元/平方米，需资金32万元。</t>
  </si>
  <si>
    <t xml:space="preserve">带动村集体增收。
</t>
  </si>
  <si>
    <t>受益脱贫户6户13人</t>
  </si>
  <si>
    <t>项目持续≥1年</t>
  </si>
  <si>
    <t>渝北区兴隆镇永兴村股份经济合作联合社</t>
  </si>
  <si>
    <t>项目收益的1%用于脱贫户6户13人分红</t>
  </si>
  <si>
    <t>带动村集体增收，项目收益的1%用于脱贫户6户13人分红，</t>
  </si>
  <si>
    <t>渝北区兴隆镇保胜寺村2025年产业配套项目</t>
  </si>
  <si>
    <t>1.建塑木直播平台90平方米。建设成本每平方米1000元/平方米，需资金9万元。
2.排水沟1500米，内宽0.5米，深0.5米，墙体采用120砖浆砌、砂浆抹面，沟底10厘米厚C25砼底板，面用格栅栏覆盖，建设成本140元/米，需资金21万元。
3.采购肥料:购买复合肥75吨。史丹利复合肥含量15-15-15-S，建设成本4500元/吨，需资金33.75万元。
4.购买农药一批，需资金4.6824万元。
5.采购水果套袋14万个，按0.06元/个，合计0.84万元。</t>
  </si>
  <si>
    <t>兴隆镇
保胜寺村</t>
  </si>
  <si>
    <t>该项目受益农户790户1827人，另外该项目收益的1%与建卡脱贫户3户5人进行分红。带动村集体增收≥5万元。</t>
  </si>
  <si>
    <t>与本村建卡脱贫户3户5人进行分红，增加村集体收益。</t>
  </si>
  <si>
    <t>1.建塑木直播平台90平方米。
2.排水沟1500米。
3.采购肥料:购买复合肥75吨。
4.购买农药一批。
5.采购水果套袋14万个。</t>
  </si>
  <si>
    <t>1.建塑木直播平台，建设成本每平方米1000元/平方米，需资金9万元。
2.排水沟建设成本140元/米，需资金21万元。
3.采购肥料:购买复合肥，建设成本4500元/吨，需资金33.75万元。
4.购买农药一批，需资金4.6824万元。
5.采购水果套袋0.06元/个，合计0.84万元。</t>
  </si>
  <si>
    <t>带动村集体增收≥5万元。</t>
  </si>
  <si>
    <t>受益脱贫户3户5人</t>
  </si>
  <si>
    <t>渝北区兴隆镇保胜寺村股份经济合作联合社</t>
  </si>
  <si>
    <t>项目收益的1%用于脱贫户3户5人分红</t>
  </si>
  <si>
    <t>带动村集体增收≥5万元，项目收益的1%用于脱贫户3户5人分红</t>
  </si>
  <si>
    <t>渝北区兴隆镇天堡寨村2025年产业配套项目</t>
  </si>
  <si>
    <t>1.经果林内安装太阳能摄像头120个，单价389元/个，需资金4.668万元。
2.建产业采摘便道800米，宽1m,厚10cm，c20砼路浇筑。建设成本80元/m，需资金6.4万元。
3.新建大棚设施配套储水池1口120立方米，规格20米*10米*2米，建设成本300元，需资金3.6万元。
4.购买史丹利复合肥20吨，含量15-15-15-S，单价4500元/吨。需资金9万元。
5.购农药一批，需资金8.51万元。
6.购水果专用套袋200000个，单价0.1元/个。需资金2万元。</t>
  </si>
  <si>
    <t>兴隆镇
天堡寨村</t>
  </si>
  <si>
    <t xml:space="preserve">该项目受益农户688户1710人，另外该项目收益的1%与建卡脱贫户监测户3户11人进行分红。带动村集体增收≥5万元 
</t>
  </si>
  <si>
    <t>与本村建卡脱贫户监测户3户11人进行分红，增加村集体收益。</t>
  </si>
  <si>
    <t>1.经果林内安装太阳能摄像头120个。
2.建产业采摘便道800米。
3.新建大棚设施配套储水池1口120立方米。
4.购买史丹利复合肥20吨。
5.购农药一批。
6.购水果专用套袋200000个。</t>
  </si>
  <si>
    <t xml:space="preserve">带动村集体增收≥5万元 
</t>
  </si>
  <si>
    <t>受益脱贫户监测户3户11人</t>
  </si>
  <si>
    <t>渝北区兴隆镇天堡寨村股份经济合作联合社</t>
  </si>
  <si>
    <t>项目收益的1%用于脱贫户监测户3户11人分红</t>
  </si>
  <si>
    <t>带动村集体增收≥5万元，项目收益的1%用于脱贫户监测户3户11人分红</t>
  </si>
  <si>
    <t>渝北区兴隆镇小五村2025年产业基地配套项目</t>
  </si>
  <si>
    <t>1.安装监控系统一套。大华200万球机摄像头4个，枪机摄像头8个，及相应配套耗材，需资金1.99万元。
2.新建单体草莓大棚4000平方米。跨度8米，拱间距1米，顶高3.5米。单价38元/㎡，需资金15.2万元。
3.修建排水沟1900米，宽0.3米、深0.4米，沟底用C20砼浇筑，厚度10公分，墙体采用120砖浆砌。单价100元/米，需资金19万元。
4.采购农机具一批。东风拖拉机1台：型号M704-D，需资金7.47万元；圣和旋耕机1台，型号1CQN-150型，需资金0.53万元；卓田秸秆还田机1台，1JHY-150型，需0.93万元；绿茵智能电动割草机6台，型号Ly54V20AN，0.315万元/台；需1.89万元。共需资金10.82万元。
5.安装补光系统。国产优质防水、防尘、防潮、防雾旭隆牧农LED灯450盏，20元/盏，需0.9万元；6㎡国标铜芯电缆300米，12元/米，需0.36万元。共需资金1.26万元。</t>
  </si>
  <si>
    <t>兴隆镇
小五村</t>
  </si>
  <si>
    <t>该项目建成后，提升产业发展，壮大集体经济，带动周围10名村民务工，带动村集体增收≥1万元</t>
  </si>
  <si>
    <t>带动周围10名村民务工，与周边村（永兴村、天堡寨村、保胜寺村）建卡脱贫户和监测户25人进行分红，增加村集体收益。</t>
  </si>
  <si>
    <t>1.安装监控系统一套。大华200万球机摄像头4个，枪机摄像头8个，及相应配套耗材。
2.新建单体草莓大棚4000平方米。
3.修建排水沟1900米。
4.采购农机具一批。东风拖拉机1台；圣和旋耕机1台；卓田秸秆还田机1台；绿茵智能电动割草机6台。
5.安装补光系统。国产优质防水、防尘、防潮、防雾旭隆牧农LED灯450盏；6㎡国标铜芯电缆300米。</t>
  </si>
  <si>
    <t>1.安装监控系统一套，需资金1.99万元。
2.新建单体草莓大棚，单价38元/㎡，需资金15.2万元。
3.修建排水沟单价100元/米。
4.采购农机具一批。东风拖拉机需资金7.47万元；圣和旋耕机需资金0.53万元；卓田秸秆还田机需0.93万元；绿茵智能电动割草机0.315万元/台；需1.89万元。
5.安装补光系统。国产优质防水、防尘、防潮、防雾旭隆牧农LED灯，20元/盏，需0.9万元；6㎡国标铜芯电缆12元/米，需0.36万元。</t>
  </si>
  <si>
    <t>带动村集体增收≥1万元</t>
  </si>
  <si>
    <t>带动周围10名村民务工，受益于全镇脱贫户和监测户25人</t>
  </si>
  <si>
    <t>渝北区兴隆镇小五村股份经济合作联合社</t>
  </si>
  <si>
    <t>项目收益的1%用于全镇脱贫户和监测户25人分红</t>
  </si>
  <si>
    <t>带动村集体增收≥1万元，项目收益的1%用于全镇脱贫户和监测户25人分红</t>
  </si>
  <si>
    <t>渝北区兴隆镇垃圾点建设项目</t>
  </si>
  <si>
    <t>1.新建500个农村生活垃圾收运点， 每个点位建设成本600元，小计30万元；
2.建设5个集中垃圾收运点，每个点位建设成本1.8万元，小计9万元。</t>
  </si>
  <si>
    <t>兴隆镇</t>
  </si>
  <si>
    <t xml:space="preserve">该项目建成后受益群众3万余人，并大力提高村容村貌，促进乡村文明治理。
</t>
  </si>
  <si>
    <t>1.新建500个农村生活垃圾收运点，；
2.建设5个集中垃圾收运点。</t>
  </si>
  <si>
    <t>1.新建农村生活垃圾收运点， 每个点位建设成本600元；
2.建设集中垃圾收运点，每个点位建设成本1.8万元。</t>
  </si>
  <si>
    <t>为兴隆镇带来大量的游客，创造游客经济收益</t>
  </si>
  <si>
    <t>渝北区兴隆镇人民政府</t>
  </si>
  <si>
    <t>渝北区大湾镇2025年金凤桃乡产业配套提升项目</t>
  </si>
  <si>
    <t>1、配套基础设施升级项目
（1）水利灌溉
完善“金凤桃乡”农田水利灌溉系统，其中：
1）升级果园灌溉系统，在果树长势好的区域新增适应丘陵环境的水肥一体化喷灌系统，包括龙洞岩村梨园1000亩、杉木村柑橘园1080亩、金凤村柑橘园360亩喷灌系统；
2）完善金凤村提灌系统，购置提灌设备6套。
2、产业升级项目
（1）低效老化果树换种，提高果园经济效益，包括200亩李树换种苏翠梨树6000株，300亩低效老化桃树换种早熟黄桃10000株，每亩培土施有机肥1吨。
（2）采后分级处理及包装物流设施
提升果品智能化精选水平，提高果品新鲜贮藏期、加强保质保鲜，提升产品质量，其中：
1）新建1000㎡生产加工车间，包括果品分选车间、包装车间、仓储车间、物流配送车间、现场交易区。
2）新建果品高性能单通道分选线，购置精细化分选设备；
3）新建果品打包封箱流水线，购置自动包装设备；
4）完善果品仓储保鲜设施，改造金凤村现有冷库500立方米，包括装修改造，货架、叉车配置、气调设备购置等。
（3）新建选果场，利用果园周边现有空地，搭建龙洞岩村梨园、金凤村、杉木村（深基坪、带露台、六社、四社）共计6处简易选果场，选果场占地约60平方米，高5米，结构形式采用简易钢棚或茅草棚，并购置货架、降温设施等。
3、管护升级项目
（1）病虫害绿色防控
1）地力培肥
购置无公害化肥、农药等；
2）打药机和防虫设备
配置无人打药机3辆、300套太阳能灭蚊灯。
（2）高标准核心种植示范区
立足桃树的栽培和选育，围绕打造桃产业示范园，在“金凤桃乡”建设高标准示范基地80亩，打造数字化智慧农业示范田，购置良优品种桃树等。
（3）果园管护社会化服务
购置果园社会化管护服务。
（4）果园安防社会化服务
购置果园安防社会化服务。</t>
  </si>
  <si>
    <t>大湾镇</t>
  </si>
  <si>
    <t>一是流转项目区群众土地开展种植，流转面积1万亩以上，涉及农户1553户以上；
二是村集体经济实现分红增收，所有股民享受果园经营收益分红，惠及农户1553户左右；
三是群众就近务工从事农业生产，受益群众2万余人次，人均增收0.1万元以上；
四是为特殊群体实现再分红，涉及区域脱贫户55户144人、监测对象3户9人。</t>
  </si>
  <si>
    <t xml:space="preserve">1.新建分选线和包装设备=1套；
2.果品仓储保鲜设施=500平方米；
3.果园喷灌系统=2440亩；
4.提灌系统=6套；
5.新建生产车间=1000平方米；
6.新建选果场=6个；
7.新购无人打药机=3个；
8.新购太阳能灭蚊灯=300个；
9.果园社会化服务=1项；
10.地力培肥=1项。
</t>
  </si>
  <si>
    <t xml:space="preserve">1.果园喷灌系统=2162.31元/亩；
2.提灌系统=4.4万元/套；
3.生产加工车间=2500元/平方米；
4.分选线和包装设备=133万/套；
5.果品仓储保鲜设施=2620元/立方米；
6.新建选果场=3万元/处；
7.地力培肥=220万元；
8.新购无人打药机==6.5万元/辆；
9.新购太阳能灭蚊灯==350元/套；
10.果园社会化服务=322万元。
</t>
  </si>
  <si>
    <t>受益脱贫户55户144人、监测对象3户9人</t>
  </si>
  <si>
    <t>渝北区大湾镇人民政府</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</si>
</sst>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2"/>
      <name val="宋体"/>
      <charset val="134"/>
    </font>
    <font>
      <sz val="10"/>
      <name val="宋体"/>
      <charset val="134"/>
    </font>
    <font>
      <sz val="10"/>
      <name val="方正仿宋_GBK"/>
      <charset val="134"/>
    </font>
    <font>
      <sz val="11"/>
      <name val="宋体"/>
      <charset val="134"/>
      <scheme val="minor"/>
    </font>
    <font>
      <sz val="12"/>
      <name val="方正仿宋_GBK"/>
      <charset val="134"/>
    </font>
    <font>
      <sz val="10"/>
      <name val="方正仿宋_GBK"/>
      <charset val="0"/>
    </font>
    <font>
      <sz val="8"/>
      <name val="方正仿宋_GBK"/>
      <charset val="134"/>
    </font>
    <font>
      <sz val="9"/>
      <name val="方正仿宋_GBK"/>
      <charset val="134"/>
    </font>
    <font>
      <i/>
      <sz val="11"/>
      <color rgb="FF7F7F7F"/>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0"/>
      <name val="Times New Roman"/>
      <charset val="134"/>
    </font>
    <font>
      <vertAlign val="superscript"/>
      <sz val="10"/>
      <name val="方正仿宋_GBK"/>
      <charset val="134"/>
    </font>
    <font>
      <vertAlign val="superscript"/>
      <sz val="10"/>
      <name val="Times New Roman"/>
      <charset val="134"/>
    </font>
    <font>
      <sz val="10"/>
      <name val="Arial"/>
      <charset val="134"/>
    </font>
    <font>
      <b/>
      <sz val="10"/>
      <name val="方正仿宋_GBK"/>
      <charset val="134"/>
    </font>
    <font>
      <sz val="9"/>
      <name val="宋体"/>
      <charset val="134"/>
    </font>
    <font>
      <b/>
      <sz val="9"/>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9" fillId="0" borderId="0" applyFont="0" applyFill="0" applyBorder="0" applyAlignment="0" applyProtection="0">
      <alignment vertical="center"/>
    </xf>
    <xf numFmtId="0" fontId="11" fillId="10" borderId="0" applyNumberFormat="0" applyBorder="0" applyAlignment="0" applyProtection="0">
      <alignment vertical="center"/>
    </xf>
    <xf numFmtId="0" fontId="14" fillId="8" borderId="1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5" fillId="12" borderId="0" applyNumberFormat="0" applyBorder="0" applyAlignment="0" applyProtection="0">
      <alignment vertical="center"/>
    </xf>
    <xf numFmtId="43" fontId="9" fillId="0" borderId="0" applyFont="0" applyFill="0" applyBorder="0" applyAlignment="0" applyProtection="0">
      <alignment vertical="center"/>
    </xf>
    <xf numFmtId="0" fontId="13" fillId="9"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3" borderId="12" applyNumberFormat="0" applyFont="0" applyAlignment="0" applyProtection="0">
      <alignment vertical="center"/>
    </xf>
    <xf numFmtId="0" fontId="13" fillId="1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3" fillId="16" borderId="0" applyNumberFormat="0" applyBorder="0" applyAlignment="0" applyProtection="0">
      <alignment vertical="center"/>
    </xf>
    <xf numFmtId="0" fontId="19" fillId="0" borderId="14" applyNumberFormat="0" applyFill="0" applyAlignment="0" applyProtection="0">
      <alignment vertical="center"/>
    </xf>
    <xf numFmtId="0" fontId="13" fillId="4" borderId="0" applyNumberFormat="0" applyBorder="0" applyAlignment="0" applyProtection="0">
      <alignment vertical="center"/>
    </xf>
    <xf numFmtId="0" fontId="23" fillId="14" borderId="15" applyNumberFormat="0" applyAlignment="0" applyProtection="0">
      <alignment vertical="center"/>
    </xf>
    <xf numFmtId="0" fontId="18" fillId="14" borderId="11" applyNumberFormat="0" applyAlignment="0" applyProtection="0">
      <alignment vertical="center"/>
    </xf>
    <xf numFmtId="0" fontId="12" fillId="3" borderId="10" applyNumberFormat="0" applyAlignment="0" applyProtection="0">
      <alignment vertical="center"/>
    </xf>
    <xf numFmtId="0" fontId="11" fillId="18" borderId="0" applyNumberFormat="0" applyBorder="0" applyAlignment="0" applyProtection="0">
      <alignment vertical="center"/>
    </xf>
    <xf numFmtId="0" fontId="13" fillId="24" borderId="0" applyNumberFormat="0" applyBorder="0" applyAlignment="0" applyProtection="0">
      <alignment vertical="center"/>
    </xf>
    <xf numFmtId="0" fontId="24" fillId="0" borderId="16" applyNumberFormat="0" applyFill="0" applyAlignment="0" applyProtection="0">
      <alignment vertical="center"/>
    </xf>
    <xf numFmtId="0" fontId="26" fillId="0" borderId="17" applyNumberFormat="0" applyFill="0" applyAlignment="0" applyProtection="0">
      <alignment vertical="center"/>
    </xf>
    <xf numFmtId="0" fontId="25" fillId="27" borderId="0" applyNumberFormat="0" applyBorder="0" applyAlignment="0" applyProtection="0">
      <alignment vertical="center"/>
    </xf>
    <xf numFmtId="0" fontId="27" fillId="28" borderId="0" applyNumberFormat="0" applyBorder="0" applyAlignment="0" applyProtection="0">
      <alignment vertical="center"/>
    </xf>
    <xf numFmtId="0" fontId="11" fillId="2" borderId="0" applyNumberFormat="0" applyBorder="0" applyAlignment="0" applyProtection="0">
      <alignment vertical="center"/>
    </xf>
    <xf numFmtId="0" fontId="13" fillId="19" borderId="0" applyNumberFormat="0" applyBorder="0" applyAlignment="0" applyProtection="0">
      <alignment vertical="center"/>
    </xf>
    <xf numFmtId="0" fontId="11" fillId="23"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11" fillId="11" borderId="0" applyNumberFormat="0" applyBorder="0" applyAlignment="0" applyProtection="0">
      <alignment vertical="center"/>
    </xf>
    <xf numFmtId="0" fontId="13" fillId="29" borderId="0" applyNumberFormat="0" applyBorder="0" applyAlignment="0" applyProtection="0">
      <alignment vertical="center"/>
    </xf>
    <xf numFmtId="0" fontId="13" fillId="21"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3" fillId="20" borderId="0" applyNumberFormat="0" applyBorder="0" applyAlignment="0" applyProtection="0">
      <alignment vertical="center"/>
    </xf>
    <xf numFmtId="0" fontId="11" fillId="31" borderId="0" applyNumberFormat="0" applyBorder="0" applyAlignment="0" applyProtection="0">
      <alignment vertical="center"/>
    </xf>
    <xf numFmtId="0" fontId="13" fillId="26" borderId="0" applyNumberFormat="0" applyBorder="0" applyAlignment="0" applyProtection="0">
      <alignment vertical="center"/>
    </xf>
    <xf numFmtId="0" fontId="13" fillId="22" borderId="0" applyNumberFormat="0" applyBorder="0" applyAlignment="0" applyProtection="0">
      <alignment vertical="center"/>
    </xf>
    <xf numFmtId="0" fontId="11" fillId="17" borderId="0" applyNumberFormat="0" applyBorder="0" applyAlignment="0" applyProtection="0">
      <alignment vertical="center"/>
    </xf>
    <xf numFmtId="0" fontId="13" fillId="25" borderId="0" applyNumberFormat="0" applyBorder="0" applyAlignment="0" applyProtection="0">
      <alignment vertical="center"/>
    </xf>
    <xf numFmtId="0" fontId="0" fillId="0" borderId="0"/>
    <xf numFmtId="0" fontId="0" fillId="0" borderId="0">
      <alignment vertical="center"/>
    </xf>
  </cellStyleXfs>
  <cellXfs count="50">
    <xf numFmtId="0" fontId="0" fillId="0" borderId="0" xfId="0">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2" fillId="0" borderId="3" xfId="0" applyNumberFormat="1" applyFont="1" applyFill="1" applyBorder="1" applyAlignment="1">
      <alignment horizontal="left" vertical="center" wrapText="1"/>
    </xf>
    <xf numFmtId="0" fontId="2" fillId="0" borderId="3" xfId="49"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3" xfId="0" applyNumberFormat="1" applyFont="1" applyFill="1" applyBorder="1" applyAlignment="1">
      <alignment horizontal="justify" vertical="center" wrapText="1"/>
    </xf>
    <xf numFmtId="0" fontId="6" fillId="0" borderId="3" xfId="0" applyFont="1" applyFill="1" applyBorder="1" applyAlignment="1">
      <alignment horizontal="left" vertical="center" wrapText="1"/>
    </xf>
    <xf numFmtId="0" fontId="2" fillId="0" borderId="6" xfId="0" applyNumberFormat="1" applyFont="1" applyFill="1" applyBorder="1" applyAlignment="1">
      <alignment horizontal="center" vertical="center" wrapText="1"/>
    </xf>
    <xf numFmtId="0" fontId="2" fillId="0" borderId="6" xfId="0" applyNumberFormat="1" applyFont="1" applyFill="1" applyBorder="1" applyAlignment="1">
      <alignment vertical="center" wrapText="1"/>
    </xf>
    <xf numFmtId="0" fontId="2" fillId="0" borderId="3" xfId="49"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6" xfId="0" applyNumberFormat="1" applyFont="1" applyFill="1" applyBorder="1" applyAlignment="1">
      <alignment vertical="center"/>
    </xf>
    <xf numFmtId="0" fontId="2" fillId="0" borderId="6"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FF"/>
      <color rgb="00FFC00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67"/>
  <sheetViews>
    <sheetView tabSelected="1" zoomScale="55" zoomScaleNormal="55" workbookViewId="0">
      <selection activeCell="AO10" sqref="AO10"/>
    </sheetView>
  </sheetViews>
  <sheetFormatPr defaultColWidth="9" defaultRowHeight="16.5"/>
  <cols>
    <col min="1" max="1" width="3.63333333333333" style="8" customWidth="1"/>
    <col min="2" max="2" width="9" style="9" customWidth="1"/>
    <col min="3" max="3" width="6.94166666666667" style="10" customWidth="1"/>
    <col min="4" max="4" width="16.9416666666667" style="11" customWidth="1"/>
    <col min="5" max="5" width="88.4666666666667" style="12" customWidth="1"/>
    <col min="6" max="6" width="6.25" style="8" customWidth="1"/>
    <col min="7" max="7" width="7.58333333333333" style="8" customWidth="1"/>
    <col min="8" max="8" width="12.5" style="1" customWidth="1"/>
    <col min="9" max="9" width="26.125" style="1" customWidth="1"/>
    <col min="10" max="10" width="18.5166666666667" style="1" customWidth="1"/>
    <col min="11" max="11" width="22.35" style="1" customWidth="1"/>
    <col min="12" max="12" width="11.75" style="1" customWidth="1"/>
    <col min="13" max="13" width="9" style="1" customWidth="1"/>
    <col min="14" max="14" width="16.0083333333333" style="1" customWidth="1"/>
    <col min="15" max="16" width="9" style="1" customWidth="1"/>
    <col min="17" max="17" width="13.0583333333333" style="1" customWidth="1"/>
    <col min="18" max="18" width="7.58333333333333" style="1" customWidth="1"/>
    <col min="19" max="19" width="9" style="1" customWidth="1"/>
    <col min="20" max="20" width="7.58333333333333" style="1" customWidth="1"/>
    <col min="21" max="21" width="7.86666666666667" style="8" customWidth="1"/>
    <col min="22" max="23" width="9" style="8" customWidth="1"/>
    <col min="24" max="24" width="12" style="8" customWidth="1"/>
    <col min="25" max="25" width="11.75" style="10" customWidth="1"/>
    <col min="26" max="26" width="9.25" style="10" customWidth="1"/>
    <col min="27" max="27" width="7" style="10" customWidth="1"/>
    <col min="28" max="28" width="7" style="7" customWidth="1"/>
    <col min="29" max="29" width="5.25" style="7" customWidth="1"/>
    <col min="30" max="30" width="8.375" style="10" customWidth="1"/>
    <col min="31" max="31" width="7" style="10" customWidth="1"/>
    <col min="32" max="33" width="7" style="7" customWidth="1"/>
    <col min="34" max="34" width="4.375" style="7" customWidth="1"/>
    <col min="35" max="37" width="7" style="7" customWidth="1"/>
    <col min="38" max="38" width="9" style="7" customWidth="1"/>
    <col min="39" max="39" width="4.875" style="7" customWidth="1"/>
    <col min="40" max="40" width="9" style="7"/>
    <col min="41" max="16384" width="9" style="1"/>
  </cols>
  <sheetData>
    <row r="1" s="1" customFormat="1" ht="14.25" spans="1:40">
      <c r="A1" s="13" t="s">
        <v>0</v>
      </c>
      <c r="B1" s="13"/>
      <c r="C1" s="13"/>
      <c r="D1" s="14"/>
      <c r="E1" s="15"/>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row>
    <row r="2" s="1" customFormat="1" ht="14.25" spans="1:40">
      <c r="A2" s="17" t="s">
        <v>1</v>
      </c>
      <c r="B2" s="17"/>
      <c r="C2" s="17"/>
      <c r="D2" s="18"/>
      <c r="E2" s="19"/>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row>
    <row r="3" s="1" customFormat="1" ht="14.25" spans="1:40">
      <c r="A3" s="20" t="s">
        <v>2</v>
      </c>
      <c r="B3" s="20" t="s">
        <v>3</v>
      </c>
      <c r="C3" s="20" t="s">
        <v>4</v>
      </c>
      <c r="D3" s="21" t="s">
        <v>5</v>
      </c>
      <c r="E3" s="20" t="s">
        <v>6</v>
      </c>
      <c r="F3" s="20" t="s">
        <v>7</v>
      </c>
      <c r="G3" s="20" t="s">
        <v>8</v>
      </c>
      <c r="H3" s="22" t="s">
        <v>9</v>
      </c>
      <c r="I3" s="22" t="s">
        <v>10</v>
      </c>
      <c r="J3" s="22" t="s">
        <v>11</v>
      </c>
      <c r="K3" s="22"/>
      <c r="L3" s="22"/>
      <c r="M3" s="22"/>
      <c r="N3" s="22"/>
      <c r="O3" s="22"/>
      <c r="P3" s="22"/>
      <c r="Q3" s="22"/>
      <c r="R3" s="22"/>
      <c r="S3" s="38" t="s">
        <v>12</v>
      </c>
      <c r="T3" s="39"/>
      <c r="U3" s="22" t="s">
        <v>13</v>
      </c>
      <c r="V3" s="20" t="s">
        <v>14</v>
      </c>
      <c r="W3" s="38" t="s">
        <v>15</v>
      </c>
      <c r="X3" s="39"/>
      <c r="Y3" s="38" t="s">
        <v>16</v>
      </c>
      <c r="Z3" s="46"/>
      <c r="AA3" s="46"/>
      <c r="AB3" s="46"/>
      <c r="AC3" s="39"/>
      <c r="AD3" s="38" t="s">
        <v>17</v>
      </c>
      <c r="AE3" s="39"/>
      <c r="AF3" s="22" t="s">
        <v>18</v>
      </c>
      <c r="AG3" s="22" t="s">
        <v>19</v>
      </c>
      <c r="AH3" s="22" t="s">
        <v>20</v>
      </c>
      <c r="AI3" s="22"/>
      <c r="AJ3" s="22" t="s">
        <v>21</v>
      </c>
      <c r="AK3" s="22" t="s">
        <v>22</v>
      </c>
      <c r="AL3" s="22"/>
      <c r="AM3" s="22" t="s">
        <v>23</v>
      </c>
      <c r="AN3" s="22"/>
    </row>
    <row r="4" s="1" customFormat="1" ht="14.25" spans="1:40">
      <c r="A4" s="23"/>
      <c r="B4" s="23"/>
      <c r="C4" s="23"/>
      <c r="D4" s="21"/>
      <c r="E4" s="23"/>
      <c r="F4" s="23"/>
      <c r="G4" s="23"/>
      <c r="H4" s="22"/>
      <c r="I4" s="22"/>
      <c r="J4" s="22" t="s">
        <v>24</v>
      </c>
      <c r="K4" s="22" t="s">
        <v>25</v>
      </c>
      <c r="L4" s="22"/>
      <c r="M4" s="22"/>
      <c r="N4" s="22"/>
      <c r="O4" s="22" t="s">
        <v>26</v>
      </c>
      <c r="P4" s="22"/>
      <c r="Q4" s="22"/>
      <c r="R4" s="22" t="s">
        <v>27</v>
      </c>
      <c r="S4" s="20" t="s">
        <v>28</v>
      </c>
      <c r="T4" s="20" t="s">
        <v>29</v>
      </c>
      <c r="U4" s="22"/>
      <c r="V4" s="23"/>
      <c r="W4" s="20" t="s">
        <v>30</v>
      </c>
      <c r="X4" s="20" t="s">
        <v>31</v>
      </c>
      <c r="Y4" s="22" t="s">
        <v>32</v>
      </c>
      <c r="Z4" s="38" t="s">
        <v>33</v>
      </c>
      <c r="AA4" s="46"/>
      <c r="AB4" s="39"/>
      <c r="AC4" s="22" t="s">
        <v>34</v>
      </c>
      <c r="AD4" s="20" t="s">
        <v>35</v>
      </c>
      <c r="AE4" s="20" t="s">
        <v>36</v>
      </c>
      <c r="AF4" s="22"/>
      <c r="AG4" s="22"/>
      <c r="AH4" s="22" t="s">
        <v>37</v>
      </c>
      <c r="AI4" s="22" t="s">
        <v>38</v>
      </c>
      <c r="AJ4" s="22"/>
      <c r="AK4" s="22" t="s">
        <v>39</v>
      </c>
      <c r="AL4" s="22" t="s">
        <v>40</v>
      </c>
      <c r="AM4" s="22" t="s">
        <v>23</v>
      </c>
      <c r="AN4" s="22" t="s">
        <v>41</v>
      </c>
    </row>
    <row r="5" s="1" customFormat="1" ht="14.25" spans="1:40">
      <c r="A5" s="23"/>
      <c r="B5" s="23"/>
      <c r="C5" s="23"/>
      <c r="D5" s="21"/>
      <c r="E5" s="23"/>
      <c r="F5" s="23"/>
      <c r="G5" s="23"/>
      <c r="H5" s="22"/>
      <c r="I5" s="22"/>
      <c r="J5" s="22"/>
      <c r="K5" s="22" t="s">
        <v>42</v>
      </c>
      <c r="L5" s="22" t="s">
        <v>43</v>
      </c>
      <c r="M5" s="22" t="s">
        <v>44</v>
      </c>
      <c r="N5" s="22" t="s">
        <v>45</v>
      </c>
      <c r="O5" s="22" t="s">
        <v>46</v>
      </c>
      <c r="P5" s="22" t="s">
        <v>47</v>
      </c>
      <c r="Q5" s="22" t="s">
        <v>48</v>
      </c>
      <c r="R5" s="22"/>
      <c r="S5" s="23"/>
      <c r="T5" s="23"/>
      <c r="U5" s="22"/>
      <c r="V5" s="23"/>
      <c r="W5" s="23"/>
      <c r="X5" s="23"/>
      <c r="Y5" s="22"/>
      <c r="Z5" s="20" t="s">
        <v>49</v>
      </c>
      <c r="AA5" s="20" t="s">
        <v>50</v>
      </c>
      <c r="AB5" s="20" t="s">
        <v>51</v>
      </c>
      <c r="AC5" s="22"/>
      <c r="AD5" s="23"/>
      <c r="AE5" s="23"/>
      <c r="AF5" s="22"/>
      <c r="AG5" s="22"/>
      <c r="AH5" s="22"/>
      <c r="AI5" s="22"/>
      <c r="AJ5" s="22"/>
      <c r="AK5" s="22"/>
      <c r="AL5" s="22"/>
      <c r="AM5" s="22"/>
      <c r="AN5" s="22"/>
    </row>
    <row r="6" s="1" customFormat="1" ht="14.25" spans="1:40">
      <c r="A6" s="24"/>
      <c r="B6" s="24"/>
      <c r="C6" s="24"/>
      <c r="D6" s="21"/>
      <c r="E6" s="24"/>
      <c r="F6" s="24"/>
      <c r="G6" s="24"/>
      <c r="H6" s="22"/>
      <c r="I6" s="22"/>
      <c r="J6" s="22"/>
      <c r="K6" s="22"/>
      <c r="L6" s="22"/>
      <c r="M6" s="22"/>
      <c r="N6" s="22"/>
      <c r="O6" s="22"/>
      <c r="P6" s="22"/>
      <c r="Q6" s="22"/>
      <c r="R6" s="22"/>
      <c r="S6" s="24"/>
      <c r="T6" s="24"/>
      <c r="U6" s="22"/>
      <c r="V6" s="24"/>
      <c r="W6" s="24"/>
      <c r="X6" s="24"/>
      <c r="Y6" s="22"/>
      <c r="Z6" s="24"/>
      <c r="AA6" s="24"/>
      <c r="AB6" s="24"/>
      <c r="AC6" s="22"/>
      <c r="AD6" s="24"/>
      <c r="AE6" s="24"/>
      <c r="AF6" s="22"/>
      <c r="AG6" s="22"/>
      <c r="AH6" s="22"/>
      <c r="AI6" s="22"/>
      <c r="AJ6" s="22"/>
      <c r="AK6" s="22"/>
      <c r="AL6" s="22"/>
      <c r="AM6" s="22"/>
      <c r="AN6" s="22"/>
    </row>
    <row r="7" s="1" customFormat="1" ht="14.25" spans="1:40">
      <c r="A7" s="24"/>
      <c r="B7" s="24"/>
      <c r="C7" s="24"/>
      <c r="D7" s="22"/>
      <c r="E7" s="24"/>
      <c r="F7" s="24"/>
      <c r="G7" s="24"/>
      <c r="H7" s="22"/>
      <c r="I7" s="22"/>
      <c r="J7" s="22"/>
      <c r="K7" s="22"/>
      <c r="L7" s="22"/>
      <c r="M7" s="22"/>
      <c r="N7" s="22"/>
      <c r="O7" s="22"/>
      <c r="P7" s="22"/>
      <c r="Q7" s="22"/>
      <c r="R7" s="22"/>
      <c r="S7" s="24"/>
      <c r="T7" s="24"/>
      <c r="U7" s="22"/>
      <c r="V7" s="24"/>
      <c r="W7" s="24"/>
      <c r="X7" s="24"/>
      <c r="Y7" s="22">
        <f>SUM(Y8:Y67)</f>
        <v>7179.7054</v>
      </c>
      <c r="Z7" s="22">
        <f>SUM(Z8:Z67)</f>
        <v>6162.7054</v>
      </c>
      <c r="AA7" s="22">
        <f>SUM(AA8:AA67)</f>
        <v>0</v>
      </c>
      <c r="AB7" s="22">
        <f>SUM(AB8:AB67)</f>
        <v>0</v>
      </c>
      <c r="AC7" s="22">
        <f>SUM(AC8:AC67)</f>
        <v>1017</v>
      </c>
      <c r="AD7" s="24"/>
      <c r="AE7" s="24"/>
      <c r="AF7" s="22"/>
      <c r="AG7" s="22"/>
      <c r="AH7" s="22"/>
      <c r="AI7" s="22"/>
      <c r="AJ7" s="22"/>
      <c r="AK7" s="22"/>
      <c r="AL7" s="22"/>
      <c r="AM7" s="22"/>
      <c r="AN7" s="22"/>
    </row>
    <row r="8" s="1" customFormat="1" ht="108" spans="1:40">
      <c r="A8" s="25">
        <v>1</v>
      </c>
      <c r="B8" s="22" t="s">
        <v>52</v>
      </c>
      <c r="C8" s="22" t="s">
        <v>53</v>
      </c>
      <c r="D8" s="22" t="s">
        <v>54</v>
      </c>
      <c r="E8" s="26" t="s">
        <v>55</v>
      </c>
      <c r="F8" s="22" t="s">
        <v>56</v>
      </c>
      <c r="G8" s="22" t="s">
        <v>57</v>
      </c>
      <c r="H8" s="22" t="s">
        <v>58</v>
      </c>
      <c r="I8" s="22" t="s">
        <v>59</v>
      </c>
      <c r="J8" s="22" t="s">
        <v>60</v>
      </c>
      <c r="K8" s="22" t="s">
        <v>61</v>
      </c>
      <c r="L8" s="22" t="s">
        <v>62</v>
      </c>
      <c r="M8" s="22" t="s">
        <v>63</v>
      </c>
      <c r="N8" s="22" t="s">
        <v>64</v>
      </c>
      <c r="O8" s="22" t="s">
        <v>65</v>
      </c>
      <c r="P8" s="22" t="s">
        <v>66</v>
      </c>
      <c r="Q8" s="22" t="s">
        <v>67</v>
      </c>
      <c r="R8" s="22" t="s">
        <v>68</v>
      </c>
      <c r="S8" s="22" t="s">
        <v>69</v>
      </c>
      <c r="T8" s="22" t="s">
        <v>57</v>
      </c>
      <c r="U8" s="22">
        <v>2025</v>
      </c>
      <c r="V8" s="22" t="s">
        <v>70</v>
      </c>
      <c r="W8" s="22">
        <v>2025.01</v>
      </c>
      <c r="X8" s="22">
        <v>2025.12</v>
      </c>
      <c r="Y8" s="22">
        <v>331.2</v>
      </c>
      <c r="Z8" s="22">
        <v>331.2</v>
      </c>
      <c r="AA8" s="22">
        <v>0</v>
      </c>
      <c r="AB8" s="22">
        <v>0</v>
      </c>
      <c r="AC8" s="22">
        <v>0</v>
      </c>
      <c r="AD8" s="22">
        <v>1500</v>
      </c>
      <c r="AE8" s="22">
        <v>1500</v>
      </c>
      <c r="AF8" s="22" t="s">
        <v>71</v>
      </c>
      <c r="AG8" s="22" t="s">
        <v>71</v>
      </c>
      <c r="AH8" s="22" t="s">
        <v>71</v>
      </c>
      <c r="AI8" s="22" t="s">
        <v>70</v>
      </c>
      <c r="AJ8" s="22" t="s">
        <v>71</v>
      </c>
      <c r="AK8" s="22" t="s">
        <v>71</v>
      </c>
      <c r="AL8" s="22" t="s">
        <v>72</v>
      </c>
      <c r="AM8" s="22" t="s">
        <v>71</v>
      </c>
      <c r="AN8" s="22" t="s">
        <v>72</v>
      </c>
    </row>
    <row r="9" s="1" customFormat="1" ht="54" spans="1:40">
      <c r="A9" s="25">
        <v>2</v>
      </c>
      <c r="B9" s="22" t="s">
        <v>73</v>
      </c>
      <c r="C9" s="26" t="s">
        <v>53</v>
      </c>
      <c r="D9" s="22" t="s">
        <v>74</v>
      </c>
      <c r="E9" s="26" t="s">
        <v>75</v>
      </c>
      <c r="F9" s="22" t="s">
        <v>56</v>
      </c>
      <c r="G9" s="22" t="s">
        <v>76</v>
      </c>
      <c r="H9" s="22" t="s">
        <v>77</v>
      </c>
      <c r="I9" s="22" t="s">
        <v>78</v>
      </c>
      <c r="J9" s="22" t="s">
        <v>79</v>
      </c>
      <c r="K9" s="22" t="s">
        <v>80</v>
      </c>
      <c r="L9" s="22" t="s">
        <v>81</v>
      </c>
      <c r="M9" s="22" t="s">
        <v>82</v>
      </c>
      <c r="N9" s="22" t="s">
        <v>83</v>
      </c>
      <c r="O9" s="22" t="s">
        <v>84</v>
      </c>
      <c r="P9" s="22" t="s">
        <v>85</v>
      </c>
      <c r="Q9" s="22" t="s">
        <v>86</v>
      </c>
      <c r="R9" s="22" t="s">
        <v>68</v>
      </c>
      <c r="S9" s="22" t="s">
        <v>69</v>
      </c>
      <c r="T9" s="22" t="s">
        <v>69</v>
      </c>
      <c r="U9" s="22">
        <v>2025</v>
      </c>
      <c r="V9" s="22" t="s">
        <v>70</v>
      </c>
      <c r="W9" s="22">
        <v>2025.01</v>
      </c>
      <c r="X9" s="22">
        <v>2025.12</v>
      </c>
      <c r="Y9" s="22">
        <v>16</v>
      </c>
      <c r="Z9" s="22">
        <v>16</v>
      </c>
      <c r="AA9" s="22">
        <v>0</v>
      </c>
      <c r="AB9" s="22">
        <v>0</v>
      </c>
      <c r="AC9" s="22">
        <v>0</v>
      </c>
      <c r="AD9" s="22">
        <v>800</v>
      </c>
      <c r="AE9" s="22">
        <v>800</v>
      </c>
      <c r="AF9" s="22" t="s">
        <v>71</v>
      </c>
      <c r="AG9" s="22" t="s">
        <v>71</v>
      </c>
      <c r="AH9" s="22" t="s">
        <v>71</v>
      </c>
      <c r="AI9" s="22" t="s">
        <v>70</v>
      </c>
      <c r="AJ9" s="22" t="s">
        <v>71</v>
      </c>
      <c r="AK9" s="22" t="s">
        <v>71</v>
      </c>
      <c r="AL9" s="22" t="s">
        <v>72</v>
      </c>
      <c r="AM9" s="22" t="s">
        <v>71</v>
      </c>
      <c r="AN9" s="22" t="s">
        <v>72</v>
      </c>
    </row>
    <row r="10" s="1" customFormat="1" ht="81" spans="1:40">
      <c r="A10" s="25">
        <v>3</v>
      </c>
      <c r="B10" s="22" t="s">
        <v>87</v>
      </c>
      <c r="C10" s="26" t="s">
        <v>53</v>
      </c>
      <c r="D10" s="22" t="s">
        <v>88</v>
      </c>
      <c r="E10" s="26" t="s">
        <v>89</v>
      </c>
      <c r="F10" s="22" t="s">
        <v>56</v>
      </c>
      <c r="G10" s="22" t="s">
        <v>76</v>
      </c>
      <c r="H10" s="22" t="s">
        <v>90</v>
      </c>
      <c r="I10" s="22" t="s">
        <v>91</v>
      </c>
      <c r="J10" s="22" t="s">
        <v>92</v>
      </c>
      <c r="K10" s="26" t="s">
        <v>93</v>
      </c>
      <c r="L10" s="22" t="s">
        <v>94</v>
      </c>
      <c r="M10" s="22" t="s">
        <v>95</v>
      </c>
      <c r="N10" s="22" t="s">
        <v>96</v>
      </c>
      <c r="O10" s="22" t="s">
        <v>97</v>
      </c>
      <c r="P10" s="22" t="s">
        <v>98</v>
      </c>
      <c r="Q10" s="22" t="s">
        <v>86</v>
      </c>
      <c r="R10" s="22" t="s">
        <v>68</v>
      </c>
      <c r="S10" s="22" t="s">
        <v>69</v>
      </c>
      <c r="T10" s="22" t="s">
        <v>99</v>
      </c>
      <c r="U10" s="22">
        <v>2025</v>
      </c>
      <c r="V10" s="22" t="s">
        <v>70</v>
      </c>
      <c r="W10" s="22">
        <v>2025.01</v>
      </c>
      <c r="X10" s="22">
        <v>2025.12</v>
      </c>
      <c r="Y10" s="22">
        <v>40</v>
      </c>
      <c r="Z10" s="22">
        <v>40</v>
      </c>
      <c r="AA10" s="22">
        <v>0</v>
      </c>
      <c r="AB10" s="22">
        <v>0</v>
      </c>
      <c r="AC10" s="22">
        <v>0</v>
      </c>
      <c r="AD10" s="22">
        <v>300</v>
      </c>
      <c r="AE10" s="22">
        <v>300</v>
      </c>
      <c r="AF10" s="22" t="s">
        <v>71</v>
      </c>
      <c r="AG10" s="22" t="s">
        <v>71</v>
      </c>
      <c r="AH10" s="22" t="s">
        <v>71</v>
      </c>
      <c r="AI10" s="22" t="s">
        <v>70</v>
      </c>
      <c r="AJ10" s="22" t="s">
        <v>71</v>
      </c>
      <c r="AK10" s="22" t="s">
        <v>71</v>
      </c>
      <c r="AL10" s="22" t="s">
        <v>72</v>
      </c>
      <c r="AM10" s="22" t="s">
        <v>71</v>
      </c>
      <c r="AN10" s="22" t="s">
        <v>72</v>
      </c>
    </row>
    <row r="11" s="1" customFormat="1" ht="121.5" spans="1:40">
      <c r="A11" s="25">
        <v>4</v>
      </c>
      <c r="B11" s="22" t="s">
        <v>100</v>
      </c>
      <c r="C11" s="26" t="s">
        <v>101</v>
      </c>
      <c r="D11" s="22" t="s">
        <v>102</v>
      </c>
      <c r="E11" s="26" t="s">
        <v>103</v>
      </c>
      <c r="F11" s="22" t="s">
        <v>56</v>
      </c>
      <c r="G11" s="22" t="s">
        <v>76</v>
      </c>
      <c r="H11" s="22" t="s">
        <v>104</v>
      </c>
      <c r="I11" s="26" t="s">
        <v>105</v>
      </c>
      <c r="J11" s="22" t="s">
        <v>106</v>
      </c>
      <c r="K11" s="22" t="s">
        <v>107</v>
      </c>
      <c r="L11" s="22" t="s">
        <v>108</v>
      </c>
      <c r="M11" s="22" t="s">
        <v>109</v>
      </c>
      <c r="N11" s="22" t="s">
        <v>110</v>
      </c>
      <c r="O11" s="22" t="s">
        <v>111</v>
      </c>
      <c r="P11" s="22" t="s">
        <v>112</v>
      </c>
      <c r="Q11" s="22" t="s">
        <v>86</v>
      </c>
      <c r="R11" s="22" t="s">
        <v>68</v>
      </c>
      <c r="S11" s="22" t="s">
        <v>69</v>
      </c>
      <c r="T11" s="22" t="s">
        <v>69</v>
      </c>
      <c r="U11" s="22">
        <v>2025</v>
      </c>
      <c r="V11" s="22" t="s">
        <v>70</v>
      </c>
      <c r="W11" s="22">
        <v>2025.01</v>
      </c>
      <c r="X11" s="22">
        <v>2025.12</v>
      </c>
      <c r="Y11" s="22">
        <v>25</v>
      </c>
      <c r="Z11" s="22">
        <v>25</v>
      </c>
      <c r="AA11" s="22">
        <v>0</v>
      </c>
      <c r="AB11" s="22">
        <v>0</v>
      </c>
      <c r="AC11" s="22">
        <v>0</v>
      </c>
      <c r="AD11" s="22">
        <v>100</v>
      </c>
      <c r="AE11" s="22">
        <v>100</v>
      </c>
      <c r="AF11" s="22" t="s">
        <v>71</v>
      </c>
      <c r="AG11" s="22" t="s">
        <v>71</v>
      </c>
      <c r="AH11" s="22" t="s">
        <v>71</v>
      </c>
      <c r="AI11" s="22" t="s">
        <v>70</v>
      </c>
      <c r="AJ11" s="22" t="s">
        <v>71</v>
      </c>
      <c r="AK11" s="22" t="s">
        <v>71</v>
      </c>
      <c r="AL11" s="22" t="s">
        <v>72</v>
      </c>
      <c r="AM11" s="22" t="s">
        <v>71</v>
      </c>
      <c r="AN11" s="22" t="s">
        <v>72</v>
      </c>
    </row>
    <row r="12" s="1" customFormat="1" ht="81" spans="1:40">
      <c r="A12" s="25">
        <v>5</v>
      </c>
      <c r="B12" s="22" t="s">
        <v>113</v>
      </c>
      <c r="C12" s="22" t="s">
        <v>101</v>
      </c>
      <c r="D12" s="22" t="s">
        <v>114</v>
      </c>
      <c r="E12" s="26" t="s">
        <v>115</v>
      </c>
      <c r="F12" s="22" t="s">
        <v>56</v>
      </c>
      <c r="G12" s="22" t="s">
        <v>76</v>
      </c>
      <c r="H12" s="22" t="s">
        <v>116</v>
      </c>
      <c r="I12" s="26" t="s">
        <v>117</v>
      </c>
      <c r="J12" s="22" t="s">
        <v>117</v>
      </c>
      <c r="K12" s="22" t="s">
        <v>118</v>
      </c>
      <c r="L12" s="22" t="s">
        <v>108</v>
      </c>
      <c r="M12" s="22" t="s">
        <v>119</v>
      </c>
      <c r="N12" s="22" t="s">
        <v>120</v>
      </c>
      <c r="O12" s="22" t="s">
        <v>121</v>
      </c>
      <c r="P12" s="22" t="s">
        <v>122</v>
      </c>
      <c r="Q12" s="22" t="s">
        <v>86</v>
      </c>
      <c r="R12" s="22" t="s">
        <v>68</v>
      </c>
      <c r="S12" s="22" t="s">
        <v>69</v>
      </c>
      <c r="T12" s="22" t="s">
        <v>69</v>
      </c>
      <c r="U12" s="22">
        <v>2025</v>
      </c>
      <c r="V12" s="22" t="s">
        <v>70</v>
      </c>
      <c r="W12" s="22">
        <v>2025.1</v>
      </c>
      <c r="X12" s="22">
        <v>2025.12</v>
      </c>
      <c r="Y12" s="22">
        <v>2.25</v>
      </c>
      <c r="Z12" s="22">
        <v>2.25</v>
      </c>
      <c r="AA12" s="22">
        <v>0</v>
      </c>
      <c r="AB12" s="22">
        <v>0</v>
      </c>
      <c r="AC12" s="22">
        <v>0</v>
      </c>
      <c r="AD12" s="22">
        <v>1500</v>
      </c>
      <c r="AE12" s="22">
        <v>1500</v>
      </c>
      <c r="AF12" s="22" t="s">
        <v>71</v>
      </c>
      <c r="AG12" s="22" t="s">
        <v>71</v>
      </c>
      <c r="AH12" s="22" t="s">
        <v>71</v>
      </c>
      <c r="AI12" s="22" t="s">
        <v>70</v>
      </c>
      <c r="AJ12" s="22" t="s">
        <v>71</v>
      </c>
      <c r="AK12" s="22" t="s">
        <v>71</v>
      </c>
      <c r="AL12" s="22" t="s">
        <v>72</v>
      </c>
      <c r="AM12" s="22" t="s">
        <v>71</v>
      </c>
      <c r="AN12" s="22" t="s">
        <v>71</v>
      </c>
    </row>
    <row r="13" s="1" customFormat="1" ht="67.5" spans="1:40">
      <c r="A13" s="25">
        <v>6</v>
      </c>
      <c r="B13" s="22" t="s">
        <v>123</v>
      </c>
      <c r="C13" s="26" t="s">
        <v>124</v>
      </c>
      <c r="D13" s="22" t="s">
        <v>125</v>
      </c>
      <c r="E13" s="26" t="s">
        <v>126</v>
      </c>
      <c r="F13" s="22" t="s">
        <v>56</v>
      </c>
      <c r="G13" s="22" t="s">
        <v>127</v>
      </c>
      <c r="H13" s="22" t="s">
        <v>128</v>
      </c>
      <c r="I13" s="22" t="s">
        <v>129</v>
      </c>
      <c r="J13" s="22" t="s">
        <v>130</v>
      </c>
      <c r="K13" s="22" t="s">
        <v>131</v>
      </c>
      <c r="L13" s="22" t="s">
        <v>132</v>
      </c>
      <c r="M13" s="22" t="s">
        <v>133</v>
      </c>
      <c r="N13" s="22" t="s">
        <v>134</v>
      </c>
      <c r="O13" s="22" t="s">
        <v>135</v>
      </c>
      <c r="P13" s="22" t="s">
        <v>136</v>
      </c>
      <c r="Q13" s="22" t="s">
        <v>86</v>
      </c>
      <c r="R13" s="22" t="s">
        <v>68</v>
      </c>
      <c r="S13" s="22" t="s">
        <v>137</v>
      </c>
      <c r="T13" s="22" t="s">
        <v>137</v>
      </c>
      <c r="U13" s="22">
        <v>2025</v>
      </c>
      <c r="V13" s="22" t="s">
        <v>70</v>
      </c>
      <c r="W13" s="22">
        <v>2025.01</v>
      </c>
      <c r="X13" s="22">
        <v>2025.12</v>
      </c>
      <c r="Y13" s="22">
        <v>1</v>
      </c>
      <c r="Z13" s="22">
        <v>1</v>
      </c>
      <c r="AA13" s="22">
        <v>0</v>
      </c>
      <c r="AB13" s="22">
        <v>0</v>
      </c>
      <c r="AC13" s="22">
        <v>0</v>
      </c>
      <c r="AD13" s="22">
        <v>40</v>
      </c>
      <c r="AE13" s="22">
        <v>40</v>
      </c>
      <c r="AF13" s="22" t="s">
        <v>71</v>
      </c>
      <c r="AG13" s="22" t="s">
        <v>71</v>
      </c>
      <c r="AH13" s="22" t="s">
        <v>71</v>
      </c>
      <c r="AI13" s="22" t="s">
        <v>70</v>
      </c>
      <c r="AJ13" s="22" t="s">
        <v>71</v>
      </c>
      <c r="AK13" s="22" t="s">
        <v>71</v>
      </c>
      <c r="AL13" s="22" t="s">
        <v>72</v>
      </c>
      <c r="AM13" s="22" t="s">
        <v>71</v>
      </c>
      <c r="AN13" s="22" t="s">
        <v>72</v>
      </c>
    </row>
    <row r="14" s="2" customFormat="1" ht="67.5" spans="1:40">
      <c r="A14" s="25">
        <v>7</v>
      </c>
      <c r="B14" s="22" t="s">
        <v>138</v>
      </c>
      <c r="C14" s="26" t="s">
        <v>139</v>
      </c>
      <c r="D14" s="22" t="s">
        <v>140</v>
      </c>
      <c r="E14" s="26" t="s">
        <v>141</v>
      </c>
      <c r="F14" s="22" t="s">
        <v>56</v>
      </c>
      <c r="G14" s="22" t="s">
        <v>127</v>
      </c>
      <c r="H14" s="22" t="s">
        <v>142</v>
      </c>
      <c r="I14" s="22" t="s">
        <v>143</v>
      </c>
      <c r="J14" s="22" t="s">
        <v>144</v>
      </c>
      <c r="K14" s="22" t="s">
        <v>145</v>
      </c>
      <c r="L14" s="22" t="s">
        <v>146</v>
      </c>
      <c r="M14" s="22" t="s">
        <v>63</v>
      </c>
      <c r="N14" s="22" t="s">
        <v>147</v>
      </c>
      <c r="O14" s="22" t="s">
        <v>148</v>
      </c>
      <c r="P14" s="22" t="s">
        <v>149</v>
      </c>
      <c r="Q14" s="22" t="s">
        <v>150</v>
      </c>
      <c r="R14" s="22" t="s">
        <v>68</v>
      </c>
      <c r="S14" s="22" t="s">
        <v>151</v>
      </c>
      <c r="T14" s="22" t="s">
        <v>151</v>
      </c>
      <c r="U14" s="22">
        <v>2025</v>
      </c>
      <c r="V14" s="22" t="s">
        <v>70</v>
      </c>
      <c r="W14" s="22">
        <v>2025.01</v>
      </c>
      <c r="X14" s="22">
        <v>2025.12</v>
      </c>
      <c r="Y14" s="22">
        <v>250</v>
      </c>
      <c r="Z14" s="22">
        <v>250</v>
      </c>
      <c r="AA14" s="22">
        <v>0</v>
      </c>
      <c r="AB14" s="22">
        <v>0</v>
      </c>
      <c r="AC14" s="22">
        <v>0</v>
      </c>
      <c r="AD14" s="22">
        <v>3000</v>
      </c>
      <c r="AE14" s="22">
        <v>10</v>
      </c>
      <c r="AF14" s="22" t="s">
        <v>71</v>
      </c>
      <c r="AG14" s="22" t="s">
        <v>71</v>
      </c>
      <c r="AH14" s="22" t="s">
        <v>71</v>
      </c>
      <c r="AI14" s="22" t="s">
        <v>70</v>
      </c>
      <c r="AJ14" s="22" t="s">
        <v>71</v>
      </c>
      <c r="AK14" s="22" t="s">
        <v>71</v>
      </c>
      <c r="AL14" s="22" t="s">
        <v>72</v>
      </c>
      <c r="AM14" s="22" t="s">
        <v>71</v>
      </c>
      <c r="AN14" s="22" t="s">
        <v>72</v>
      </c>
    </row>
    <row r="15" s="1" customFormat="1" ht="135" spans="1:40">
      <c r="A15" s="25">
        <v>8</v>
      </c>
      <c r="B15" s="22" t="s">
        <v>152</v>
      </c>
      <c r="C15" s="26" t="s">
        <v>139</v>
      </c>
      <c r="D15" s="22" t="s">
        <v>153</v>
      </c>
      <c r="E15" s="26" t="s">
        <v>154</v>
      </c>
      <c r="F15" s="22" t="s">
        <v>56</v>
      </c>
      <c r="G15" s="22" t="s">
        <v>127</v>
      </c>
      <c r="H15" s="22" t="s">
        <v>155</v>
      </c>
      <c r="I15" s="22" t="s">
        <v>156</v>
      </c>
      <c r="J15" s="22" t="s">
        <v>157</v>
      </c>
      <c r="K15" s="26" t="s">
        <v>158</v>
      </c>
      <c r="L15" s="22" t="s">
        <v>159</v>
      </c>
      <c r="M15" s="22" t="s">
        <v>63</v>
      </c>
      <c r="N15" s="22" t="s">
        <v>160</v>
      </c>
      <c r="O15" s="22" t="s">
        <v>161</v>
      </c>
      <c r="P15" s="22" t="s">
        <v>162</v>
      </c>
      <c r="Q15" s="22" t="s">
        <v>163</v>
      </c>
      <c r="R15" s="22" t="s">
        <v>68</v>
      </c>
      <c r="S15" s="22" t="s">
        <v>164</v>
      </c>
      <c r="T15" s="22" t="s">
        <v>165</v>
      </c>
      <c r="U15" s="22">
        <v>2025</v>
      </c>
      <c r="V15" s="22" t="s">
        <v>70</v>
      </c>
      <c r="W15" s="22">
        <v>2025</v>
      </c>
      <c r="X15" s="22">
        <v>2025.12</v>
      </c>
      <c r="Y15" s="22">
        <v>200</v>
      </c>
      <c r="Z15" s="22">
        <v>200</v>
      </c>
      <c r="AA15" s="22">
        <v>0</v>
      </c>
      <c r="AB15" s="22">
        <v>0</v>
      </c>
      <c r="AC15" s="22">
        <v>0</v>
      </c>
      <c r="AD15" s="22">
        <v>1500</v>
      </c>
      <c r="AE15" s="22">
        <v>1500</v>
      </c>
      <c r="AF15" s="22" t="s">
        <v>71</v>
      </c>
      <c r="AG15" s="22" t="s">
        <v>71</v>
      </c>
      <c r="AH15" s="22" t="s">
        <v>71</v>
      </c>
      <c r="AI15" s="22" t="s">
        <v>70</v>
      </c>
      <c r="AJ15" s="22" t="s">
        <v>71</v>
      </c>
      <c r="AK15" s="22" t="s">
        <v>71</v>
      </c>
      <c r="AL15" s="22" t="s">
        <v>72</v>
      </c>
      <c r="AM15" s="22" t="s">
        <v>71</v>
      </c>
      <c r="AN15" s="22" t="s">
        <v>72</v>
      </c>
    </row>
    <row r="16" s="1" customFormat="1" ht="81" spans="1:40">
      <c r="A16" s="25">
        <v>9</v>
      </c>
      <c r="B16" s="22" t="s">
        <v>166</v>
      </c>
      <c r="C16" s="22" t="s">
        <v>74</v>
      </c>
      <c r="D16" s="22" t="s">
        <v>74</v>
      </c>
      <c r="E16" s="26" t="s">
        <v>167</v>
      </c>
      <c r="F16" s="22" t="s">
        <v>56</v>
      </c>
      <c r="G16" s="22" t="s">
        <v>127</v>
      </c>
      <c r="H16" s="22" t="s">
        <v>168</v>
      </c>
      <c r="I16" s="22" t="s">
        <v>169</v>
      </c>
      <c r="J16" s="22" t="s">
        <v>167</v>
      </c>
      <c r="K16" s="26" t="s">
        <v>170</v>
      </c>
      <c r="L16" s="22" t="s">
        <v>159</v>
      </c>
      <c r="M16" s="22" t="s">
        <v>63</v>
      </c>
      <c r="N16" s="22" t="s">
        <v>171</v>
      </c>
      <c r="O16" s="22" t="s">
        <v>172</v>
      </c>
      <c r="P16" s="22" t="s">
        <v>173</v>
      </c>
      <c r="Q16" s="22" t="s">
        <v>67</v>
      </c>
      <c r="R16" s="22" t="s">
        <v>68</v>
      </c>
      <c r="S16" s="22" t="s">
        <v>174</v>
      </c>
      <c r="T16" s="22" t="s">
        <v>174</v>
      </c>
      <c r="U16" s="22">
        <v>2025</v>
      </c>
      <c r="V16" s="22" t="s">
        <v>70</v>
      </c>
      <c r="W16" s="22">
        <v>2025.1</v>
      </c>
      <c r="X16" s="22">
        <v>2025.12</v>
      </c>
      <c r="Y16" s="22">
        <v>210</v>
      </c>
      <c r="Z16" s="22">
        <v>210</v>
      </c>
      <c r="AA16" s="22">
        <v>0</v>
      </c>
      <c r="AB16" s="22">
        <v>0</v>
      </c>
      <c r="AC16" s="22">
        <v>0</v>
      </c>
      <c r="AD16" s="22">
        <v>1500</v>
      </c>
      <c r="AE16" s="22">
        <v>1500</v>
      </c>
      <c r="AF16" s="22" t="s">
        <v>71</v>
      </c>
      <c r="AG16" s="22" t="s">
        <v>71</v>
      </c>
      <c r="AH16" s="22" t="s">
        <v>71</v>
      </c>
      <c r="AI16" s="22" t="s">
        <v>70</v>
      </c>
      <c r="AJ16" s="22" t="s">
        <v>71</v>
      </c>
      <c r="AK16" s="22" t="s">
        <v>71</v>
      </c>
      <c r="AL16" s="22" t="s">
        <v>72</v>
      </c>
      <c r="AM16" s="22" t="s">
        <v>71</v>
      </c>
      <c r="AN16" s="22" t="s">
        <v>71</v>
      </c>
    </row>
    <row r="17" s="1" customFormat="1" ht="81" spans="1:40">
      <c r="A17" s="25">
        <v>10</v>
      </c>
      <c r="B17" s="22" t="s">
        <v>175</v>
      </c>
      <c r="C17" s="22" t="s">
        <v>53</v>
      </c>
      <c r="D17" s="22" t="s">
        <v>54</v>
      </c>
      <c r="E17" s="26" t="s">
        <v>176</v>
      </c>
      <c r="F17" s="22" t="s">
        <v>56</v>
      </c>
      <c r="G17" s="22" t="s">
        <v>127</v>
      </c>
      <c r="H17" s="22" t="s">
        <v>177</v>
      </c>
      <c r="I17" s="22" t="s">
        <v>169</v>
      </c>
      <c r="J17" s="22" t="s">
        <v>176</v>
      </c>
      <c r="K17" s="26" t="s">
        <v>178</v>
      </c>
      <c r="L17" s="22" t="s">
        <v>159</v>
      </c>
      <c r="M17" s="22" t="s">
        <v>63</v>
      </c>
      <c r="N17" s="22" t="s">
        <v>178</v>
      </c>
      <c r="O17" s="22" t="s">
        <v>179</v>
      </c>
      <c r="P17" s="22" t="s">
        <v>180</v>
      </c>
      <c r="Q17" s="22" t="s">
        <v>67</v>
      </c>
      <c r="R17" s="22" t="s">
        <v>68</v>
      </c>
      <c r="S17" s="22" t="s">
        <v>174</v>
      </c>
      <c r="T17" s="22" t="s">
        <v>174</v>
      </c>
      <c r="U17" s="22">
        <v>2025</v>
      </c>
      <c r="V17" s="22" t="s">
        <v>70</v>
      </c>
      <c r="W17" s="22">
        <v>2025.1</v>
      </c>
      <c r="X17" s="22">
        <v>2025.12</v>
      </c>
      <c r="Y17" s="22">
        <v>80</v>
      </c>
      <c r="Z17" s="22">
        <v>80</v>
      </c>
      <c r="AA17" s="22">
        <v>0</v>
      </c>
      <c r="AB17" s="22">
        <v>0</v>
      </c>
      <c r="AC17" s="22">
        <v>0</v>
      </c>
      <c r="AD17" s="22">
        <v>1500</v>
      </c>
      <c r="AE17" s="22">
        <v>1500</v>
      </c>
      <c r="AF17" s="22" t="s">
        <v>71</v>
      </c>
      <c r="AG17" s="22" t="s">
        <v>71</v>
      </c>
      <c r="AH17" s="22" t="s">
        <v>71</v>
      </c>
      <c r="AI17" s="22" t="s">
        <v>70</v>
      </c>
      <c r="AJ17" s="22" t="s">
        <v>71</v>
      </c>
      <c r="AK17" s="22" t="s">
        <v>71</v>
      </c>
      <c r="AL17" s="22" t="s">
        <v>72</v>
      </c>
      <c r="AM17" s="22" t="s">
        <v>71</v>
      </c>
      <c r="AN17" s="22" t="s">
        <v>71</v>
      </c>
    </row>
    <row r="18" s="1" customFormat="1" ht="54" spans="1:40">
      <c r="A18" s="25">
        <v>11</v>
      </c>
      <c r="B18" s="22" t="s">
        <v>181</v>
      </c>
      <c r="C18" s="22" t="s">
        <v>53</v>
      </c>
      <c r="D18" s="22" t="s">
        <v>54</v>
      </c>
      <c r="E18" s="26" t="s">
        <v>182</v>
      </c>
      <c r="F18" s="22" t="s">
        <v>56</v>
      </c>
      <c r="G18" s="22" t="s">
        <v>127</v>
      </c>
      <c r="H18" s="22" t="s">
        <v>183</v>
      </c>
      <c r="I18" s="22" t="s">
        <v>169</v>
      </c>
      <c r="J18" s="22" t="s">
        <v>182</v>
      </c>
      <c r="K18" s="26" t="s">
        <v>184</v>
      </c>
      <c r="L18" s="22" t="s">
        <v>159</v>
      </c>
      <c r="M18" s="22" t="s">
        <v>63</v>
      </c>
      <c r="N18" s="22" t="s">
        <v>184</v>
      </c>
      <c r="O18" s="22" t="s">
        <v>179</v>
      </c>
      <c r="P18" s="22" t="s">
        <v>180</v>
      </c>
      <c r="Q18" s="22" t="s">
        <v>67</v>
      </c>
      <c r="R18" s="22" t="s">
        <v>68</v>
      </c>
      <c r="S18" s="22" t="s">
        <v>174</v>
      </c>
      <c r="T18" s="22" t="s">
        <v>174</v>
      </c>
      <c r="U18" s="22">
        <v>2025</v>
      </c>
      <c r="V18" s="22" t="s">
        <v>70</v>
      </c>
      <c r="W18" s="22">
        <v>2025.1</v>
      </c>
      <c r="X18" s="22">
        <v>2025.12</v>
      </c>
      <c r="Y18" s="22">
        <v>50</v>
      </c>
      <c r="Z18" s="22">
        <v>50</v>
      </c>
      <c r="AA18" s="22">
        <v>0</v>
      </c>
      <c r="AB18" s="22">
        <v>0</v>
      </c>
      <c r="AC18" s="22">
        <v>0</v>
      </c>
      <c r="AD18" s="22">
        <v>1500</v>
      </c>
      <c r="AE18" s="22">
        <v>1500</v>
      </c>
      <c r="AF18" s="22" t="s">
        <v>71</v>
      </c>
      <c r="AG18" s="22" t="s">
        <v>71</v>
      </c>
      <c r="AH18" s="22" t="s">
        <v>71</v>
      </c>
      <c r="AI18" s="22" t="s">
        <v>70</v>
      </c>
      <c r="AJ18" s="22" t="s">
        <v>71</v>
      </c>
      <c r="AK18" s="22" t="s">
        <v>71</v>
      </c>
      <c r="AL18" s="22" t="s">
        <v>72</v>
      </c>
      <c r="AM18" s="22" t="s">
        <v>71</v>
      </c>
      <c r="AN18" s="22" t="s">
        <v>71</v>
      </c>
    </row>
    <row r="19" s="1" customFormat="1" ht="96" customHeight="1" spans="1:40">
      <c r="A19" s="25">
        <v>12</v>
      </c>
      <c r="B19" s="22" t="s">
        <v>185</v>
      </c>
      <c r="C19" s="22" t="s">
        <v>53</v>
      </c>
      <c r="D19" s="22" t="s">
        <v>186</v>
      </c>
      <c r="E19" s="26" t="s">
        <v>187</v>
      </c>
      <c r="F19" s="22" t="s">
        <v>56</v>
      </c>
      <c r="G19" s="22" t="s">
        <v>127</v>
      </c>
      <c r="H19" s="22" t="s">
        <v>188</v>
      </c>
      <c r="I19" s="22" t="s">
        <v>169</v>
      </c>
      <c r="J19" s="22" t="s">
        <v>189</v>
      </c>
      <c r="K19" s="26" t="s">
        <v>190</v>
      </c>
      <c r="L19" s="22" t="s">
        <v>159</v>
      </c>
      <c r="M19" s="22" t="s">
        <v>63</v>
      </c>
      <c r="N19" s="26" t="s">
        <v>190</v>
      </c>
      <c r="O19" s="37" t="s">
        <v>191</v>
      </c>
      <c r="P19" s="22" t="s">
        <v>180</v>
      </c>
      <c r="Q19" s="22" t="s">
        <v>67</v>
      </c>
      <c r="R19" s="22" t="s">
        <v>68</v>
      </c>
      <c r="S19" s="22" t="s">
        <v>192</v>
      </c>
      <c r="T19" s="22" t="s">
        <v>193</v>
      </c>
      <c r="U19" s="22">
        <v>2025</v>
      </c>
      <c r="V19" s="22" t="s">
        <v>70</v>
      </c>
      <c r="W19" s="22">
        <v>2025.1</v>
      </c>
      <c r="X19" s="22">
        <v>2025.12</v>
      </c>
      <c r="Y19" s="22">
        <v>450</v>
      </c>
      <c r="Z19" s="22">
        <v>225</v>
      </c>
      <c r="AA19" s="22">
        <v>0</v>
      </c>
      <c r="AB19" s="22">
        <v>0</v>
      </c>
      <c r="AC19" s="22">
        <v>225</v>
      </c>
      <c r="AD19" s="22">
        <v>20</v>
      </c>
      <c r="AE19" s="22">
        <v>8</v>
      </c>
      <c r="AF19" s="22" t="s">
        <v>71</v>
      </c>
      <c r="AG19" s="22" t="s">
        <v>71</v>
      </c>
      <c r="AH19" s="22" t="s">
        <v>71</v>
      </c>
      <c r="AI19" s="22" t="s">
        <v>70</v>
      </c>
      <c r="AJ19" s="22" t="s">
        <v>71</v>
      </c>
      <c r="AK19" s="22" t="s">
        <v>71</v>
      </c>
      <c r="AL19" s="22" t="s">
        <v>72</v>
      </c>
      <c r="AM19" s="22" t="s">
        <v>71</v>
      </c>
      <c r="AN19" s="22" t="s">
        <v>71</v>
      </c>
    </row>
    <row r="20" s="1" customFormat="1" ht="96" customHeight="1" spans="1:40">
      <c r="A20" s="25">
        <v>13</v>
      </c>
      <c r="B20" s="22" t="s">
        <v>194</v>
      </c>
      <c r="C20" s="22" t="s">
        <v>53</v>
      </c>
      <c r="D20" s="22" t="s">
        <v>195</v>
      </c>
      <c r="E20" s="26" t="s">
        <v>196</v>
      </c>
      <c r="F20" s="22" t="s">
        <v>56</v>
      </c>
      <c r="G20" s="22" t="s">
        <v>127</v>
      </c>
      <c r="H20" s="22" t="s">
        <v>197</v>
      </c>
      <c r="I20" s="22" t="s">
        <v>169</v>
      </c>
      <c r="J20" s="22" t="s">
        <v>197</v>
      </c>
      <c r="K20" s="26" t="s">
        <v>198</v>
      </c>
      <c r="L20" s="22" t="s">
        <v>159</v>
      </c>
      <c r="M20" s="22" t="s">
        <v>63</v>
      </c>
      <c r="N20" s="26" t="s">
        <v>198</v>
      </c>
      <c r="O20" s="37" t="s">
        <v>191</v>
      </c>
      <c r="P20" s="22" t="s">
        <v>180</v>
      </c>
      <c r="Q20" s="22" t="s">
        <v>67</v>
      </c>
      <c r="R20" s="22" t="s">
        <v>68</v>
      </c>
      <c r="S20" s="22" t="s">
        <v>192</v>
      </c>
      <c r="T20" s="22" t="s">
        <v>199</v>
      </c>
      <c r="U20" s="22">
        <v>2025</v>
      </c>
      <c r="V20" s="22" t="s">
        <v>70</v>
      </c>
      <c r="W20" s="22">
        <v>2025.1</v>
      </c>
      <c r="X20" s="22">
        <v>2025.12</v>
      </c>
      <c r="Y20" s="22">
        <v>500</v>
      </c>
      <c r="Z20" s="22">
        <v>250</v>
      </c>
      <c r="AA20" s="22">
        <v>0</v>
      </c>
      <c r="AB20" s="22">
        <v>0</v>
      </c>
      <c r="AC20" s="22">
        <v>250</v>
      </c>
      <c r="AD20" s="22">
        <v>20</v>
      </c>
      <c r="AE20" s="22">
        <v>9</v>
      </c>
      <c r="AF20" s="22" t="s">
        <v>71</v>
      </c>
      <c r="AG20" s="22" t="s">
        <v>71</v>
      </c>
      <c r="AH20" s="22" t="s">
        <v>71</v>
      </c>
      <c r="AI20" s="22" t="s">
        <v>70</v>
      </c>
      <c r="AJ20" s="22" t="s">
        <v>71</v>
      </c>
      <c r="AK20" s="22" t="s">
        <v>71</v>
      </c>
      <c r="AL20" s="22" t="s">
        <v>72</v>
      </c>
      <c r="AM20" s="22" t="s">
        <v>71</v>
      </c>
      <c r="AN20" s="22" t="s">
        <v>71</v>
      </c>
    </row>
    <row r="21" s="3" customFormat="1" ht="256.5" spans="1:40">
      <c r="A21" s="25">
        <v>14</v>
      </c>
      <c r="B21" s="22" t="s">
        <v>200</v>
      </c>
      <c r="C21" s="26" t="s">
        <v>139</v>
      </c>
      <c r="D21" s="22" t="s">
        <v>201</v>
      </c>
      <c r="E21" s="26" t="s">
        <v>202</v>
      </c>
      <c r="F21" s="22" t="s">
        <v>203</v>
      </c>
      <c r="G21" s="22" t="s">
        <v>204</v>
      </c>
      <c r="H21" s="22" t="s">
        <v>205</v>
      </c>
      <c r="I21" s="22" t="s">
        <v>206</v>
      </c>
      <c r="J21" s="22" t="s">
        <v>207</v>
      </c>
      <c r="K21" s="27" t="s">
        <v>208</v>
      </c>
      <c r="L21" s="22" t="s">
        <v>159</v>
      </c>
      <c r="M21" s="22" t="s">
        <v>209</v>
      </c>
      <c r="N21" s="27" t="s">
        <v>210</v>
      </c>
      <c r="O21" s="22" t="s">
        <v>211</v>
      </c>
      <c r="P21" s="22" t="s">
        <v>212</v>
      </c>
      <c r="Q21" s="22" t="s">
        <v>213</v>
      </c>
      <c r="R21" s="22" t="s">
        <v>68</v>
      </c>
      <c r="S21" s="22" t="s">
        <v>192</v>
      </c>
      <c r="T21" s="22" t="s">
        <v>214</v>
      </c>
      <c r="U21" s="22">
        <v>2025</v>
      </c>
      <c r="V21" s="22" t="s">
        <v>70</v>
      </c>
      <c r="W21" s="22">
        <v>2025.1</v>
      </c>
      <c r="X21" s="22">
        <v>2025.12</v>
      </c>
      <c r="Y21" s="22">
        <v>90.917</v>
      </c>
      <c r="Z21" s="22">
        <v>90.917</v>
      </c>
      <c r="AA21" s="22">
        <v>0</v>
      </c>
      <c r="AB21" s="22">
        <v>0</v>
      </c>
      <c r="AC21" s="22">
        <v>0</v>
      </c>
      <c r="AD21" s="22">
        <v>10000</v>
      </c>
      <c r="AE21" s="22">
        <v>226</v>
      </c>
      <c r="AF21" s="22" t="s">
        <v>71</v>
      </c>
      <c r="AG21" s="22" t="s">
        <v>71</v>
      </c>
      <c r="AH21" s="22" t="s">
        <v>71</v>
      </c>
      <c r="AI21" s="22" t="s">
        <v>70</v>
      </c>
      <c r="AJ21" s="22" t="s">
        <v>71</v>
      </c>
      <c r="AK21" s="22" t="s">
        <v>71</v>
      </c>
      <c r="AL21" s="22" t="s">
        <v>72</v>
      </c>
      <c r="AM21" s="22" t="s">
        <v>71</v>
      </c>
      <c r="AN21" s="22" t="s">
        <v>72</v>
      </c>
    </row>
    <row r="22" s="4" customFormat="1" ht="202.5" spans="1:40">
      <c r="A22" s="25">
        <v>15</v>
      </c>
      <c r="B22" s="22" t="s">
        <v>215</v>
      </c>
      <c r="C22" s="22" t="s">
        <v>53</v>
      </c>
      <c r="D22" s="22" t="s">
        <v>216</v>
      </c>
      <c r="E22" s="26" t="s">
        <v>217</v>
      </c>
      <c r="F22" s="22" t="s">
        <v>56</v>
      </c>
      <c r="G22" s="22" t="s">
        <v>218</v>
      </c>
      <c r="H22" s="22" t="s">
        <v>219</v>
      </c>
      <c r="I22" s="22" t="s">
        <v>220</v>
      </c>
      <c r="J22" s="22" t="s">
        <v>221</v>
      </c>
      <c r="K22" s="22" t="s">
        <v>222</v>
      </c>
      <c r="L22" s="22" t="s">
        <v>159</v>
      </c>
      <c r="M22" s="22" t="s">
        <v>209</v>
      </c>
      <c r="N22" s="22" t="s">
        <v>223</v>
      </c>
      <c r="O22" s="22" t="s">
        <v>224</v>
      </c>
      <c r="P22" s="22" t="s">
        <v>225</v>
      </c>
      <c r="Q22" s="22" t="s">
        <v>226</v>
      </c>
      <c r="R22" s="22" t="s">
        <v>68</v>
      </c>
      <c r="S22" s="22" t="s">
        <v>192</v>
      </c>
      <c r="T22" s="22" t="s">
        <v>227</v>
      </c>
      <c r="U22" s="22">
        <v>2025</v>
      </c>
      <c r="V22" s="22" t="s">
        <v>70</v>
      </c>
      <c r="W22" s="22">
        <v>2025.1</v>
      </c>
      <c r="X22" s="22">
        <v>2025.12</v>
      </c>
      <c r="Y22" s="22">
        <f>5+8+22.746</f>
        <v>35.746</v>
      </c>
      <c r="Z22" s="22">
        <f>5+8+22.746</f>
        <v>35.746</v>
      </c>
      <c r="AA22" s="22">
        <v>0</v>
      </c>
      <c r="AB22" s="22">
        <v>0</v>
      </c>
      <c r="AC22" s="22">
        <v>0</v>
      </c>
      <c r="AD22" s="22">
        <v>1186</v>
      </c>
      <c r="AE22" s="22">
        <v>4</v>
      </c>
      <c r="AF22" s="22" t="s">
        <v>71</v>
      </c>
      <c r="AG22" s="22" t="s">
        <v>71</v>
      </c>
      <c r="AH22" s="22" t="s">
        <v>71</v>
      </c>
      <c r="AI22" s="22" t="s">
        <v>70</v>
      </c>
      <c r="AJ22" s="22" t="s">
        <v>71</v>
      </c>
      <c r="AK22" s="22" t="s">
        <v>70</v>
      </c>
      <c r="AL22" s="22" t="s">
        <v>228</v>
      </c>
      <c r="AM22" s="22" t="s">
        <v>70</v>
      </c>
      <c r="AN22" s="22" t="s">
        <v>229</v>
      </c>
    </row>
    <row r="23" s="5" customFormat="1" ht="256.5" spans="1:40">
      <c r="A23" s="25">
        <v>16</v>
      </c>
      <c r="B23" s="22" t="s">
        <v>230</v>
      </c>
      <c r="C23" s="26" t="s">
        <v>53</v>
      </c>
      <c r="D23" s="22" t="s">
        <v>54</v>
      </c>
      <c r="E23" s="26" t="s">
        <v>231</v>
      </c>
      <c r="F23" s="26" t="s">
        <v>56</v>
      </c>
      <c r="G23" s="26" t="s">
        <v>232</v>
      </c>
      <c r="H23" s="26" t="s">
        <v>233</v>
      </c>
      <c r="I23" s="26" t="s">
        <v>234</v>
      </c>
      <c r="J23" s="26" t="s">
        <v>235</v>
      </c>
      <c r="K23" s="26" t="s">
        <v>236</v>
      </c>
      <c r="L23" s="22" t="s">
        <v>159</v>
      </c>
      <c r="M23" s="22" t="s">
        <v>209</v>
      </c>
      <c r="N23" s="26" t="s">
        <v>237</v>
      </c>
      <c r="O23" s="22" t="s">
        <v>238</v>
      </c>
      <c r="P23" s="22" t="s">
        <v>239</v>
      </c>
      <c r="Q23" s="22" t="s">
        <v>67</v>
      </c>
      <c r="R23" s="22" t="s">
        <v>68</v>
      </c>
      <c r="S23" s="22" t="s">
        <v>192</v>
      </c>
      <c r="T23" s="22" t="s">
        <v>240</v>
      </c>
      <c r="U23" s="22">
        <v>2025</v>
      </c>
      <c r="V23" s="22" t="s">
        <v>70</v>
      </c>
      <c r="W23" s="22">
        <v>2025.1</v>
      </c>
      <c r="X23" s="22">
        <v>2025.12</v>
      </c>
      <c r="Y23" s="22">
        <v>14.9534</v>
      </c>
      <c r="Z23" s="22">
        <v>14.9534</v>
      </c>
      <c r="AA23" s="22">
        <v>0</v>
      </c>
      <c r="AB23" s="22">
        <v>0</v>
      </c>
      <c r="AC23" s="22">
        <v>0</v>
      </c>
      <c r="AD23" s="24">
        <v>2081</v>
      </c>
      <c r="AE23" s="24">
        <v>12</v>
      </c>
      <c r="AF23" s="22" t="s">
        <v>71</v>
      </c>
      <c r="AG23" s="22" t="s">
        <v>71</v>
      </c>
      <c r="AH23" s="22" t="s">
        <v>71</v>
      </c>
      <c r="AI23" s="22" t="s">
        <v>70</v>
      </c>
      <c r="AJ23" s="22" t="s">
        <v>71</v>
      </c>
      <c r="AK23" s="22" t="s">
        <v>70</v>
      </c>
      <c r="AL23" s="22" t="s">
        <v>241</v>
      </c>
      <c r="AM23" s="22" t="s">
        <v>70</v>
      </c>
      <c r="AN23" s="22" t="s">
        <v>241</v>
      </c>
    </row>
    <row r="24" s="6" customFormat="1" ht="189" spans="1:40">
      <c r="A24" s="25">
        <v>17</v>
      </c>
      <c r="B24" s="27" t="s">
        <v>242</v>
      </c>
      <c r="C24" s="27" t="s">
        <v>53</v>
      </c>
      <c r="D24" s="27" t="s">
        <v>243</v>
      </c>
      <c r="E24" s="26" t="s">
        <v>244</v>
      </c>
      <c r="F24" s="22" t="s">
        <v>56</v>
      </c>
      <c r="G24" s="22" t="s">
        <v>245</v>
      </c>
      <c r="H24" s="27" t="s">
        <v>246</v>
      </c>
      <c r="I24" s="27" t="s">
        <v>247</v>
      </c>
      <c r="J24" s="27" t="s">
        <v>248</v>
      </c>
      <c r="K24" s="27" t="s">
        <v>249</v>
      </c>
      <c r="L24" s="27" t="s">
        <v>250</v>
      </c>
      <c r="M24" s="27" t="s">
        <v>63</v>
      </c>
      <c r="N24" s="27" t="s">
        <v>251</v>
      </c>
      <c r="O24" s="27" t="s">
        <v>252</v>
      </c>
      <c r="P24" s="27" t="s">
        <v>253</v>
      </c>
      <c r="Q24" s="27" t="s">
        <v>254</v>
      </c>
      <c r="R24" s="22" t="s">
        <v>68</v>
      </c>
      <c r="S24" s="22" t="s">
        <v>192</v>
      </c>
      <c r="T24" s="22" t="s">
        <v>255</v>
      </c>
      <c r="U24" s="22">
        <v>2025</v>
      </c>
      <c r="V24" s="22" t="s">
        <v>70</v>
      </c>
      <c r="W24" s="22">
        <v>2025.1</v>
      </c>
      <c r="X24" s="22">
        <v>2025.12</v>
      </c>
      <c r="Y24" s="22">
        <v>85.54</v>
      </c>
      <c r="Z24" s="22">
        <v>85.54</v>
      </c>
      <c r="AA24" s="22">
        <v>0</v>
      </c>
      <c r="AB24" s="22">
        <v>0</v>
      </c>
      <c r="AC24" s="22">
        <v>0</v>
      </c>
      <c r="AD24" s="22">
        <v>715</v>
      </c>
      <c r="AE24" s="22">
        <v>15</v>
      </c>
      <c r="AF24" s="22" t="s">
        <v>71</v>
      </c>
      <c r="AG24" s="22" t="s">
        <v>71</v>
      </c>
      <c r="AH24" s="22" t="s">
        <v>71</v>
      </c>
      <c r="AI24" s="22" t="s">
        <v>70</v>
      </c>
      <c r="AJ24" s="22" t="s">
        <v>71</v>
      </c>
      <c r="AK24" s="22" t="s">
        <v>70</v>
      </c>
      <c r="AL24" s="21" t="s">
        <v>256</v>
      </c>
      <c r="AM24" s="22" t="s">
        <v>70</v>
      </c>
      <c r="AN24" s="21" t="s">
        <v>257</v>
      </c>
    </row>
    <row r="25" s="6" customFormat="1" ht="175.5" spans="1:40">
      <c r="A25" s="25">
        <v>18</v>
      </c>
      <c r="B25" s="27" t="s">
        <v>258</v>
      </c>
      <c r="C25" s="27" t="s">
        <v>53</v>
      </c>
      <c r="D25" s="22" t="s">
        <v>259</v>
      </c>
      <c r="E25" s="26" t="s">
        <v>260</v>
      </c>
      <c r="F25" s="22" t="s">
        <v>56</v>
      </c>
      <c r="G25" s="27" t="s">
        <v>261</v>
      </c>
      <c r="H25" s="27" t="s">
        <v>262</v>
      </c>
      <c r="I25" s="27" t="s">
        <v>263</v>
      </c>
      <c r="J25" s="27" t="s">
        <v>248</v>
      </c>
      <c r="K25" s="27" t="s">
        <v>264</v>
      </c>
      <c r="L25" s="27" t="s">
        <v>265</v>
      </c>
      <c r="M25" s="27" t="s">
        <v>266</v>
      </c>
      <c r="N25" s="27" t="s">
        <v>267</v>
      </c>
      <c r="O25" s="27" t="s">
        <v>268</v>
      </c>
      <c r="P25" s="27" t="s">
        <v>269</v>
      </c>
      <c r="Q25" s="27" t="s">
        <v>270</v>
      </c>
      <c r="R25" s="22" t="s">
        <v>68</v>
      </c>
      <c r="S25" s="22" t="s">
        <v>192</v>
      </c>
      <c r="T25" s="22" t="s">
        <v>271</v>
      </c>
      <c r="U25" s="22">
        <v>2025</v>
      </c>
      <c r="V25" s="22" t="s">
        <v>70</v>
      </c>
      <c r="W25" s="22">
        <v>2025.1</v>
      </c>
      <c r="X25" s="22">
        <v>2025.12</v>
      </c>
      <c r="Y25" s="22">
        <v>40.5432</v>
      </c>
      <c r="Z25" s="22">
        <v>40.5432</v>
      </c>
      <c r="AA25" s="22">
        <v>0</v>
      </c>
      <c r="AB25" s="22">
        <v>0</v>
      </c>
      <c r="AC25" s="22">
        <v>0</v>
      </c>
      <c r="AD25" s="22">
        <v>1682</v>
      </c>
      <c r="AE25" s="22">
        <v>27</v>
      </c>
      <c r="AF25" s="22" t="s">
        <v>71</v>
      </c>
      <c r="AG25" s="22" t="s">
        <v>71</v>
      </c>
      <c r="AH25" s="22" t="s">
        <v>71</v>
      </c>
      <c r="AI25" s="22" t="s">
        <v>70</v>
      </c>
      <c r="AJ25" s="22" t="s">
        <v>71</v>
      </c>
      <c r="AK25" s="22" t="s">
        <v>70</v>
      </c>
      <c r="AL25" s="21" t="s">
        <v>256</v>
      </c>
      <c r="AM25" s="22" t="s">
        <v>70</v>
      </c>
      <c r="AN25" s="21" t="s">
        <v>272</v>
      </c>
    </row>
    <row r="26" s="6" customFormat="1" ht="243" spans="1:40">
      <c r="A26" s="25">
        <v>19</v>
      </c>
      <c r="B26" s="27" t="s">
        <v>273</v>
      </c>
      <c r="C26" s="27" t="s">
        <v>53</v>
      </c>
      <c r="D26" s="27" t="s">
        <v>243</v>
      </c>
      <c r="E26" s="26" t="s">
        <v>274</v>
      </c>
      <c r="F26" s="22" t="s">
        <v>56</v>
      </c>
      <c r="G26" s="22" t="s">
        <v>275</v>
      </c>
      <c r="H26" s="27" t="s">
        <v>276</v>
      </c>
      <c r="I26" s="27" t="s">
        <v>277</v>
      </c>
      <c r="J26" s="27" t="s">
        <v>248</v>
      </c>
      <c r="K26" s="27" t="s">
        <v>278</v>
      </c>
      <c r="L26" s="27" t="s">
        <v>250</v>
      </c>
      <c r="M26" s="27" t="s">
        <v>63</v>
      </c>
      <c r="N26" s="27" t="s">
        <v>279</v>
      </c>
      <c r="O26" s="27" t="s">
        <v>280</v>
      </c>
      <c r="P26" s="27" t="s">
        <v>281</v>
      </c>
      <c r="Q26" s="27" t="s">
        <v>254</v>
      </c>
      <c r="R26" s="22" t="s">
        <v>68</v>
      </c>
      <c r="S26" s="22" t="s">
        <v>192</v>
      </c>
      <c r="T26" s="22" t="s">
        <v>282</v>
      </c>
      <c r="U26" s="22">
        <v>2025</v>
      </c>
      <c r="V26" s="22" t="s">
        <v>70</v>
      </c>
      <c r="W26" s="22">
        <v>2025.1</v>
      </c>
      <c r="X26" s="22">
        <v>2025.12</v>
      </c>
      <c r="Y26" s="22">
        <v>53.23</v>
      </c>
      <c r="Z26" s="22">
        <v>53.23</v>
      </c>
      <c r="AA26" s="22">
        <v>0</v>
      </c>
      <c r="AB26" s="22">
        <v>0</v>
      </c>
      <c r="AC26" s="22">
        <v>0</v>
      </c>
      <c r="AD26" s="22">
        <v>2661</v>
      </c>
      <c r="AE26" s="22">
        <v>4</v>
      </c>
      <c r="AF26" s="22" t="s">
        <v>71</v>
      </c>
      <c r="AG26" s="22" t="s">
        <v>71</v>
      </c>
      <c r="AH26" s="22" t="s">
        <v>71</v>
      </c>
      <c r="AI26" s="22" t="s">
        <v>70</v>
      </c>
      <c r="AJ26" s="22" t="s">
        <v>71</v>
      </c>
      <c r="AK26" s="22" t="s">
        <v>70</v>
      </c>
      <c r="AL26" s="21" t="s">
        <v>283</v>
      </c>
      <c r="AM26" s="22" t="s">
        <v>70</v>
      </c>
      <c r="AN26" s="21" t="s">
        <v>284</v>
      </c>
    </row>
    <row r="27" s="6" customFormat="1" ht="391.5" spans="1:40">
      <c r="A27" s="25">
        <v>20</v>
      </c>
      <c r="B27" s="27" t="s">
        <v>285</v>
      </c>
      <c r="C27" s="22" t="s">
        <v>53</v>
      </c>
      <c r="D27" s="22" t="s">
        <v>243</v>
      </c>
      <c r="E27" s="27" t="s">
        <v>286</v>
      </c>
      <c r="F27" s="22" t="s">
        <v>56</v>
      </c>
      <c r="G27" s="22" t="s">
        <v>287</v>
      </c>
      <c r="H27" s="27" t="s">
        <v>288</v>
      </c>
      <c r="I27" s="22" t="s">
        <v>289</v>
      </c>
      <c r="J27" s="27" t="s">
        <v>248</v>
      </c>
      <c r="K27" s="27" t="s">
        <v>290</v>
      </c>
      <c r="L27" s="22" t="s">
        <v>250</v>
      </c>
      <c r="M27" s="22" t="s">
        <v>63</v>
      </c>
      <c r="N27" s="27" t="s">
        <v>291</v>
      </c>
      <c r="O27" s="22" t="s">
        <v>252</v>
      </c>
      <c r="P27" s="22" t="s">
        <v>292</v>
      </c>
      <c r="Q27" s="22" t="s">
        <v>254</v>
      </c>
      <c r="R27" s="22" t="s">
        <v>68</v>
      </c>
      <c r="S27" s="22" t="s">
        <v>192</v>
      </c>
      <c r="T27" s="22" t="s">
        <v>293</v>
      </c>
      <c r="U27" s="22">
        <v>2025</v>
      </c>
      <c r="V27" s="22" t="s">
        <v>70</v>
      </c>
      <c r="W27" s="22">
        <v>2025.1</v>
      </c>
      <c r="X27" s="22">
        <v>2025.12</v>
      </c>
      <c r="Y27" s="22">
        <f>6+13.5+5.7+26.51+4.0971+2.605+7.7+5+6.03+1.75+4.5+0.34+0.6+1.793-0.4</f>
        <v>85.7251</v>
      </c>
      <c r="Z27" s="22">
        <v>85.7251</v>
      </c>
      <c r="AA27" s="22">
        <v>0</v>
      </c>
      <c r="AB27" s="22">
        <v>0</v>
      </c>
      <c r="AC27" s="22">
        <v>0</v>
      </c>
      <c r="AD27" s="22">
        <v>715</v>
      </c>
      <c r="AE27" s="22">
        <v>57</v>
      </c>
      <c r="AF27" s="22" t="s">
        <v>71</v>
      </c>
      <c r="AG27" s="22" t="s">
        <v>71</v>
      </c>
      <c r="AH27" s="22" t="s">
        <v>71</v>
      </c>
      <c r="AI27" s="22" t="s">
        <v>70</v>
      </c>
      <c r="AJ27" s="22" t="s">
        <v>71</v>
      </c>
      <c r="AK27" s="22" t="s">
        <v>70</v>
      </c>
      <c r="AL27" s="27" t="s">
        <v>256</v>
      </c>
      <c r="AM27" s="22" t="s">
        <v>70</v>
      </c>
      <c r="AN27" s="27" t="s">
        <v>294</v>
      </c>
    </row>
    <row r="28" s="6" customFormat="1" ht="189" spans="1:40">
      <c r="A28" s="25">
        <v>21</v>
      </c>
      <c r="B28" s="27" t="s">
        <v>295</v>
      </c>
      <c r="C28" s="27" t="s">
        <v>53</v>
      </c>
      <c r="D28" s="27" t="s">
        <v>243</v>
      </c>
      <c r="E28" s="27" t="s">
        <v>296</v>
      </c>
      <c r="F28" s="22" t="s">
        <v>56</v>
      </c>
      <c r="G28" s="22" t="s">
        <v>297</v>
      </c>
      <c r="H28" s="27" t="s">
        <v>298</v>
      </c>
      <c r="I28" s="27" t="s">
        <v>299</v>
      </c>
      <c r="J28" s="27" t="s">
        <v>248</v>
      </c>
      <c r="K28" s="27" t="s">
        <v>300</v>
      </c>
      <c r="L28" s="27" t="s">
        <v>250</v>
      </c>
      <c r="M28" s="27" t="s">
        <v>63</v>
      </c>
      <c r="N28" s="27" t="s">
        <v>301</v>
      </c>
      <c r="O28" s="27" t="s">
        <v>280</v>
      </c>
      <c r="P28" s="27" t="s">
        <v>302</v>
      </c>
      <c r="Q28" s="27" t="s">
        <v>254</v>
      </c>
      <c r="R28" s="22" t="s">
        <v>68</v>
      </c>
      <c r="S28" s="22" t="s">
        <v>192</v>
      </c>
      <c r="T28" s="22" t="s">
        <v>303</v>
      </c>
      <c r="U28" s="22">
        <v>2025</v>
      </c>
      <c r="V28" s="22" t="s">
        <v>70</v>
      </c>
      <c r="W28" s="22">
        <v>2025.1</v>
      </c>
      <c r="X28" s="22">
        <v>2025.12</v>
      </c>
      <c r="Y28" s="22">
        <v>32.244</v>
      </c>
      <c r="Z28" s="22">
        <v>32.244</v>
      </c>
      <c r="AA28" s="22">
        <v>0</v>
      </c>
      <c r="AB28" s="22">
        <v>0</v>
      </c>
      <c r="AC28" s="22">
        <v>0</v>
      </c>
      <c r="AD28" s="22">
        <v>1789</v>
      </c>
      <c r="AE28" s="22">
        <v>12</v>
      </c>
      <c r="AF28" s="22" t="s">
        <v>71</v>
      </c>
      <c r="AG28" s="22" t="s">
        <v>71</v>
      </c>
      <c r="AH28" s="22" t="s">
        <v>71</v>
      </c>
      <c r="AI28" s="22" t="s">
        <v>70</v>
      </c>
      <c r="AJ28" s="22" t="s">
        <v>71</v>
      </c>
      <c r="AK28" s="22" t="s">
        <v>70</v>
      </c>
      <c r="AL28" s="21" t="s">
        <v>256</v>
      </c>
      <c r="AM28" s="22" t="s">
        <v>70</v>
      </c>
      <c r="AN28" s="21" t="s">
        <v>294</v>
      </c>
    </row>
    <row r="29" s="6" customFormat="1" ht="270" spans="1:40">
      <c r="A29" s="25">
        <v>22</v>
      </c>
      <c r="B29" s="27" t="s">
        <v>304</v>
      </c>
      <c r="C29" s="22" t="s">
        <v>53</v>
      </c>
      <c r="D29" s="22" t="s">
        <v>243</v>
      </c>
      <c r="E29" s="27" t="s">
        <v>305</v>
      </c>
      <c r="F29" s="22" t="s">
        <v>56</v>
      </c>
      <c r="G29" s="22" t="s">
        <v>306</v>
      </c>
      <c r="H29" s="27" t="s">
        <v>307</v>
      </c>
      <c r="I29" s="27" t="s">
        <v>308</v>
      </c>
      <c r="J29" s="27" t="s">
        <v>248</v>
      </c>
      <c r="K29" s="27" t="s">
        <v>309</v>
      </c>
      <c r="L29" s="22" t="s">
        <v>250</v>
      </c>
      <c r="M29" s="22" t="s">
        <v>63</v>
      </c>
      <c r="N29" s="27" t="s">
        <v>310</v>
      </c>
      <c r="O29" s="22" t="s">
        <v>252</v>
      </c>
      <c r="P29" s="22" t="s">
        <v>311</v>
      </c>
      <c r="Q29" s="22" t="s">
        <v>254</v>
      </c>
      <c r="R29" s="22" t="s">
        <v>68</v>
      </c>
      <c r="S29" s="22" t="s">
        <v>192</v>
      </c>
      <c r="T29" s="22" t="s">
        <v>312</v>
      </c>
      <c r="U29" s="22">
        <v>2025</v>
      </c>
      <c r="V29" s="22" t="s">
        <v>70</v>
      </c>
      <c r="W29" s="22">
        <v>2025.1</v>
      </c>
      <c r="X29" s="22">
        <v>2025.12</v>
      </c>
      <c r="Y29" s="22">
        <v>103.454</v>
      </c>
      <c r="Z29" s="22">
        <v>103.454</v>
      </c>
      <c r="AA29" s="22">
        <v>0</v>
      </c>
      <c r="AB29" s="22">
        <v>0</v>
      </c>
      <c r="AC29" s="22">
        <v>0</v>
      </c>
      <c r="AD29" s="22">
        <v>1265</v>
      </c>
      <c r="AE29" s="22">
        <v>17</v>
      </c>
      <c r="AF29" s="22" t="s">
        <v>71</v>
      </c>
      <c r="AG29" s="22" t="s">
        <v>71</v>
      </c>
      <c r="AH29" s="22" t="s">
        <v>71</v>
      </c>
      <c r="AI29" s="22" t="s">
        <v>70</v>
      </c>
      <c r="AJ29" s="22" t="s">
        <v>71</v>
      </c>
      <c r="AK29" s="22" t="s">
        <v>70</v>
      </c>
      <c r="AL29" s="22" t="s">
        <v>256</v>
      </c>
      <c r="AM29" s="22" t="s">
        <v>70</v>
      </c>
      <c r="AN29" s="22" t="s">
        <v>313</v>
      </c>
    </row>
    <row r="30" s="6" customFormat="1" ht="202.5" spans="1:40">
      <c r="A30" s="25">
        <v>23</v>
      </c>
      <c r="B30" s="27" t="s">
        <v>314</v>
      </c>
      <c r="C30" s="22" t="s">
        <v>53</v>
      </c>
      <c r="D30" s="22" t="s">
        <v>243</v>
      </c>
      <c r="E30" s="27" t="s">
        <v>315</v>
      </c>
      <c r="F30" s="22" t="s">
        <v>56</v>
      </c>
      <c r="G30" s="22" t="s">
        <v>316</v>
      </c>
      <c r="H30" s="22" t="s">
        <v>317</v>
      </c>
      <c r="I30" s="22" t="s">
        <v>318</v>
      </c>
      <c r="J30" s="22" t="s">
        <v>248</v>
      </c>
      <c r="K30" s="27" t="s">
        <v>319</v>
      </c>
      <c r="L30" s="22" t="s">
        <v>250</v>
      </c>
      <c r="M30" s="22" t="s">
        <v>63</v>
      </c>
      <c r="N30" s="27" t="s">
        <v>320</v>
      </c>
      <c r="O30" s="22" t="s">
        <v>321</v>
      </c>
      <c r="P30" s="22" t="s">
        <v>322</v>
      </c>
      <c r="Q30" s="22" t="s">
        <v>254</v>
      </c>
      <c r="R30" s="22" t="s">
        <v>68</v>
      </c>
      <c r="S30" s="22" t="s">
        <v>192</v>
      </c>
      <c r="T30" s="22" t="s">
        <v>323</v>
      </c>
      <c r="U30" s="22">
        <v>2025</v>
      </c>
      <c r="V30" s="22" t="s">
        <v>70</v>
      </c>
      <c r="W30" s="22">
        <v>2025.1</v>
      </c>
      <c r="X30" s="22">
        <v>2025.12</v>
      </c>
      <c r="Y30" s="22">
        <v>32.514</v>
      </c>
      <c r="Z30" s="22">
        <v>32.514</v>
      </c>
      <c r="AA30" s="22">
        <v>0</v>
      </c>
      <c r="AB30" s="22">
        <v>0</v>
      </c>
      <c r="AC30" s="22">
        <v>0</v>
      </c>
      <c r="AD30" s="22">
        <v>528</v>
      </c>
      <c r="AE30" s="22">
        <v>23</v>
      </c>
      <c r="AF30" s="22" t="s">
        <v>71</v>
      </c>
      <c r="AG30" s="22" t="s">
        <v>71</v>
      </c>
      <c r="AH30" s="22" t="s">
        <v>71</v>
      </c>
      <c r="AI30" s="22" t="s">
        <v>70</v>
      </c>
      <c r="AJ30" s="22" t="s">
        <v>71</v>
      </c>
      <c r="AK30" s="22" t="s">
        <v>70</v>
      </c>
      <c r="AL30" s="27" t="s">
        <v>256</v>
      </c>
      <c r="AM30" s="22" t="s">
        <v>70</v>
      </c>
      <c r="AN30" s="27" t="s">
        <v>324</v>
      </c>
    </row>
    <row r="31" s="6" customFormat="1" ht="270" spans="1:40">
      <c r="A31" s="25">
        <v>24</v>
      </c>
      <c r="B31" s="27" t="s">
        <v>325</v>
      </c>
      <c r="C31" s="22" t="s">
        <v>53</v>
      </c>
      <c r="D31" s="22" t="s">
        <v>243</v>
      </c>
      <c r="E31" s="27" t="s">
        <v>326</v>
      </c>
      <c r="F31" s="22" t="s">
        <v>56</v>
      </c>
      <c r="G31" s="22" t="s">
        <v>327</v>
      </c>
      <c r="H31" s="27" t="s">
        <v>328</v>
      </c>
      <c r="I31" s="27" t="s">
        <v>329</v>
      </c>
      <c r="J31" s="27" t="s">
        <v>248</v>
      </c>
      <c r="K31" s="27" t="s">
        <v>330</v>
      </c>
      <c r="L31" s="22" t="s">
        <v>250</v>
      </c>
      <c r="M31" s="22" t="s">
        <v>63</v>
      </c>
      <c r="N31" s="27" t="s">
        <v>331</v>
      </c>
      <c r="O31" s="22" t="s">
        <v>252</v>
      </c>
      <c r="P31" s="22" t="s">
        <v>332</v>
      </c>
      <c r="Q31" s="22" t="s">
        <v>254</v>
      </c>
      <c r="R31" s="22" t="s">
        <v>68</v>
      </c>
      <c r="S31" s="22" t="s">
        <v>192</v>
      </c>
      <c r="T31" s="22" t="s">
        <v>333</v>
      </c>
      <c r="U31" s="22">
        <v>2025</v>
      </c>
      <c r="V31" s="22" t="s">
        <v>70</v>
      </c>
      <c r="W31" s="22">
        <v>2025.1</v>
      </c>
      <c r="X31" s="22">
        <v>2025.12</v>
      </c>
      <c r="Y31" s="22">
        <v>116.276</v>
      </c>
      <c r="Z31" s="22">
        <v>116.276</v>
      </c>
      <c r="AA31" s="22">
        <v>0</v>
      </c>
      <c r="AB31" s="22">
        <v>0</v>
      </c>
      <c r="AC31" s="22">
        <v>0</v>
      </c>
      <c r="AD31" s="22">
        <v>2584</v>
      </c>
      <c r="AE31" s="22">
        <v>23</v>
      </c>
      <c r="AF31" s="22" t="s">
        <v>71</v>
      </c>
      <c r="AG31" s="22" t="s">
        <v>71</v>
      </c>
      <c r="AH31" s="22" t="s">
        <v>71</v>
      </c>
      <c r="AI31" s="22" t="s">
        <v>70</v>
      </c>
      <c r="AJ31" s="22" t="s">
        <v>71</v>
      </c>
      <c r="AK31" s="22" t="s">
        <v>70</v>
      </c>
      <c r="AL31" s="27" t="s">
        <v>256</v>
      </c>
      <c r="AM31" s="22" t="s">
        <v>70</v>
      </c>
      <c r="AN31" s="27" t="s">
        <v>334</v>
      </c>
    </row>
    <row r="32" s="6" customFormat="1" ht="202.5" spans="1:40">
      <c r="A32" s="25">
        <v>25</v>
      </c>
      <c r="B32" s="27" t="s">
        <v>335</v>
      </c>
      <c r="C32" s="27" t="s">
        <v>53</v>
      </c>
      <c r="D32" s="27" t="s">
        <v>243</v>
      </c>
      <c r="E32" s="27" t="s">
        <v>336</v>
      </c>
      <c r="F32" s="22" t="s">
        <v>56</v>
      </c>
      <c r="G32" s="22" t="s">
        <v>337</v>
      </c>
      <c r="H32" s="27" t="s">
        <v>338</v>
      </c>
      <c r="I32" s="27" t="s">
        <v>339</v>
      </c>
      <c r="J32" s="27" t="s">
        <v>248</v>
      </c>
      <c r="K32" s="27" t="s">
        <v>340</v>
      </c>
      <c r="L32" s="27" t="s">
        <v>159</v>
      </c>
      <c r="M32" s="27" t="s">
        <v>63</v>
      </c>
      <c r="N32" s="27" t="s">
        <v>341</v>
      </c>
      <c r="O32" s="27" t="s">
        <v>252</v>
      </c>
      <c r="P32" s="27" t="s">
        <v>253</v>
      </c>
      <c r="Q32" s="27" t="s">
        <v>254</v>
      </c>
      <c r="R32" s="22" t="s">
        <v>68</v>
      </c>
      <c r="S32" s="22" t="s">
        <v>192</v>
      </c>
      <c r="T32" s="22" t="s">
        <v>342</v>
      </c>
      <c r="U32" s="22">
        <v>2025</v>
      </c>
      <c r="V32" s="22" t="s">
        <v>70</v>
      </c>
      <c r="W32" s="22">
        <v>2025.1</v>
      </c>
      <c r="X32" s="22">
        <v>2025.12</v>
      </c>
      <c r="Y32" s="22">
        <v>104.19</v>
      </c>
      <c r="Z32" s="22">
        <v>104.19</v>
      </c>
      <c r="AA32" s="22">
        <v>0</v>
      </c>
      <c r="AB32" s="22">
        <v>0</v>
      </c>
      <c r="AC32" s="22">
        <v>0</v>
      </c>
      <c r="AD32" s="22">
        <v>1051</v>
      </c>
      <c r="AE32" s="22">
        <v>15</v>
      </c>
      <c r="AF32" s="22" t="s">
        <v>71</v>
      </c>
      <c r="AG32" s="22" t="s">
        <v>71</v>
      </c>
      <c r="AH32" s="22" t="s">
        <v>71</v>
      </c>
      <c r="AI32" s="22" t="s">
        <v>70</v>
      </c>
      <c r="AJ32" s="22" t="s">
        <v>71</v>
      </c>
      <c r="AK32" s="22" t="s">
        <v>70</v>
      </c>
      <c r="AL32" s="21" t="s">
        <v>256</v>
      </c>
      <c r="AM32" s="22" t="s">
        <v>70</v>
      </c>
      <c r="AN32" s="21" t="s">
        <v>343</v>
      </c>
    </row>
    <row r="33" s="6" customFormat="1" ht="216" spans="1:40">
      <c r="A33" s="25">
        <v>26</v>
      </c>
      <c r="B33" s="27" t="s">
        <v>344</v>
      </c>
      <c r="C33" s="27" t="s">
        <v>53</v>
      </c>
      <c r="D33" s="27" t="s">
        <v>243</v>
      </c>
      <c r="E33" s="27" t="s">
        <v>345</v>
      </c>
      <c r="F33" s="22" t="s">
        <v>56</v>
      </c>
      <c r="G33" s="22" t="s">
        <v>346</v>
      </c>
      <c r="H33" s="27" t="s">
        <v>347</v>
      </c>
      <c r="I33" s="27" t="s">
        <v>348</v>
      </c>
      <c r="J33" s="27" t="s">
        <v>248</v>
      </c>
      <c r="K33" s="27" t="s">
        <v>349</v>
      </c>
      <c r="L33" s="27" t="s">
        <v>250</v>
      </c>
      <c r="M33" s="27" t="s">
        <v>63</v>
      </c>
      <c r="N33" s="27" t="s">
        <v>350</v>
      </c>
      <c r="O33" s="27" t="s">
        <v>252</v>
      </c>
      <c r="P33" s="27" t="s">
        <v>351</v>
      </c>
      <c r="Q33" s="27" t="s">
        <v>254</v>
      </c>
      <c r="R33" s="22" t="s">
        <v>68</v>
      </c>
      <c r="S33" s="22" t="s">
        <v>192</v>
      </c>
      <c r="T33" s="22" t="s">
        <v>352</v>
      </c>
      <c r="U33" s="22">
        <v>2025</v>
      </c>
      <c r="V33" s="22" t="s">
        <v>70</v>
      </c>
      <c r="W33" s="22">
        <v>2025.1</v>
      </c>
      <c r="X33" s="22">
        <v>2025.12</v>
      </c>
      <c r="Y33" s="22">
        <v>40.612</v>
      </c>
      <c r="Z33" s="22">
        <v>40.612</v>
      </c>
      <c r="AA33" s="22">
        <v>0</v>
      </c>
      <c r="AB33" s="22">
        <v>0</v>
      </c>
      <c r="AC33" s="22">
        <v>0</v>
      </c>
      <c r="AD33" s="22">
        <v>2914</v>
      </c>
      <c r="AE33" s="22">
        <v>23</v>
      </c>
      <c r="AF33" s="22" t="s">
        <v>71</v>
      </c>
      <c r="AG33" s="22" t="s">
        <v>71</v>
      </c>
      <c r="AH33" s="22" t="s">
        <v>71</v>
      </c>
      <c r="AI33" s="22" t="s">
        <v>70</v>
      </c>
      <c r="AJ33" s="22" t="s">
        <v>71</v>
      </c>
      <c r="AK33" s="22" t="s">
        <v>70</v>
      </c>
      <c r="AL33" s="21" t="s">
        <v>256</v>
      </c>
      <c r="AM33" s="22" t="s">
        <v>70</v>
      </c>
      <c r="AN33" s="21" t="s">
        <v>353</v>
      </c>
    </row>
    <row r="34" s="6" customFormat="1" ht="202.5" spans="1:40">
      <c r="A34" s="25">
        <v>27</v>
      </c>
      <c r="B34" s="27" t="s">
        <v>354</v>
      </c>
      <c r="C34" s="27" t="s">
        <v>53</v>
      </c>
      <c r="D34" s="27" t="s">
        <v>243</v>
      </c>
      <c r="E34" s="27" t="s">
        <v>355</v>
      </c>
      <c r="F34" s="22" t="s">
        <v>56</v>
      </c>
      <c r="G34" s="22" t="s">
        <v>356</v>
      </c>
      <c r="H34" s="27" t="s">
        <v>357</v>
      </c>
      <c r="I34" s="27" t="s">
        <v>358</v>
      </c>
      <c r="J34" s="27" t="s">
        <v>248</v>
      </c>
      <c r="K34" s="27" t="s">
        <v>359</v>
      </c>
      <c r="L34" s="27" t="s">
        <v>159</v>
      </c>
      <c r="M34" s="27" t="s">
        <v>133</v>
      </c>
      <c r="N34" s="27" t="s">
        <v>360</v>
      </c>
      <c r="O34" s="27" t="s">
        <v>280</v>
      </c>
      <c r="P34" s="27" t="s">
        <v>361</v>
      </c>
      <c r="Q34" s="27" t="s">
        <v>254</v>
      </c>
      <c r="R34" s="22" t="s">
        <v>68</v>
      </c>
      <c r="S34" s="22" t="s">
        <v>192</v>
      </c>
      <c r="T34" s="22" t="s">
        <v>271</v>
      </c>
      <c r="U34" s="22">
        <v>2025</v>
      </c>
      <c r="V34" s="22" t="s">
        <v>70</v>
      </c>
      <c r="W34" s="22">
        <v>2025.1</v>
      </c>
      <c r="X34" s="22">
        <v>2025.12</v>
      </c>
      <c r="Y34" s="22">
        <v>44.343</v>
      </c>
      <c r="Z34" s="22">
        <v>44.343</v>
      </c>
      <c r="AA34" s="22">
        <v>0</v>
      </c>
      <c r="AB34" s="22">
        <v>0</v>
      </c>
      <c r="AC34" s="22">
        <v>0</v>
      </c>
      <c r="AD34" s="22">
        <v>2990</v>
      </c>
      <c r="AE34" s="22">
        <v>32</v>
      </c>
      <c r="AF34" s="22" t="s">
        <v>71</v>
      </c>
      <c r="AG34" s="22" t="s">
        <v>71</v>
      </c>
      <c r="AH34" s="22" t="s">
        <v>71</v>
      </c>
      <c r="AI34" s="22" t="s">
        <v>70</v>
      </c>
      <c r="AJ34" s="22" t="s">
        <v>71</v>
      </c>
      <c r="AK34" s="22" t="s">
        <v>70</v>
      </c>
      <c r="AL34" s="21" t="s">
        <v>256</v>
      </c>
      <c r="AM34" s="22" t="s">
        <v>70</v>
      </c>
      <c r="AN34" s="21" t="s">
        <v>272</v>
      </c>
    </row>
    <row r="35" s="6" customFormat="1" ht="202.5" spans="1:40">
      <c r="A35" s="25">
        <v>28</v>
      </c>
      <c r="B35" s="27" t="s">
        <v>362</v>
      </c>
      <c r="C35" s="27" t="s">
        <v>53</v>
      </c>
      <c r="D35" s="27" t="s">
        <v>243</v>
      </c>
      <c r="E35" s="28" t="s">
        <v>363</v>
      </c>
      <c r="F35" s="22" t="s">
        <v>56</v>
      </c>
      <c r="G35" s="22" t="s">
        <v>364</v>
      </c>
      <c r="H35" s="27" t="s">
        <v>365</v>
      </c>
      <c r="I35" s="27" t="s">
        <v>366</v>
      </c>
      <c r="J35" s="27" t="s">
        <v>248</v>
      </c>
      <c r="K35" s="27" t="s">
        <v>367</v>
      </c>
      <c r="L35" s="27" t="s">
        <v>250</v>
      </c>
      <c r="M35" s="27" t="s">
        <v>63</v>
      </c>
      <c r="N35" s="27" t="s">
        <v>368</v>
      </c>
      <c r="O35" s="27" t="s">
        <v>252</v>
      </c>
      <c r="P35" s="27" t="s">
        <v>369</v>
      </c>
      <c r="Q35" s="27" t="s">
        <v>254</v>
      </c>
      <c r="R35" s="22" t="s">
        <v>68</v>
      </c>
      <c r="S35" s="22" t="s">
        <v>192</v>
      </c>
      <c r="T35" s="22" t="s">
        <v>370</v>
      </c>
      <c r="U35" s="22">
        <v>2025</v>
      </c>
      <c r="V35" s="22" t="s">
        <v>70</v>
      </c>
      <c r="W35" s="22">
        <v>2025.1</v>
      </c>
      <c r="X35" s="22">
        <v>2025.12</v>
      </c>
      <c r="Y35" s="22">
        <v>37.616</v>
      </c>
      <c r="Z35" s="22">
        <v>37.616</v>
      </c>
      <c r="AA35" s="22">
        <v>0</v>
      </c>
      <c r="AB35" s="22">
        <v>0</v>
      </c>
      <c r="AC35" s="22">
        <v>0</v>
      </c>
      <c r="AD35" s="22">
        <v>538</v>
      </c>
      <c r="AE35" s="22">
        <v>19</v>
      </c>
      <c r="AF35" s="22" t="s">
        <v>71</v>
      </c>
      <c r="AG35" s="22" t="s">
        <v>71</v>
      </c>
      <c r="AH35" s="22" t="s">
        <v>71</v>
      </c>
      <c r="AI35" s="22" t="s">
        <v>70</v>
      </c>
      <c r="AJ35" s="22" t="s">
        <v>71</v>
      </c>
      <c r="AK35" s="22" t="s">
        <v>70</v>
      </c>
      <c r="AL35" s="21" t="s">
        <v>256</v>
      </c>
      <c r="AM35" s="22" t="s">
        <v>70</v>
      </c>
      <c r="AN35" s="21" t="s">
        <v>371</v>
      </c>
    </row>
    <row r="36" s="1" customFormat="1" ht="409.5" spans="1:40">
      <c r="A36" s="25">
        <v>29</v>
      </c>
      <c r="B36" s="22" t="s">
        <v>372</v>
      </c>
      <c r="C36" s="26" t="s">
        <v>53</v>
      </c>
      <c r="D36" s="22" t="s">
        <v>54</v>
      </c>
      <c r="E36" s="26" t="s">
        <v>373</v>
      </c>
      <c r="F36" s="22" t="s">
        <v>56</v>
      </c>
      <c r="G36" s="22" t="s">
        <v>374</v>
      </c>
      <c r="H36" s="22" t="s">
        <v>375</v>
      </c>
      <c r="I36" s="26" t="s">
        <v>376</v>
      </c>
      <c r="J36" s="26" t="s">
        <v>377</v>
      </c>
      <c r="K36" s="26" t="s">
        <v>378</v>
      </c>
      <c r="L36" s="22" t="s">
        <v>159</v>
      </c>
      <c r="M36" s="22" t="s">
        <v>63</v>
      </c>
      <c r="N36" s="26" t="s">
        <v>379</v>
      </c>
      <c r="O36" s="22" t="s">
        <v>380</v>
      </c>
      <c r="P36" s="22" t="s">
        <v>381</v>
      </c>
      <c r="Q36" s="22" t="s">
        <v>67</v>
      </c>
      <c r="R36" s="22" t="s">
        <v>68</v>
      </c>
      <c r="S36" s="22" t="s">
        <v>192</v>
      </c>
      <c r="T36" s="22" t="s">
        <v>382</v>
      </c>
      <c r="U36" s="22">
        <v>2025</v>
      </c>
      <c r="V36" s="22" t="s">
        <v>70</v>
      </c>
      <c r="W36" s="22">
        <v>2025.1</v>
      </c>
      <c r="X36" s="22">
        <v>2025.8</v>
      </c>
      <c r="Y36" s="22">
        <v>219.155</v>
      </c>
      <c r="Z36" s="10">
        <v>219.155</v>
      </c>
      <c r="AA36" s="22">
        <v>0</v>
      </c>
      <c r="AB36" s="22">
        <v>0</v>
      </c>
      <c r="AC36" s="22">
        <v>0</v>
      </c>
      <c r="AD36" s="22">
        <v>1752</v>
      </c>
      <c r="AE36" s="22">
        <v>39</v>
      </c>
      <c r="AF36" s="22" t="s">
        <v>71</v>
      </c>
      <c r="AG36" s="22" t="s">
        <v>71</v>
      </c>
      <c r="AH36" s="22" t="s">
        <v>71</v>
      </c>
      <c r="AI36" s="22" t="s">
        <v>70</v>
      </c>
      <c r="AJ36" s="22" t="s">
        <v>71</v>
      </c>
      <c r="AK36" s="22" t="s">
        <v>70</v>
      </c>
      <c r="AL36" s="22" t="s">
        <v>383</v>
      </c>
      <c r="AM36" s="22" t="s">
        <v>70</v>
      </c>
      <c r="AN36" s="22" t="s">
        <v>384</v>
      </c>
    </row>
    <row r="37" s="1" customFormat="1" ht="243" spans="1:40">
      <c r="A37" s="25">
        <v>30</v>
      </c>
      <c r="B37" s="22" t="s">
        <v>385</v>
      </c>
      <c r="C37" s="26" t="s">
        <v>53</v>
      </c>
      <c r="D37" s="22" t="s">
        <v>54</v>
      </c>
      <c r="E37" s="26" t="s">
        <v>386</v>
      </c>
      <c r="F37" s="22" t="s">
        <v>56</v>
      </c>
      <c r="G37" s="22" t="s">
        <v>387</v>
      </c>
      <c r="H37" s="22" t="s">
        <v>388</v>
      </c>
      <c r="I37" s="26" t="s">
        <v>389</v>
      </c>
      <c r="J37" s="26" t="s">
        <v>390</v>
      </c>
      <c r="K37" s="26" t="s">
        <v>391</v>
      </c>
      <c r="L37" s="22" t="s">
        <v>159</v>
      </c>
      <c r="M37" s="22" t="s">
        <v>63</v>
      </c>
      <c r="N37" s="26" t="s">
        <v>392</v>
      </c>
      <c r="O37" s="26" t="s">
        <v>393</v>
      </c>
      <c r="P37" s="22" t="s">
        <v>394</v>
      </c>
      <c r="Q37" s="22" t="s">
        <v>67</v>
      </c>
      <c r="R37" s="22" t="s">
        <v>68</v>
      </c>
      <c r="S37" s="22" t="s">
        <v>192</v>
      </c>
      <c r="T37" s="22" t="s">
        <v>395</v>
      </c>
      <c r="U37" s="22">
        <v>2025</v>
      </c>
      <c r="V37" s="22" t="s">
        <v>70</v>
      </c>
      <c r="W37" s="22">
        <v>2025.1</v>
      </c>
      <c r="X37" s="22">
        <v>2025.8</v>
      </c>
      <c r="Y37" s="25">
        <v>125.45</v>
      </c>
      <c r="Z37" s="25">
        <v>125.45</v>
      </c>
      <c r="AA37" s="22">
        <v>0</v>
      </c>
      <c r="AB37" s="22">
        <v>0</v>
      </c>
      <c r="AC37" s="22">
        <v>0</v>
      </c>
      <c r="AD37" s="22">
        <v>1986</v>
      </c>
      <c r="AE37" s="22">
        <v>25</v>
      </c>
      <c r="AF37" s="22" t="s">
        <v>71</v>
      </c>
      <c r="AG37" s="22" t="s">
        <v>71</v>
      </c>
      <c r="AH37" s="22" t="s">
        <v>71</v>
      </c>
      <c r="AI37" s="22" t="s">
        <v>70</v>
      </c>
      <c r="AJ37" s="22" t="s">
        <v>71</v>
      </c>
      <c r="AK37" s="22" t="s">
        <v>70</v>
      </c>
      <c r="AL37" s="22" t="s">
        <v>396</v>
      </c>
      <c r="AM37" s="22" t="s">
        <v>70</v>
      </c>
      <c r="AN37" s="22" t="s">
        <v>384</v>
      </c>
    </row>
    <row r="38" s="1" customFormat="1" ht="351" spans="1:40">
      <c r="A38" s="25">
        <v>31</v>
      </c>
      <c r="B38" s="22" t="s">
        <v>397</v>
      </c>
      <c r="C38" s="26" t="s">
        <v>53</v>
      </c>
      <c r="D38" s="22" t="s">
        <v>54</v>
      </c>
      <c r="E38" s="26" t="s">
        <v>398</v>
      </c>
      <c r="F38" s="22" t="s">
        <v>56</v>
      </c>
      <c r="G38" s="22" t="s">
        <v>399</v>
      </c>
      <c r="H38" s="22" t="s">
        <v>400</v>
      </c>
      <c r="I38" s="22" t="s">
        <v>401</v>
      </c>
      <c r="J38" s="22" t="s">
        <v>402</v>
      </c>
      <c r="K38" s="26" t="s">
        <v>403</v>
      </c>
      <c r="L38" s="22" t="s">
        <v>159</v>
      </c>
      <c r="M38" s="22" t="s">
        <v>133</v>
      </c>
      <c r="N38" s="26" t="s">
        <v>404</v>
      </c>
      <c r="O38" s="22" t="s">
        <v>405</v>
      </c>
      <c r="P38" s="22" t="s">
        <v>406</v>
      </c>
      <c r="Q38" s="22" t="s">
        <v>67</v>
      </c>
      <c r="R38" s="22" t="s">
        <v>68</v>
      </c>
      <c r="S38" s="22" t="s">
        <v>192</v>
      </c>
      <c r="T38" s="22" t="s">
        <v>407</v>
      </c>
      <c r="U38" s="22">
        <v>2025</v>
      </c>
      <c r="V38" s="22" t="s">
        <v>70</v>
      </c>
      <c r="W38" s="22">
        <v>2025.1</v>
      </c>
      <c r="X38" s="22">
        <v>2025.8</v>
      </c>
      <c r="Y38" s="25">
        <v>19.108</v>
      </c>
      <c r="Z38" s="25">
        <v>19.108</v>
      </c>
      <c r="AA38" s="22">
        <v>0</v>
      </c>
      <c r="AB38" s="22">
        <v>0</v>
      </c>
      <c r="AC38" s="22">
        <v>0</v>
      </c>
      <c r="AD38" s="22">
        <v>62</v>
      </c>
      <c r="AE38" s="22">
        <v>31</v>
      </c>
      <c r="AF38" s="22" t="s">
        <v>71</v>
      </c>
      <c r="AG38" s="22" t="s">
        <v>71</v>
      </c>
      <c r="AH38" s="22" t="s">
        <v>71</v>
      </c>
      <c r="AI38" s="22" t="s">
        <v>70</v>
      </c>
      <c r="AJ38" s="22" t="s">
        <v>71</v>
      </c>
      <c r="AK38" s="22" t="s">
        <v>70</v>
      </c>
      <c r="AL38" s="22" t="s">
        <v>383</v>
      </c>
      <c r="AM38" s="22" t="s">
        <v>70</v>
      </c>
      <c r="AN38" s="47" t="s">
        <v>408</v>
      </c>
    </row>
    <row r="39" s="1" customFormat="1" ht="364.5" spans="1:40">
      <c r="A39" s="25">
        <v>32</v>
      </c>
      <c r="B39" s="22" t="s">
        <v>409</v>
      </c>
      <c r="C39" s="26" t="s">
        <v>53</v>
      </c>
      <c r="D39" s="22" t="s">
        <v>54</v>
      </c>
      <c r="E39" s="26" t="s">
        <v>410</v>
      </c>
      <c r="F39" s="22" t="s">
        <v>56</v>
      </c>
      <c r="G39" s="22" t="s">
        <v>411</v>
      </c>
      <c r="H39" s="26" t="s">
        <v>412</v>
      </c>
      <c r="I39" s="26" t="s">
        <v>389</v>
      </c>
      <c r="J39" s="22" t="s">
        <v>413</v>
      </c>
      <c r="K39" s="26" t="s">
        <v>414</v>
      </c>
      <c r="L39" s="22" t="s">
        <v>159</v>
      </c>
      <c r="M39" s="22" t="s">
        <v>133</v>
      </c>
      <c r="N39" s="26" t="s">
        <v>415</v>
      </c>
      <c r="O39" s="26" t="s">
        <v>416</v>
      </c>
      <c r="P39" s="22" t="s">
        <v>417</v>
      </c>
      <c r="Q39" s="22" t="s">
        <v>67</v>
      </c>
      <c r="R39" s="22" t="s">
        <v>68</v>
      </c>
      <c r="S39" s="22" t="s">
        <v>192</v>
      </c>
      <c r="T39" s="22" t="s">
        <v>418</v>
      </c>
      <c r="U39" s="22">
        <v>2025</v>
      </c>
      <c r="V39" s="22" t="s">
        <v>70</v>
      </c>
      <c r="W39" s="22">
        <v>2025.1</v>
      </c>
      <c r="X39" s="22">
        <v>2025.8</v>
      </c>
      <c r="Y39" s="25">
        <v>172.34</v>
      </c>
      <c r="Z39" s="25">
        <v>172.34</v>
      </c>
      <c r="AA39" s="22">
        <v>0</v>
      </c>
      <c r="AB39" s="22">
        <v>0</v>
      </c>
      <c r="AC39" s="22">
        <v>0</v>
      </c>
      <c r="AD39" s="22">
        <v>1398</v>
      </c>
      <c r="AE39" s="22">
        <v>26</v>
      </c>
      <c r="AF39" s="22" t="s">
        <v>71</v>
      </c>
      <c r="AG39" s="22" t="s">
        <v>71</v>
      </c>
      <c r="AH39" s="22" t="s">
        <v>71</v>
      </c>
      <c r="AI39" s="22" t="s">
        <v>70</v>
      </c>
      <c r="AJ39" s="22" t="s">
        <v>71</v>
      </c>
      <c r="AK39" s="22" t="s">
        <v>70</v>
      </c>
      <c r="AL39" s="22" t="s">
        <v>383</v>
      </c>
      <c r="AM39" s="22" t="s">
        <v>70</v>
      </c>
      <c r="AN39" s="22" t="s">
        <v>384</v>
      </c>
    </row>
    <row r="40" s="1" customFormat="1" ht="162" spans="1:40">
      <c r="A40" s="25">
        <v>33</v>
      </c>
      <c r="B40" s="22" t="s">
        <v>419</v>
      </c>
      <c r="C40" s="26" t="s">
        <v>53</v>
      </c>
      <c r="D40" s="22" t="s">
        <v>54</v>
      </c>
      <c r="E40" s="26" t="s">
        <v>420</v>
      </c>
      <c r="F40" s="22" t="s">
        <v>56</v>
      </c>
      <c r="G40" s="22" t="s">
        <v>399</v>
      </c>
      <c r="H40" s="22" t="s">
        <v>421</v>
      </c>
      <c r="I40" s="22" t="s">
        <v>422</v>
      </c>
      <c r="J40" s="22" t="s">
        <v>402</v>
      </c>
      <c r="K40" s="26" t="s">
        <v>423</v>
      </c>
      <c r="L40" s="22" t="s">
        <v>159</v>
      </c>
      <c r="M40" s="22" t="s">
        <v>133</v>
      </c>
      <c r="N40" s="26" t="s">
        <v>424</v>
      </c>
      <c r="O40" s="26" t="s">
        <v>425</v>
      </c>
      <c r="P40" s="22" t="s">
        <v>426</v>
      </c>
      <c r="Q40" s="22" t="s">
        <v>67</v>
      </c>
      <c r="R40" s="22" t="s">
        <v>68</v>
      </c>
      <c r="S40" s="22" t="s">
        <v>192</v>
      </c>
      <c r="T40" s="22" t="s">
        <v>427</v>
      </c>
      <c r="U40" s="22">
        <v>2025</v>
      </c>
      <c r="V40" s="22" t="s">
        <v>70</v>
      </c>
      <c r="W40" s="22">
        <v>2025.1</v>
      </c>
      <c r="X40" s="22">
        <v>2025.8</v>
      </c>
      <c r="Y40" s="22">
        <v>29.9526</v>
      </c>
      <c r="Z40" s="22">
        <v>29.9526</v>
      </c>
      <c r="AA40" s="22">
        <v>0</v>
      </c>
      <c r="AB40" s="22">
        <v>0</v>
      </c>
      <c r="AC40" s="22">
        <v>0</v>
      </c>
      <c r="AD40" s="22">
        <v>220</v>
      </c>
      <c r="AE40" s="22">
        <v>7</v>
      </c>
      <c r="AF40" s="22" t="s">
        <v>71</v>
      </c>
      <c r="AG40" s="22" t="s">
        <v>71</v>
      </c>
      <c r="AH40" s="22" t="s">
        <v>71</v>
      </c>
      <c r="AI40" s="22" t="s">
        <v>70</v>
      </c>
      <c r="AJ40" s="22" t="s">
        <v>71</v>
      </c>
      <c r="AK40" s="22" t="s">
        <v>70</v>
      </c>
      <c r="AL40" s="22" t="s">
        <v>428</v>
      </c>
      <c r="AM40" s="22" t="s">
        <v>71</v>
      </c>
      <c r="AN40" s="22" t="s">
        <v>429</v>
      </c>
    </row>
    <row r="41" s="1" customFormat="1" ht="202.5" spans="1:40">
      <c r="A41" s="25">
        <v>34</v>
      </c>
      <c r="B41" s="22" t="s">
        <v>430</v>
      </c>
      <c r="C41" s="22" t="s">
        <v>53</v>
      </c>
      <c r="D41" s="22" t="s">
        <v>54</v>
      </c>
      <c r="E41" s="26" t="s">
        <v>431</v>
      </c>
      <c r="F41" s="22" t="s">
        <v>56</v>
      </c>
      <c r="G41" s="22" t="s">
        <v>432</v>
      </c>
      <c r="H41" s="22" t="s">
        <v>433</v>
      </c>
      <c r="I41" s="22" t="s">
        <v>434</v>
      </c>
      <c r="J41" s="22" t="s">
        <v>413</v>
      </c>
      <c r="K41" s="22" t="s">
        <v>435</v>
      </c>
      <c r="L41" s="22" t="s">
        <v>159</v>
      </c>
      <c r="M41" s="22" t="s">
        <v>133</v>
      </c>
      <c r="N41" s="22" t="s">
        <v>436</v>
      </c>
      <c r="O41" s="26" t="s">
        <v>437</v>
      </c>
      <c r="P41" s="22" t="s">
        <v>417</v>
      </c>
      <c r="Q41" s="22" t="s">
        <v>67</v>
      </c>
      <c r="R41" s="22" t="s">
        <v>68</v>
      </c>
      <c r="S41" s="22" t="s">
        <v>192</v>
      </c>
      <c r="T41" s="22" t="s">
        <v>438</v>
      </c>
      <c r="U41" s="22">
        <v>2025</v>
      </c>
      <c r="V41" s="22" t="s">
        <v>70</v>
      </c>
      <c r="W41" s="22">
        <v>2025.1</v>
      </c>
      <c r="X41" s="22">
        <v>2025.8</v>
      </c>
      <c r="Y41" s="22">
        <v>28.36</v>
      </c>
      <c r="Z41" s="22">
        <v>28.36</v>
      </c>
      <c r="AA41" s="22">
        <v>0</v>
      </c>
      <c r="AB41" s="22">
        <v>0</v>
      </c>
      <c r="AC41" s="22">
        <v>0</v>
      </c>
      <c r="AD41" s="22">
        <v>1398</v>
      </c>
      <c r="AE41" s="22">
        <v>26</v>
      </c>
      <c r="AF41" s="22" t="s">
        <v>71</v>
      </c>
      <c r="AG41" s="22" t="s">
        <v>71</v>
      </c>
      <c r="AH41" s="22" t="s">
        <v>71</v>
      </c>
      <c r="AI41" s="22" t="s">
        <v>70</v>
      </c>
      <c r="AJ41" s="22" t="s">
        <v>71</v>
      </c>
      <c r="AK41" s="22" t="s">
        <v>70</v>
      </c>
      <c r="AL41" s="22" t="s">
        <v>439</v>
      </c>
      <c r="AM41" s="22" t="s">
        <v>71</v>
      </c>
      <c r="AN41" s="22" t="s">
        <v>71</v>
      </c>
    </row>
    <row r="42" s="1" customFormat="1" ht="297" spans="1:40">
      <c r="A42" s="25">
        <v>35</v>
      </c>
      <c r="B42" s="22" t="s">
        <v>440</v>
      </c>
      <c r="C42" s="26" t="s">
        <v>53</v>
      </c>
      <c r="D42" s="22" t="s">
        <v>54</v>
      </c>
      <c r="E42" s="29" t="s">
        <v>441</v>
      </c>
      <c r="F42" s="30" t="s">
        <v>56</v>
      </c>
      <c r="G42" s="24" t="s">
        <v>442</v>
      </c>
      <c r="H42" s="31" t="s">
        <v>443</v>
      </c>
      <c r="I42" s="26" t="s">
        <v>444</v>
      </c>
      <c r="J42" s="26" t="s">
        <v>445</v>
      </c>
      <c r="K42" s="26" t="s">
        <v>446</v>
      </c>
      <c r="L42" s="22" t="s">
        <v>159</v>
      </c>
      <c r="M42" s="22" t="s">
        <v>133</v>
      </c>
      <c r="N42" s="26" t="s">
        <v>447</v>
      </c>
      <c r="O42" s="22" t="s">
        <v>448</v>
      </c>
      <c r="P42" s="22" t="s">
        <v>449</v>
      </c>
      <c r="Q42" s="22" t="s">
        <v>67</v>
      </c>
      <c r="R42" s="22" t="s">
        <v>68</v>
      </c>
      <c r="S42" s="22" t="s">
        <v>192</v>
      </c>
      <c r="T42" s="24" t="s">
        <v>450</v>
      </c>
      <c r="U42" s="22">
        <v>2025</v>
      </c>
      <c r="V42" s="22" t="s">
        <v>70</v>
      </c>
      <c r="W42" s="24">
        <v>2025.1</v>
      </c>
      <c r="X42" s="24">
        <v>2025.12</v>
      </c>
      <c r="Y42" s="25">
        <v>36.0972</v>
      </c>
      <c r="Z42" s="25">
        <v>36.0972</v>
      </c>
      <c r="AA42" s="24">
        <v>0</v>
      </c>
      <c r="AB42" s="24">
        <v>0</v>
      </c>
      <c r="AC42" s="24">
        <v>0</v>
      </c>
      <c r="AD42" s="24">
        <v>440</v>
      </c>
      <c r="AE42" s="24">
        <v>62</v>
      </c>
      <c r="AF42" s="22" t="s">
        <v>71</v>
      </c>
      <c r="AG42" s="22" t="s">
        <v>71</v>
      </c>
      <c r="AH42" s="22" t="s">
        <v>71</v>
      </c>
      <c r="AI42" s="22" t="s">
        <v>70</v>
      </c>
      <c r="AJ42" s="22" t="s">
        <v>71</v>
      </c>
      <c r="AK42" s="22" t="s">
        <v>70</v>
      </c>
      <c r="AL42" s="26" t="s">
        <v>451</v>
      </c>
      <c r="AM42" s="22" t="s">
        <v>70</v>
      </c>
      <c r="AN42" s="26" t="s">
        <v>451</v>
      </c>
    </row>
    <row r="43" s="1" customFormat="1" ht="216" spans="1:40">
      <c r="A43" s="25">
        <v>36</v>
      </c>
      <c r="B43" s="25" t="s">
        <v>452</v>
      </c>
      <c r="C43" s="26" t="s">
        <v>53</v>
      </c>
      <c r="D43" s="22" t="s">
        <v>195</v>
      </c>
      <c r="E43" s="29" t="s">
        <v>453</v>
      </c>
      <c r="F43" s="30" t="s">
        <v>56</v>
      </c>
      <c r="G43" s="22" t="s">
        <v>454</v>
      </c>
      <c r="H43" s="29" t="s">
        <v>455</v>
      </c>
      <c r="I43" s="21" t="s">
        <v>456</v>
      </c>
      <c r="J43" s="29" t="s">
        <v>455</v>
      </c>
      <c r="K43" s="21" t="s">
        <v>457</v>
      </c>
      <c r="L43" s="21" t="s">
        <v>250</v>
      </c>
      <c r="M43" s="21" t="s">
        <v>458</v>
      </c>
      <c r="N43" s="21" t="s">
        <v>459</v>
      </c>
      <c r="O43" s="21" t="s">
        <v>460</v>
      </c>
      <c r="P43" s="21" t="s">
        <v>461</v>
      </c>
      <c r="Q43" s="21" t="s">
        <v>67</v>
      </c>
      <c r="R43" s="22" t="s">
        <v>68</v>
      </c>
      <c r="S43" s="22" t="s">
        <v>192</v>
      </c>
      <c r="T43" s="22" t="s">
        <v>462</v>
      </c>
      <c r="U43" s="22">
        <v>2025</v>
      </c>
      <c r="V43" s="22" t="s">
        <v>70</v>
      </c>
      <c r="W43" s="22">
        <v>2025.01</v>
      </c>
      <c r="X43" s="22">
        <v>2025.12</v>
      </c>
      <c r="Y43" s="25">
        <v>16.304</v>
      </c>
      <c r="Z43" s="25">
        <v>16.304</v>
      </c>
      <c r="AA43" s="22">
        <v>0</v>
      </c>
      <c r="AB43" s="21">
        <v>0</v>
      </c>
      <c r="AC43" s="21">
        <v>0</v>
      </c>
      <c r="AD43" s="22">
        <v>13</v>
      </c>
      <c r="AE43" s="22">
        <v>4</v>
      </c>
      <c r="AF43" s="21" t="s">
        <v>71</v>
      </c>
      <c r="AG43" s="21" t="s">
        <v>71</v>
      </c>
      <c r="AH43" s="21" t="s">
        <v>71</v>
      </c>
      <c r="AI43" s="21" t="s">
        <v>70</v>
      </c>
      <c r="AJ43" s="21" t="s">
        <v>71</v>
      </c>
      <c r="AK43" s="21" t="s">
        <v>70</v>
      </c>
      <c r="AL43" s="21" t="s">
        <v>463</v>
      </c>
      <c r="AM43" s="21" t="s">
        <v>70</v>
      </c>
      <c r="AN43" s="21" t="s">
        <v>463</v>
      </c>
    </row>
    <row r="44" s="1" customFormat="1" ht="409.5" spans="1:40">
      <c r="A44" s="25">
        <v>37</v>
      </c>
      <c r="B44" s="25" t="s">
        <v>452</v>
      </c>
      <c r="C44" s="26" t="s">
        <v>53</v>
      </c>
      <c r="D44" s="22" t="s">
        <v>54</v>
      </c>
      <c r="E44" s="26" t="s">
        <v>464</v>
      </c>
      <c r="F44" s="30" t="s">
        <v>56</v>
      </c>
      <c r="G44" s="22" t="s">
        <v>454</v>
      </c>
      <c r="H44" s="29" t="s">
        <v>465</v>
      </c>
      <c r="I44" s="21" t="s">
        <v>466</v>
      </c>
      <c r="J44" s="26" t="s">
        <v>467</v>
      </c>
      <c r="K44" s="21" t="s">
        <v>468</v>
      </c>
      <c r="L44" s="21" t="s">
        <v>250</v>
      </c>
      <c r="M44" s="21" t="s">
        <v>458</v>
      </c>
      <c r="N44" s="21" t="s">
        <v>469</v>
      </c>
      <c r="O44" s="21" t="s">
        <v>448</v>
      </c>
      <c r="P44" s="21" t="s">
        <v>470</v>
      </c>
      <c r="Q44" s="21" t="s">
        <v>67</v>
      </c>
      <c r="R44" s="22" t="s">
        <v>68</v>
      </c>
      <c r="S44" s="22" t="s">
        <v>192</v>
      </c>
      <c r="T44" s="21" t="s">
        <v>471</v>
      </c>
      <c r="U44" s="22">
        <v>2025</v>
      </c>
      <c r="V44" s="22" t="s">
        <v>70</v>
      </c>
      <c r="W44" s="22">
        <v>2025.01</v>
      </c>
      <c r="X44" s="22">
        <v>2025.12</v>
      </c>
      <c r="Y44" s="25">
        <f>23.08+12.55+5+1.8+0.89+1.16+6.32+0.9+1.05+11.2+3.16+2.72+13.92+0.86+6.1+118.4574+9.2</f>
        <v>218.3674</v>
      </c>
      <c r="Z44" s="25">
        <f>23.08+12.55+5+1.8+0.89+1.16+6.32+0.9+1.05+11.2+3.16+2.72+13.92+0.86+6.1+118.4574+9.2</f>
        <v>218.3674</v>
      </c>
      <c r="AA44" s="22">
        <v>0</v>
      </c>
      <c r="AB44" s="21">
        <v>0</v>
      </c>
      <c r="AC44" s="21">
        <v>0</v>
      </c>
      <c r="AD44" s="22">
        <f>507+17</f>
        <v>524</v>
      </c>
      <c r="AE44" s="22">
        <v>24</v>
      </c>
      <c r="AF44" s="21" t="s">
        <v>71</v>
      </c>
      <c r="AG44" s="21" t="s">
        <v>71</v>
      </c>
      <c r="AH44" s="21" t="s">
        <v>71</v>
      </c>
      <c r="AI44" s="21" t="s">
        <v>70</v>
      </c>
      <c r="AJ44" s="21" t="s">
        <v>71</v>
      </c>
      <c r="AK44" s="21" t="s">
        <v>70</v>
      </c>
      <c r="AL44" s="21" t="s">
        <v>472</v>
      </c>
      <c r="AM44" s="22" t="s">
        <v>70</v>
      </c>
      <c r="AN44" s="21" t="s">
        <v>473</v>
      </c>
    </row>
    <row r="45" s="1" customFormat="1" ht="189" spans="1:40">
      <c r="A45" s="25">
        <v>38</v>
      </c>
      <c r="B45" s="22" t="s">
        <v>474</v>
      </c>
      <c r="C45" s="26" t="s">
        <v>53</v>
      </c>
      <c r="D45" s="22" t="s">
        <v>195</v>
      </c>
      <c r="E45" s="26" t="s">
        <v>475</v>
      </c>
      <c r="F45" s="25" t="s">
        <v>56</v>
      </c>
      <c r="G45" s="25" t="s">
        <v>476</v>
      </c>
      <c r="H45" s="25" t="s">
        <v>477</v>
      </c>
      <c r="I45" s="25" t="s">
        <v>478</v>
      </c>
      <c r="J45" s="25" t="s">
        <v>479</v>
      </c>
      <c r="K45" s="29" t="s">
        <v>480</v>
      </c>
      <c r="L45" s="25" t="s">
        <v>481</v>
      </c>
      <c r="M45" s="25" t="s">
        <v>482</v>
      </c>
      <c r="N45" s="29" t="s">
        <v>483</v>
      </c>
      <c r="O45" s="25" t="s">
        <v>484</v>
      </c>
      <c r="P45" s="25" t="s">
        <v>485</v>
      </c>
      <c r="Q45" s="25" t="s">
        <v>67</v>
      </c>
      <c r="R45" s="22" t="s">
        <v>68</v>
      </c>
      <c r="S45" s="22" t="s">
        <v>192</v>
      </c>
      <c r="T45" s="25" t="s">
        <v>486</v>
      </c>
      <c r="U45" s="22">
        <v>2025</v>
      </c>
      <c r="V45" s="25" t="s">
        <v>70</v>
      </c>
      <c r="W45" s="25">
        <v>2025.01</v>
      </c>
      <c r="X45" s="25">
        <v>2025.12</v>
      </c>
      <c r="Y45" s="25">
        <v>10.95</v>
      </c>
      <c r="Z45" s="25">
        <v>10.95</v>
      </c>
      <c r="AA45" s="25">
        <v>0</v>
      </c>
      <c r="AB45" s="25">
        <v>0</v>
      </c>
      <c r="AC45" s="25">
        <v>0</v>
      </c>
      <c r="AD45" s="25">
        <v>302</v>
      </c>
      <c r="AE45" s="25">
        <v>8</v>
      </c>
      <c r="AF45" s="25" t="s">
        <v>71</v>
      </c>
      <c r="AG45" s="25" t="s">
        <v>71</v>
      </c>
      <c r="AH45" s="25" t="s">
        <v>71</v>
      </c>
      <c r="AI45" s="22" t="s">
        <v>70</v>
      </c>
      <c r="AJ45" s="25" t="s">
        <v>71</v>
      </c>
      <c r="AK45" s="25" t="s">
        <v>70</v>
      </c>
      <c r="AL45" s="25" t="s">
        <v>487</v>
      </c>
      <c r="AM45" s="25" t="s">
        <v>70</v>
      </c>
      <c r="AN45" s="25" t="s">
        <v>487</v>
      </c>
    </row>
    <row r="46" s="1" customFormat="1" ht="409.5" spans="1:40">
      <c r="A46" s="25">
        <v>39</v>
      </c>
      <c r="B46" s="22" t="s">
        <v>488</v>
      </c>
      <c r="C46" s="26" t="s">
        <v>53</v>
      </c>
      <c r="D46" s="22" t="s">
        <v>243</v>
      </c>
      <c r="E46" s="26" t="s">
        <v>489</v>
      </c>
      <c r="F46" s="25" t="s">
        <v>56</v>
      </c>
      <c r="G46" s="25" t="s">
        <v>490</v>
      </c>
      <c r="H46" s="32" t="s">
        <v>477</v>
      </c>
      <c r="I46" s="32" t="s">
        <v>491</v>
      </c>
      <c r="J46" s="32" t="s">
        <v>492</v>
      </c>
      <c r="K46" s="29" t="s">
        <v>493</v>
      </c>
      <c r="L46" s="32" t="s">
        <v>494</v>
      </c>
      <c r="M46" s="32" t="s">
        <v>482</v>
      </c>
      <c r="N46" s="29" t="s">
        <v>495</v>
      </c>
      <c r="O46" s="32" t="s">
        <v>484</v>
      </c>
      <c r="P46" s="32" t="s">
        <v>496</v>
      </c>
      <c r="Q46" s="32" t="s">
        <v>67</v>
      </c>
      <c r="R46" s="22" t="s">
        <v>68</v>
      </c>
      <c r="S46" s="22" t="s">
        <v>192</v>
      </c>
      <c r="T46" s="32" t="s">
        <v>497</v>
      </c>
      <c r="U46" s="22">
        <v>2025</v>
      </c>
      <c r="V46" s="32" t="s">
        <v>70</v>
      </c>
      <c r="W46" s="32">
        <v>2025.01</v>
      </c>
      <c r="X46" s="32">
        <v>2025.12</v>
      </c>
      <c r="Y46" s="25">
        <v>55.25</v>
      </c>
      <c r="Z46" s="25">
        <v>55.25</v>
      </c>
      <c r="AA46" s="25">
        <v>0</v>
      </c>
      <c r="AB46" s="25">
        <v>0</v>
      </c>
      <c r="AC46" s="25">
        <v>0</v>
      </c>
      <c r="AD46" s="25">
        <v>472</v>
      </c>
      <c r="AE46" s="25">
        <v>4</v>
      </c>
      <c r="AF46" s="32" t="s">
        <v>71</v>
      </c>
      <c r="AG46" s="25" t="s">
        <v>71</v>
      </c>
      <c r="AH46" s="25" t="s">
        <v>71</v>
      </c>
      <c r="AI46" s="22" t="s">
        <v>70</v>
      </c>
      <c r="AJ46" s="25" t="s">
        <v>71</v>
      </c>
      <c r="AK46" s="32" t="s">
        <v>70</v>
      </c>
      <c r="AL46" s="32" t="s">
        <v>498</v>
      </c>
      <c r="AM46" s="32" t="s">
        <v>70</v>
      </c>
      <c r="AN46" s="32" t="s">
        <v>498</v>
      </c>
    </row>
    <row r="47" s="1" customFormat="1" ht="162" spans="1:40">
      <c r="A47" s="25">
        <v>40</v>
      </c>
      <c r="B47" s="22" t="s">
        <v>499</v>
      </c>
      <c r="C47" s="26" t="s">
        <v>53</v>
      </c>
      <c r="D47" s="22" t="s">
        <v>243</v>
      </c>
      <c r="E47" s="26" t="s">
        <v>500</v>
      </c>
      <c r="F47" s="25" t="s">
        <v>56</v>
      </c>
      <c r="G47" s="25" t="s">
        <v>501</v>
      </c>
      <c r="H47" s="25" t="s">
        <v>477</v>
      </c>
      <c r="I47" s="25" t="s">
        <v>502</v>
      </c>
      <c r="J47" s="25" t="s">
        <v>503</v>
      </c>
      <c r="K47" s="29" t="s">
        <v>504</v>
      </c>
      <c r="L47" s="25" t="s">
        <v>494</v>
      </c>
      <c r="M47" s="25" t="s">
        <v>482</v>
      </c>
      <c r="N47" s="29" t="s">
        <v>505</v>
      </c>
      <c r="O47" s="25" t="s">
        <v>484</v>
      </c>
      <c r="P47" s="25" t="s">
        <v>506</v>
      </c>
      <c r="Q47" s="25" t="s">
        <v>67</v>
      </c>
      <c r="R47" s="22" t="s">
        <v>68</v>
      </c>
      <c r="S47" s="22" t="s">
        <v>192</v>
      </c>
      <c r="T47" s="25" t="s">
        <v>507</v>
      </c>
      <c r="U47" s="22">
        <v>2025</v>
      </c>
      <c r="V47" s="25" t="s">
        <v>70</v>
      </c>
      <c r="W47" s="25">
        <v>2025.03</v>
      </c>
      <c r="X47" s="50" t="s">
        <v>508</v>
      </c>
      <c r="Y47" s="25">
        <v>86.05</v>
      </c>
      <c r="Z47" s="25">
        <v>86.05</v>
      </c>
      <c r="AA47" s="25">
        <v>0</v>
      </c>
      <c r="AB47" s="25">
        <v>0</v>
      </c>
      <c r="AC47" s="25">
        <v>0</v>
      </c>
      <c r="AD47" s="25">
        <v>1000</v>
      </c>
      <c r="AE47" s="25">
        <v>19</v>
      </c>
      <c r="AF47" s="25" t="s">
        <v>71</v>
      </c>
      <c r="AG47" s="25" t="s">
        <v>71</v>
      </c>
      <c r="AH47" s="25" t="s">
        <v>71</v>
      </c>
      <c r="AI47" s="22" t="s">
        <v>70</v>
      </c>
      <c r="AJ47" s="25" t="s">
        <v>71</v>
      </c>
      <c r="AK47" s="25" t="s">
        <v>70</v>
      </c>
      <c r="AL47" s="25" t="s">
        <v>509</v>
      </c>
      <c r="AM47" s="25" t="s">
        <v>70</v>
      </c>
      <c r="AN47" s="25" t="s">
        <v>509</v>
      </c>
    </row>
    <row r="48" s="1" customFormat="1" ht="409.5" spans="1:40">
      <c r="A48" s="25">
        <v>41</v>
      </c>
      <c r="B48" s="22" t="s">
        <v>510</v>
      </c>
      <c r="C48" s="26" t="s">
        <v>53</v>
      </c>
      <c r="D48" s="22" t="s">
        <v>54</v>
      </c>
      <c r="E48" s="33" t="s">
        <v>511</v>
      </c>
      <c r="F48" s="25" t="s">
        <v>56</v>
      </c>
      <c r="G48" s="25" t="s">
        <v>512</v>
      </c>
      <c r="H48" s="25" t="s">
        <v>477</v>
      </c>
      <c r="I48" s="25" t="s">
        <v>513</v>
      </c>
      <c r="J48" s="25" t="s">
        <v>514</v>
      </c>
      <c r="K48" s="29" t="s">
        <v>515</v>
      </c>
      <c r="L48" s="25" t="s">
        <v>494</v>
      </c>
      <c r="M48" s="25" t="s">
        <v>482</v>
      </c>
      <c r="N48" s="29" t="s">
        <v>516</v>
      </c>
      <c r="O48" s="25" t="s">
        <v>484</v>
      </c>
      <c r="P48" s="25" t="s">
        <v>517</v>
      </c>
      <c r="Q48" s="25" t="s">
        <v>67</v>
      </c>
      <c r="R48" s="22" t="s">
        <v>68</v>
      </c>
      <c r="S48" s="22" t="s">
        <v>192</v>
      </c>
      <c r="T48" s="25" t="s">
        <v>518</v>
      </c>
      <c r="U48" s="22">
        <v>2025</v>
      </c>
      <c r="V48" s="25" t="s">
        <v>70</v>
      </c>
      <c r="W48" s="25">
        <v>2025.03</v>
      </c>
      <c r="X48" s="40">
        <v>2025.1</v>
      </c>
      <c r="Y48" s="25">
        <v>134.4945</v>
      </c>
      <c r="Z48" s="25">
        <v>134.4945</v>
      </c>
      <c r="AA48" s="25">
        <v>0</v>
      </c>
      <c r="AB48" s="25">
        <v>0</v>
      </c>
      <c r="AC48" s="25">
        <v>0</v>
      </c>
      <c r="AD48" s="25">
        <v>700</v>
      </c>
      <c r="AE48" s="25">
        <v>3</v>
      </c>
      <c r="AF48" s="25" t="s">
        <v>71</v>
      </c>
      <c r="AG48" s="25" t="s">
        <v>71</v>
      </c>
      <c r="AH48" s="25" t="s">
        <v>71</v>
      </c>
      <c r="AI48" s="22" t="s">
        <v>70</v>
      </c>
      <c r="AJ48" s="25" t="s">
        <v>71</v>
      </c>
      <c r="AK48" s="25" t="s">
        <v>70</v>
      </c>
      <c r="AL48" s="25" t="s">
        <v>519</v>
      </c>
      <c r="AM48" s="25" t="s">
        <v>70</v>
      </c>
      <c r="AN48" s="25" t="s">
        <v>519</v>
      </c>
    </row>
    <row r="49" s="1" customFormat="1" ht="135" spans="1:40">
      <c r="A49" s="25">
        <v>42</v>
      </c>
      <c r="B49" s="22" t="s">
        <v>520</v>
      </c>
      <c r="C49" s="26" t="s">
        <v>53</v>
      </c>
      <c r="D49" s="22" t="s">
        <v>54</v>
      </c>
      <c r="E49" s="26" t="s">
        <v>521</v>
      </c>
      <c r="F49" s="22" t="s">
        <v>56</v>
      </c>
      <c r="G49" s="22" t="s">
        <v>522</v>
      </c>
      <c r="H49" s="22" t="s">
        <v>523</v>
      </c>
      <c r="I49" s="22" t="s">
        <v>524</v>
      </c>
      <c r="J49" s="22" t="s">
        <v>525</v>
      </c>
      <c r="K49" s="26" t="s">
        <v>526</v>
      </c>
      <c r="L49" s="22" t="s">
        <v>159</v>
      </c>
      <c r="M49" s="22" t="s">
        <v>133</v>
      </c>
      <c r="N49" s="26" t="s">
        <v>527</v>
      </c>
      <c r="O49" s="22" t="s">
        <v>528</v>
      </c>
      <c r="P49" s="22" t="s">
        <v>529</v>
      </c>
      <c r="Q49" s="22" t="s">
        <v>67</v>
      </c>
      <c r="R49" s="22" t="s">
        <v>68</v>
      </c>
      <c r="S49" s="22" t="s">
        <v>192</v>
      </c>
      <c r="T49" s="22" t="s">
        <v>530</v>
      </c>
      <c r="U49" s="22">
        <v>2025</v>
      </c>
      <c r="V49" s="22" t="s">
        <v>70</v>
      </c>
      <c r="W49" s="22">
        <v>2025.5</v>
      </c>
      <c r="X49" s="22">
        <v>2025.12</v>
      </c>
      <c r="Y49" s="22">
        <v>48.264</v>
      </c>
      <c r="Z49" s="22">
        <v>48.264</v>
      </c>
      <c r="AA49" s="22">
        <v>0</v>
      </c>
      <c r="AB49" s="22">
        <v>0</v>
      </c>
      <c r="AC49" s="22">
        <v>0</v>
      </c>
      <c r="AD49" s="22">
        <v>1362</v>
      </c>
      <c r="AE49" s="22">
        <v>16</v>
      </c>
      <c r="AF49" s="22" t="s">
        <v>71</v>
      </c>
      <c r="AG49" s="25" t="s">
        <v>71</v>
      </c>
      <c r="AH49" s="25" t="s">
        <v>71</v>
      </c>
      <c r="AI49" s="22" t="s">
        <v>70</v>
      </c>
      <c r="AJ49" s="25" t="s">
        <v>71</v>
      </c>
      <c r="AK49" s="25" t="s">
        <v>70</v>
      </c>
      <c r="AL49" s="22" t="s">
        <v>531</v>
      </c>
      <c r="AM49" s="22" t="s">
        <v>70</v>
      </c>
      <c r="AN49" s="26" t="s">
        <v>532</v>
      </c>
    </row>
    <row r="50" s="1" customFormat="1" ht="108" spans="1:40">
      <c r="A50" s="25">
        <v>43</v>
      </c>
      <c r="B50" s="22" t="s">
        <v>533</v>
      </c>
      <c r="C50" s="26" t="s">
        <v>53</v>
      </c>
      <c r="D50" s="22" t="s">
        <v>54</v>
      </c>
      <c r="E50" s="26" t="s">
        <v>534</v>
      </c>
      <c r="F50" s="22" t="s">
        <v>56</v>
      </c>
      <c r="G50" s="22" t="s">
        <v>535</v>
      </c>
      <c r="H50" s="22" t="s">
        <v>536</v>
      </c>
      <c r="I50" s="26" t="s">
        <v>524</v>
      </c>
      <c r="J50" s="26" t="s">
        <v>525</v>
      </c>
      <c r="K50" s="26" t="s">
        <v>537</v>
      </c>
      <c r="L50" s="22" t="s">
        <v>159</v>
      </c>
      <c r="M50" s="22" t="s">
        <v>133</v>
      </c>
      <c r="N50" s="26" t="s">
        <v>538</v>
      </c>
      <c r="O50" s="22" t="s">
        <v>539</v>
      </c>
      <c r="P50" s="22" t="s">
        <v>540</v>
      </c>
      <c r="Q50" s="22" t="s">
        <v>67</v>
      </c>
      <c r="R50" s="22" t="s">
        <v>68</v>
      </c>
      <c r="S50" s="22" t="s">
        <v>192</v>
      </c>
      <c r="T50" s="22" t="s">
        <v>541</v>
      </c>
      <c r="U50" s="22">
        <v>2025</v>
      </c>
      <c r="V50" s="22" t="s">
        <v>70</v>
      </c>
      <c r="W50" s="22">
        <v>2025.4</v>
      </c>
      <c r="X50" s="22">
        <v>2025.12</v>
      </c>
      <c r="Y50" s="22">
        <v>81.898</v>
      </c>
      <c r="Z50" s="22">
        <v>81.898</v>
      </c>
      <c r="AA50" s="22">
        <v>0</v>
      </c>
      <c r="AB50" s="22">
        <v>0</v>
      </c>
      <c r="AC50" s="22">
        <v>0</v>
      </c>
      <c r="AD50" s="22">
        <v>480</v>
      </c>
      <c r="AE50" s="22">
        <v>19</v>
      </c>
      <c r="AF50" s="22" t="s">
        <v>71</v>
      </c>
      <c r="AG50" s="25" t="s">
        <v>71</v>
      </c>
      <c r="AH50" s="25" t="s">
        <v>71</v>
      </c>
      <c r="AI50" s="22" t="s">
        <v>70</v>
      </c>
      <c r="AJ50" s="25" t="s">
        <v>71</v>
      </c>
      <c r="AK50" s="25" t="s">
        <v>70</v>
      </c>
      <c r="AL50" s="26" t="s">
        <v>531</v>
      </c>
      <c r="AM50" s="22" t="s">
        <v>70</v>
      </c>
      <c r="AN50" s="22" t="s">
        <v>542</v>
      </c>
    </row>
    <row r="51" s="1" customFormat="1" ht="121.5" spans="1:40">
      <c r="A51" s="25">
        <v>44</v>
      </c>
      <c r="B51" s="22" t="s">
        <v>543</v>
      </c>
      <c r="C51" s="26" t="s">
        <v>53</v>
      </c>
      <c r="D51" s="22" t="s">
        <v>54</v>
      </c>
      <c r="E51" s="26" t="s">
        <v>544</v>
      </c>
      <c r="F51" s="22" t="s">
        <v>56</v>
      </c>
      <c r="G51" s="22" t="s">
        <v>545</v>
      </c>
      <c r="H51" s="22" t="s">
        <v>546</v>
      </c>
      <c r="I51" s="26" t="s">
        <v>547</v>
      </c>
      <c r="J51" s="22" t="s">
        <v>525</v>
      </c>
      <c r="K51" s="21" t="s">
        <v>548</v>
      </c>
      <c r="L51" s="22" t="s">
        <v>159</v>
      </c>
      <c r="M51" s="22" t="s">
        <v>133</v>
      </c>
      <c r="N51" s="21" t="s">
        <v>549</v>
      </c>
      <c r="O51" s="22" t="s">
        <v>550</v>
      </c>
      <c r="P51" s="22" t="s">
        <v>551</v>
      </c>
      <c r="Q51" s="22" t="s">
        <v>67</v>
      </c>
      <c r="R51" s="22" t="s">
        <v>68</v>
      </c>
      <c r="S51" s="22" t="s">
        <v>192</v>
      </c>
      <c r="T51" s="22" t="s">
        <v>552</v>
      </c>
      <c r="U51" s="22">
        <v>2025</v>
      </c>
      <c r="V51" s="22" t="s">
        <v>70</v>
      </c>
      <c r="W51" s="22">
        <v>2025.3</v>
      </c>
      <c r="X51" s="22">
        <v>2025.12</v>
      </c>
      <c r="Y51" s="22">
        <v>17.966</v>
      </c>
      <c r="Z51" s="22">
        <v>17.966</v>
      </c>
      <c r="AA51" s="22">
        <v>0</v>
      </c>
      <c r="AB51" s="22">
        <v>0</v>
      </c>
      <c r="AC51" s="22">
        <v>0</v>
      </c>
      <c r="AD51" s="22">
        <v>464</v>
      </c>
      <c r="AE51" s="22">
        <v>22</v>
      </c>
      <c r="AF51" s="22" t="s">
        <v>71</v>
      </c>
      <c r="AG51" s="25" t="s">
        <v>71</v>
      </c>
      <c r="AH51" s="25" t="s">
        <v>71</v>
      </c>
      <c r="AI51" s="22" t="s">
        <v>70</v>
      </c>
      <c r="AJ51" s="25" t="s">
        <v>71</v>
      </c>
      <c r="AK51" s="25" t="s">
        <v>70</v>
      </c>
      <c r="AL51" s="26" t="s">
        <v>553</v>
      </c>
      <c r="AM51" s="22" t="s">
        <v>70</v>
      </c>
      <c r="AN51" s="26" t="s">
        <v>554</v>
      </c>
    </row>
    <row r="52" s="1" customFormat="1" ht="132" spans="1:40">
      <c r="A52" s="25">
        <v>45</v>
      </c>
      <c r="B52" s="22" t="s">
        <v>555</v>
      </c>
      <c r="C52" s="26" t="s">
        <v>139</v>
      </c>
      <c r="D52" s="22" t="s">
        <v>201</v>
      </c>
      <c r="E52" s="26" t="s">
        <v>556</v>
      </c>
      <c r="F52" s="22" t="s">
        <v>56</v>
      </c>
      <c r="G52" s="22" t="s">
        <v>557</v>
      </c>
      <c r="H52" s="21" t="s">
        <v>558</v>
      </c>
      <c r="I52" s="21" t="s">
        <v>559</v>
      </c>
      <c r="J52" s="21" t="s">
        <v>560</v>
      </c>
      <c r="K52" s="21" t="s">
        <v>561</v>
      </c>
      <c r="L52" s="22" t="s">
        <v>250</v>
      </c>
      <c r="M52" s="22" t="s">
        <v>63</v>
      </c>
      <c r="N52" s="21" t="s">
        <v>562</v>
      </c>
      <c r="O52" s="21" t="s">
        <v>563</v>
      </c>
      <c r="P52" s="21" t="s">
        <v>564</v>
      </c>
      <c r="Q52" s="22" t="s">
        <v>67</v>
      </c>
      <c r="R52" s="22" t="s">
        <v>68</v>
      </c>
      <c r="S52" s="22" t="s">
        <v>192</v>
      </c>
      <c r="T52" s="22" t="s">
        <v>565</v>
      </c>
      <c r="U52" s="22">
        <v>2025</v>
      </c>
      <c r="V52" s="41" t="s">
        <v>70</v>
      </c>
      <c r="W52" s="41">
        <v>2025.1</v>
      </c>
      <c r="X52" s="42">
        <v>2025.12</v>
      </c>
      <c r="Y52" s="22">
        <v>9.6</v>
      </c>
      <c r="Z52" s="22">
        <v>9.6</v>
      </c>
      <c r="AA52" s="22">
        <v>0</v>
      </c>
      <c r="AB52" s="22">
        <v>0</v>
      </c>
      <c r="AC52" s="22">
        <v>0</v>
      </c>
      <c r="AD52" s="22">
        <v>158</v>
      </c>
      <c r="AE52" s="22">
        <v>6</v>
      </c>
      <c r="AF52" s="43" t="s">
        <v>71</v>
      </c>
      <c r="AG52" s="43" t="s">
        <v>71</v>
      </c>
      <c r="AH52" s="48" t="s">
        <v>71</v>
      </c>
      <c r="AI52" s="48" t="s">
        <v>70</v>
      </c>
      <c r="AJ52" s="48" t="s">
        <v>71</v>
      </c>
      <c r="AK52" s="49" t="s">
        <v>71</v>
      </c>
      <c r="AL52" s="49" t="s">
        <v>566</v>
      </c>
      <c r="AM52" s="49" t="s">
        <v>71</v>
      </c>
      <c r="AN52" s="49" t="s">
        <v>567</v>
      </c>
    </row>
    <row r="53" s="1" customFormat="1" ht="108" spans="1:40">
      <c r="A53" s="25">
        <v>46</v>
      </c>
      <c r="B53" s="22" t="s">
        <v>568</v>
      </c>
      <c r="C53" s="22" t="s">
        <v>53</v>
      </c>
      <c r="D53" s="22" t="s">
        <v>569</v>
      </c>
      <c r="E53" s="26" t="s">
        <v>570</v>
      </c>
      <c r="F53" s="22" t="s">
        <v>56</v>
      </c>
      <c r="G53" s="34" t="s">
        <v>571</v>
      </c>
      <c r="H53" s="26" t="s">
        <v>572</v>
      </c>
      <c r="I53" s="22" t="s">
        <v>573</v>
      </c>
      <c r="J53" s="22" t="s">
        <v>572</v>
      </c>
      <c r="K53" s="26" t="s">
        <v>574</v>
      </c>
      <c r="L53" s="35" t="s">
        <v>575</v>
      </c>
      <c r="M53" s="35" t="s">
        <v>63</v>
      </c>
      <c r="N53" s="26" t="s">
        <v>576</v>
      </c>
      <c r="O53" s="35" t="s">
        <v>577</v>
      </c>
      <c r="P53" s="35" t="s">
        <v>578</v>
      </c>
      <c r="Q53" s="34" t="s">
        <v>226</v>
      </c>
      <c r="R53" s="22" t="s">
        <v>68</v>
      </c>
      <c r="S53" s="22" t="s">
        <v>192</v>
      </c>
      <c r="T53" s="34" t="s">
        <v>579</v>
      </c>
      <c r="U53" s="22">
        <v>2025</v>
      </c>
      <c r="V53" s="22" t="s">
        <v>70</v>
      </c>
      <c r="W53" s="43">
        <v>2025.1</v>
      </c>
      <c r="X53" s="43">
        <v>2025.12</v>
      </c>
      <c r="Y53" s="22">
        <v>30.3</v>
      </c>
      <c r="Z53" s="22">
        <v>30.3</v>
      </c>
      <c r="AA53" s="44">
        <v>0</v>
      </c>
      <c r="AB53" s="43">
        <v>0</v>
      </c>
      <c r="AC53" s="43">
        <v>0</v>
      </c>
      <c r="AD53" s="44">
        <v>606</v>
      </c>
      <c r="AE53" s="44">
        <v>13</v>
      </c>
      <c r="AF53" s="43" t="s">
        <v>71</v>
      </c>
      <c r="AG53" s="43" t="s">
        <v>71</v>
      </c>
      <c r="AH53" s="25" t="s">
        <v>71</v>
      </c>
      <c r="AI53" s="22" t="s">
        <v>70</v>
      </c>
      <c r="AJ53" s="25" t="s">
        <v>71</v>
      </c>
      <c r="AK53" s="25" t="s">
        <v>70</v>
      </c>
      <c r="AL53" s="34" t="s">
        <v>580</v>
      </c>
      <c r="AM53" s="43" t="s">
        <v>70</v>
      </c>
      <c r="AN53" s="34" t="s">
        <v>581</v>
      </c>
    </row>
    <row r="54" s="1" customFormat="1" ht="175.5" spans="1:40">
      <c r="A54" s="25">
        <v>47</v>
      </c>
      <c r="B54" s="22" t="s">
        <v>582</v>
      </c>
      <c r="C54" s="22" t="s">
        <v>53</v>
      </c>
      <c r="D54" s="22" t="s">
        <v>54</v>
      </c>
      <c r="E54" s="26" t="s">
        <v>583</v>
      </c>
      <c r="F54" s="22" t="s">
        <v>56</v>
      </c>
      <c r="G54" s="34" t="s">
        <v>584</v>
      </c>
      <c r="H54" s="34" t="s">
        <v>585</v>
      </c>
      <c r="I54" s="34" t="s">
        <v>586</v>
      </c>
      <c r="J54" s="34" t="s">
        <v>586</v>
      </c>
      <c r="K54" s="34" t="s">
        <v>587</v>
      </c>
      <c r="L54" s="34" t="s">
        <v>588</v>
      </c>
      <c r="M54" s="34" t="s">
        <v>589</v>
      </c>
      <c r="N54" s="34" t="s">
        <v>590</v>
      </c>
      <c r="O54" s="34" t="s">
        <v>591</v>
      </c>
      <c r="P54" s="34" t="s">
        <v>592</v>
      </c>
      <c r="Q54" s="34" t="s">
        <v>67</v>
      </c>
      <c r="R54" s="22" t="s">
        <v>68</v>
      </c>
      <c r="S54" s="22" t="s">
        <v>192</v>
      </c>
      <c r="T54" s="34" t="s">
        <v>593</v>
      </c>
      <c r="U54" s="22">
        <v>2025</v>
      </c>
      <c r="V54" s="44" t="s">
        <v>70</v>
      </c>
      <c r="W54" s="44">
        <v>2025.3</v>
      </c>
      <c r="X54" s="44">
        <v>2025.12</v>
      </c>
      <c r="Y54" s="44">
        <v>79.8</v>
      </c>
      <c r="Z54" s="44">
        <v>79.8</v>
      </c>
      <c r="AA54" s="44">
        <v>0</v>
      </c>
      <c r="AB54" s="44">
        <v>0</v>
      </c>
      <c r="AC54" s="44">
        <v>0</v>
      </c>
      <c r="AD54" s="44">
        <v>1927</v>
      </c>
      <c r="AE54" s="44">
        <v>21</v>
      </c>
      <c r="AF54" s="43" t="s">
        <v>71</v>
      </c>
      <c r="AG54" s="43" t="s">
        <v>71</v>
      </c>
      <c r="AH54" s="44" t="s">
        <v>71</v>
      </c>
      <c r="AI54" s="34" t="s">
        <v>70</v>
      </c>
      <c r="AJ54" s="34" t="s">
        <v>71</v>
      </c>
      <c r="AK54" s="44" t="s">
        <v>70</v>
      </c>
      <c r="AL54" s="34" t="s">
        <v>594</v>
      </c>
      <c r="AM54" s="44" t="s">
        <v>70</v>
      </c>
      <c r="AN54" s="34" t="s">
        <v>594</v>
      </c>
    </row>
    <row r="55" s="7" customFormat="1" ht="81" spans="1:40">
      <c r="A55" s="25">
        <v>48</v>
      </c>
      <c r="B55" s="22" t="s">
        <v>595</v>
      </c>
      <c r="C55" s="26" t="s">
        <v>53</v>
      </c>
      <c r="D55" s="22" t="s">
        <v>54</v>
      </c>
      <c r="E55" s="26" t="s">
        <v>596</v>
      </c>
      <c r="F55" s="22" t="s">
        <v>56</v>
      </c>
      <c r="G55" s="34" t="s">
        <v>597</v>
      </c>
      <c r="H55" s="35" t="s">
        <v>598</v>
      </c>
      <c r="I55" s="35" t="s">
        <v>599</v>
      </c>
      <c r="J55" s="34" t="s">
        <v>598</v>
      </c>
      <c r="K55" s="35" t="s">
        <v>600</v>
      </c>
      <c r="L55" s="35" t="s">
        <v>575</v>
      </c>
      <c r="M55" s="35" t="s">
        <v>63</v>
      </c>
      <c r="N55" s="35" t="s">
        <v>601</v>
      </c>
      <c r="O55" s="35" t="s">
        <v>602</v>
      </c>
      <c r="P55" s="35" t="s">
        <v>603</v>
      </c>
      <c r="Q55" s="34" t="s">
        <v>254</v>
      </c>
      <c r="R55" s="22" t="s">
        <v>68</v>
      </c>
      <c r="S55" s="22" t="s">
        <v>192</v>
      </c>
      <c r="T55" s="34" t="s">
        <v>604</v>
      </c>
      <c r="U55" s="22">
        <v>2025</v>
      </c>
      <c r="V55" s="22" t="s">
        <v>70</v>
      </c>
      <c r="W55" s="43">
        <v>2025.1</v>
      </c>
      <c r="X55" s="43">
        <v>2025.12</v>
      </c>
      <c r="Y55" s="44">
        <v>48.5</v>
      </c>
      <c r="Z55" s="44">
        <v>48.5</v>
      </c>
      <c r="AA55" s="44">
        <v>0</v>
      </c>
      <c r="AB55" s="43">
        <v>0</v>
      </c>
      <c r="AC55" s="43">
        <v>0</v>
      </c>
      <c r="AD55" s="44">
        <v>2488</v>
      </c>
      <c r="AE55" s="44">
        <v>11</v>
      </c>
      <c r="AF55" s="34" t="s">
        <v>71</v>
      </c>
      <c r="AG55" s="34" t="s">
        <v>71</v>
      </c>
      <c r="AH55" s="34" t="s">
        <v>71</v>
      </c>
      <c r="AI55" s="34" t="s">
        <v>70</v>
      </c>
      <c r="AJ55" s="34" t="s">
        <v>71</v>
      </c>
      <c r="AK55" s="34" t="s">
        <v>70</v>
      </c>
      <c r="AL55" s="34" t="s">
        <v>566</v>
      </c>
      <c r="AM55" s="34" t="s">
        <v>70</v>
      </c>
      <c r="AN55" s="34" t="s">
        <v>605</v>
      </c>
    </row>
    <row r="56" s="1" customFormat="1" ht="162" spans="1:40">
      <c r="A56" s="25">
        <v>49</v>
      </c>
      <c r="B56" s="36" t="s">
        <v>606</v>
      </c>
      <c r="C56" s="22" t="s">
        <v>53</v>
      </c>
      <c r="D56" s="22" t="s">
        <v>54</v>
      </c>
      <c r="E56" s="26" t="s">
        <v>607</v>
      </c>
      <c r="F56" s="22" t="s">
        <v>56</v>
      </c>
      <c r="G56" s="22" t="s">
        <v>608</v>
      </c>
      <c r="H56" s="22" t="s">
        <v>609</v>
      </c>
      <c r="I56" s="22" t="s">
        <v>610</v>
      </c>
      <c r="J56" s="22" t="s">
        <v>609</v>
      </c>
      <c r="K56" s="26" t="s">
        <v>611</v>
      </c>
      <c r="L56" s="22" t="s">
        <v>159</v>
      </c>
      <c r="M56" s="22" t="s">
        <v>63</v>
      </c>
      <c r="N56" s="26" t="s">
        <v>612</v>
      </c>
      <c r="O56" s="22" t="s">
        <v>613</v>
      </c>
      <c r="P56" s="22" t="s">
        <v>614</v>
      </c>
      <c r="Q56" s="22" t="s">
        <v>67</v>
      </c>
      <c r="R56" s="22" t="s">
        <v>68</v>
      </c>
      <c r="S56" s="22" t="s">
        <v>192</v>
      </c>
      <c r="T56" s="22" t="s">
        <v>615</v>
      </c>
      <c r="U56" s="22">
        <v>2025</v>
      </c>
      <c r="V56" s="22" t="s">
        <v>70</v>
      </c>
      <c r="W56" s="22">
        <v>2025.01</v>
      </c>
      <c r="X56" s="22">
        <v>2025.12</v>
      </c>
      <c r="Y56" s="25">
        <v>264.57</v>
      </c>
      <c r="Z56" s="25">
        <v>264.57</v>
      </c>
      <c r="AA56" s="22">
        <v>0</v>
      </c>
      <c r="AB56" s="22">
        <v>0</v>
      </c>
      <c r="AC56" s="22">
        <v>0</v>
      </c>
      <c r="AD56" s="22">
        <v>2383</v>
      </c>
      <c r="AE56" s="22">
        <v>3</v>
      </c>
      <c r="AF56" s="22" t="s">
        <v>71</v>
      </c>
      <c r="AG56" s="22" t="s">
        <v>71</v>
      </c>
      <c r="AH56" s="22" t="s">
        <v>71</v>
      </c>
      <c r="AI56" s="22" t="s">
        <v>70</v>
      </c>
      <c r="AJ56" s="22" t="s">
        <v>71</v>
      </c>
      <c r="AK56" s="22" t="s">
        <v>70</v>
      </c>
      <c r="AL56" s="22" t="s">
        <v>616</v>
      </c>
      <c r="AM56" s="22" t="s">
        <v>70</v>
      </c>
      <c r="AN56" s="22" t="s">
        <v>617</v>
      </c>
    </row>
    <row r="57" s="1" customFormat="1" ht="337.5" spans="1:40">
      <c r="A57" s="25">
        <v>50</v>
      </c>
      <c r="B57" s="36" t="s">
        <v>618</v>
      </c>
      <c r="C57" s="26" t="s">
        <v>53</v>
      </c>
      <c r="D57" s="22" t="s">
        <v>54</v>
      </c>
      <c r="E57" s="29" t="s">
        <v>619</v>
      </c>
      <c r="F57" s="22" t="s">
        <v>56</v>
      </c>
      <c r="G57" s="22" t="s">
        <v>620</v>
      </c>
      <c r="H57" s="29" t="s">
        <v>621</v>
      </c>
      <c r="I57" s="22" t="s">
        <v>610</v>
      </c>
      <c r="J57" s="22" t="s">
        <v>622</v>
      </c>
      <c r="K57" s="29" t="s">
        <v>623</v>
      </c>
      <c r="L57" s="22" t="s">
        <v>159</v>
      </c>
      <c r="M57" s="22" t="s">
        <v>63</v>
      </c>
      <c r="N57" s="29" t="s">
        <v>624</v>
      </c>
      <c r="O57" s="22" t="s">
        <v>613</v>
      </c>
      <c r="P57" s="22" t="s">
        <v>625</v>
      </c>
      <c r="Q57" s="22" t="s">
        <v>67</v>
      </c>
      <c r="R57" s="22" t="s">
        <v>68</v>
      </c>
      <c r="S57" s="22" t="s">
        <v>192</v>
      </c>
      <c r="T57" s="22" t="s">
        <v>626</v>
      </c>
      <c r="U57" s="22">
        <v>2025</v>
      </c>
      <c r="V57" s="22" t="s">
        <v>70</v>
      </c>
      <c r="W57" s="22">
        <v>2025.1</v>
      </c>
      <c r="X57" s="45" t="s">
        <v>627</v>
      </c>
      <c r="Y57" s="25">
        <v>93.79</v>
      </c>
      <c r="Z57" s="25">
        <v>93.79</v>
      </c>
      <c r="AA57" s="22">
        <v>0</v>
      </c>
      <c r="AB57" s="22">
        <v>0</v>
      </c>
      <c r="AC57" s="22">
        <v>0</v>
      </c>
      <c r="AD57" s="22" t="s">
        <v>628</v>
      </c>
      <c r="AE57" s="22">
        <v>13</v>
      </c>
      <c r="AF57" s="22" t="s">
        <v>71</v>
      </c>
      <c r="AG57" s="22" t="s">
        <v>71</v>
      </c>
      <c r="AH57" s="22" t="s">
        <v>71</v>
      </c>
      <c r="AI57" s="22" t="s">
        <v>70</v>
      </c>
      <c r="AJ57" s="22" t="s">
        <v>71</v>
      </c>
      <c r="AK57" s="22" t="s">
        <v>70</v>
      </c>
      <c r="AL57" s="22" t="s">
        <v>616</v>
      </c>
      <c r="AM57" s="22" t="s">
        <v>70</v>
      </c>
      <c r="AN57" s="22" t="s">
        <v>617</v>
      </c>
    </row>
    <row r="58" s="1" customFormat="1" ht="409.5" spans="1:40">
      <c r="A58" s="25">
        <v>51</v>
      </c>
      <c r="B58" s="36" t="s">
        <v>629</v>
      </c>
      <c r="C58" s="26" t="s">
        <v>53</v>
      </c>
      <c r="D58" s="22" t="s">
        <v>54</v>
      </c>
      <c r="E58" s="26" t="s">
        <v>630</v>
      </c>
      <c r="F58" s="22" t="s">
        <v>56</v>
      </c>
      <c r="G58" s="22" t="s">
        <v>631</v>
      </c>
      <c r="H58" s="22" t="s">
        <v>632</v>
      </c>
      <c r="I58" s="22" t="s">
        <v>610</v>
      </c>
      <c r="J58" s="22" t="s">
        <v>632</v>
      </c>
      <c r="K58" s="26" t="s">
        <v>633</v>
      </c>
      <c r="L58" s="22" t="s">
        <v>159</v>
      </c>
      <c r="M58" s="22" t="s">
        <v>133</v>
      </c>
      <c r="N58" s="26" t="s">
        <v>634</v>
      </c>
      <c r="O58" s="22" t="s">
        <v>613</v>
      </c>
      <c r="P58" s="22" t="s">
        <v>635</v>
      </c>
      <c r="Q58" s="22" t="s">
        <v>67</v>
      </c>
      <c r="R58" s="22" t="s">
        <v>68</v>
      </c>
      <c r="S58" s="22" t="s">
        <v>192</v>
      </c>
      <c r="T58" s="22" t="s">
        <v>636</v>
      </c>
      <c r="U58" s="22">
        <v>2025</v>
      </c>
      <c r="V58" s="22" t="s">
        <v>70</v>
      </c>
      <c r="W58" s="22">
        <v>2025.1</v>
      </c>
      <c r="X58" s="22">
        <v>2025.8</v>
      </c>
      <c r="Y58" s="25">
        <v>61.7426</v>
      </c>
      <c r="Z58" s="25">
        <v>61.7426</v>
      </c>
      <c r="AA58" s="22">
        <v>0</v>
      </c>
      <c r="AB58" s="22">
        <v>0</v>
      </c>
      <c r="AC58" s="22">
        <v>0</v>
      </c>
      <c r="AD58" s="22">
        <v>1426</v>
      </c>
      <c r="AE58" s="22">
        <v>4</v>
      </c>
      <c r="AF58" s="22" t="s">
        <v>71</v>
      </c>
      <c r="AG58" s="22" t="s">
        <v>71</v>
      </c>
      <c r="AH58" s="22" t="s">
        <v>71</v>
      </c>
      <c r="AI58" s="22" t="s">
        <v>70</v>
      </c>
      <c r="AJ58" s="22" t="s">
        <v>71</v>
      </c>
      <c r="AK58" s="22" t="s">
        <v>70</v>
      </c>
      <c r="AL58" s="22" t="s">
        <v>383</v>
      </c>
      <c r="AM58" s="22" t="s">
        <v>70</v>
      </c>
      <c r="AN58" s="22" t="s">
        <v>617</v>
      </c>
    </row>
    <row r="59" s="1" customFormat="1" ht="148.5" spans="1:40">
      <c r="A59" s="25">
        <v>52</v>
      </c>
      <c r="B59" s="22" t="s">
        <v>637</v>
      </c>
      <c r="C59" s="26" t="s">
        <v>53</v>
      </c>
      <c r="D59" s="22" t="s">
        <v>54</v>
      </c>
      <c r="E59" s="26" t="s">
        <v>638</v>
      </c>
      <c r="F59" s="22" t="s">
        <v>56</v>
      </c>
      <c r="G59" s="22" t="s">
        <v>639</v>
      </c>
      <c r="H59" s="22" t="s">
        <v>640</v>
      </c>
      <c r="I59" s="22" t="s">
        <v>610</v>
      </c>
      <c r="J59" s="22" t="s">
        <v>640</v>
      </c>
      <c r="K59" s="26" t="s">
        <v>641</v>
      </c>
      <c r="L59" s="22" t="s">
        <v>159</v>
      </c>
      <c r="M59" s="22" t="s">
        <v>63</v>
      </c>
      <c r="N59" s="26" t="s">
        <v>642</v>
      </c>
      <c r="O59" s="22" t="s">
        <v>643</v>
      </c>
      <c r="P59" s="22" t="s">
        <v>644</v>
      </c>
      <c r="Q59" s="22" t="s">
        <v>67</v>
      </c>
      <c r="R59" s="22" t="s">
        <v>68</v>
      </c>
      <c r="S59" s="22" t="s">
        <v>192</v>
      </c>
      <c r="T59" s="22" t="s">
        <v>645</v>
      </c>
      <c r="U59" s="22">
        <v>2025</v>
      </c>
      <c r="V59" s="22" t="s">
        <v>70</v>
      </c>
      <c r="W59" s="22">
        <v>2025.1</v>
      </c>
      <c r="X59" s="22">
        <v>2025.8</v>
      </c>
      <c r="Y59" s="25">
        <v>21</v>
      </c>
      <c r="Z59" s="25">
        <v>21</v>
      </c>
      <c r="AA59" s="22">
        <v>0</v>
      </c>
      <c r="AB59" s="22">
        <v>0</v>
      </c>
      <c r="AC59" s="22">
        <v>0</v>
      </c>
      <c r="AD59" s="22">
        <v>804</v>
      </c>
      <c r="AE59" s="22">
        <v>9</v>
      </c>
      <c r="AF59" s="22" t="s">
        <v>71</v>
      </c>
      <c r="AG59" s="22" t="s">
        <v>71</v>
      </c>
      <c r="AH59" s="22" t="s">
        <v>71</v>
      </c>
      <c r="AI59" s="22" t="s">
        <v>70</v>
      </c>
      <c r="AJ59" s="22" t="s">
        <v>71</v>
      </c>
      <c r="AK59" s="22" t="s">
        <v>70</v>
      </c>
      <c r="AL59" s="22" t="s">
        <v>646</v>
      </c>
      <c r="AM59" s="22" t="s">
        <v>70</v>
      </c>
      <c r="AN59" s="22" t="s">
        <v>647</v>
      </c>
    </row>
    <row r="60" s="1" customFormat="1" ht="148.5" spans="1:40">
      <c r="A60" s="25">
        <v>53</v>
      </c>
      <c r="B60" s="22" t="s">
        <v>648</v>
      </c>
      <c r="C60" s="26" t="s">
        <v>53</v>
      </c>
      <c r="D60" s="22" t="s">
        <v>54</v>
      </c>
      <c r="E60" s="26" t="s">
        <v>649</v>
      </c>
      <c r="F60" s="22" t="s">
        <v>56</v>
      </c>
      <c r="G60" s="22" t="s">
        <v>650</v>
      </c>
      <c r="H60" s="22" t="s">
        <v>651</v>
      </c>
      <c r="I60" s="22" t="s">
        <v>610</v>
      </c>
      <c r="J60" s="22" t="s">
        <v>651</v>
      </c>
      <c r="K60" s="26" t="s">
        <v>652</v>
      </c>
      <c r="L60" s="22" t="s">
        <v>159</v>
      </c>
      <c r="M60" s="22" t="s">
        <v>133</v>
      </c>
      <c r="N60" s="26" t="s">
        <v>653</v>
      </c>
      <c r="O60" s="22" t="s">
        <v>613</v>
      </c>
      <c r="P60" s="22" t="s">
        <v>654</v>
      </c>
      <c r="Q60" s="22" t="s">
        <v>67</v>
      </c>
      <c r="R60" s="22" t="s">
        <v>68</v>
      </c>
      <c r="S60" s="22" t="s">
        <v>192</v>
      </c>
      <c r="T60" s="22" t="s">
        <v>655</v>
      </c>
      <c r="U60" s="22">
        <v>2025</v>
      </c>
      <c r="V60" s="22" t="s">
        <v>70</v>
      </c>
      <c r="W60" s="22">
        <v>2025.1</v>
      </c>
      <c r="X60" s="22">
        <v>2025.8</v>
      </c>
      <c r="Y60" s="25">
        <v>32.76</v>
      </c>
      <c r="Z60" s="22">
        <v>32.76</v>
      </c>
      <c r="AA60" s="22">
        <v>0</v>
      </c>
      <c r="AB60" s="22">
        <v>0</v>
      </c>
      <c r="AC60" s="22">
        <v>0</v>
      </c>
      <c r="AD60" s="22">
        <v>503</v>
      </c>
      <c r="AE60" s="22">
        <v>8</v>
      </c>
      <c r="AF60" s="22" t="s">
        <v>71</v>
      </c>
      <c r="AG60" s="22" t="s">
        <v>71</v>
      </c>
      <c r="AH60" s="22" t="s">
        <v>71</v>
      </c>
      <c r="AI60" s="22" t="s">
        <v>70</v>
      </c>
      <c r="AJ60" s="22" t="s">
        <v>71</v>
      </c>
      <c r="AK60" s="22" t="s">
        <v>70</v>
      </c>
      <c r="AL60" s="22" t="s">
        <v>383</v>
      </c>
      <c r="AM60" s="22" t="s">
        <v>70</v>
      </c>
      <c r="AN60" s="22" t="s">
        <v>647</v>
      </c>
    </row>
    <row r="61" s="1" customFormat="1" ht="297" spans="1:40">
      <c r="A61" s="25">
        <v>54</v>
      </c>
      <c r="B61" s="22" t="s">
        <v>656</v>
      </c>
      <c r="C61" s="26" t="s">
        <v>53</v>
      </c>
      <c r="D61" s="22" t="s">
        <v>54</v>
      </c>
      <c r="E61" s="26" t="s">
        <v>657</v>
      </c>
      <c r="F61" s="22" t="s">
        <v>56</v>
      </c>
      <c r="G61" s="22" t="s">
        <v>658</v>
      </c>
      <c r="H61" s="22" t="s">
        <v>659</v>
      </c>
      <c r="I61" s="22" t="s">
        <v>610</v>
      </c>
      <c r="J61" s="22" t="s">
        <v>659</v>
      </c>
      <c r="K61" s="26" t="s">
        <v>660</v>
      </c>
      <c r="L61" s="22" t="s">
        <v>159</v>
      </c>
      <c r="M61" s="22" t="s">
        <v>133</v>
      </c>
      <c r="N61" s="26" t="s">
        <v>661</v>
      </c>
      <c r="O61" s="22" t="s">
        <v>613</v>
      </c>
      <c r="P61" s="22" t="s">
        <v>662</v>
      </c>
      <c r="Q61" s="22" t="s">
        <v>67</v>
      </c>
      <c r="R61" s="22" t="s">
        <v>68</v>
      </c>
      <c r="S61" s="22" t="s">
        <v>192</v>
      </c>
      <c r="T61" s="22" t="s">
        <v>663</v>
      </c>
      <c r="U61" s="22">
        <v>2025</v>
      </c>
      <c r="V61" s="22" t="s">
        <v>70</v>
      </c>
      <c r="W61" s="22">
        <v>2025.1</v>
      </c>
      <c r="X61" s="22">
        <v>2025.8</v>
      </c>
      <c r="Y61" s="25">
        <v>25.562</v>
      </c>
      <c r="Z61" s="22">
        <v>25.562</v>
      </c>
      <c r="AA61" s="22">
        <v>0</v>
      </c>
      <c r="AB61" s="22">
        <v>0</v>
      </c>
      <c r="AC61" s="22">
        <v>0</v>
      </c>
      <c r="AD61" s="22">
        <v>3258</v>
      </c>
      <c r="AE61" s="22">
        <v>13</v>
      </c>
      <c r="AF61" s="22" t="s">
        <v>71</v>
      </c>
      <c r="AG61" s="22" t="s">
        <v>71</v>
      </c>
      <c r="AH61" s="22" t="s">
        <v>71</v>
      </c>
      <c r="AI61" s="22" t="s">
        <v>70</v>
      </c>
      <c r="AJ61" s="22" t="s">
        <v>71</v>
      </c>
      <c r="AK61" s="22" t="s">
        <v>70</v>
      </c>
      <c r="AL61" s="22" t="s">
        <v>383</v>
      </c>
      <c r="AM61" s="22" t="s">
        <v>70</v>
      </c>
      <c r="AN61" s="22" t="s">
        <v>647</v>
      </c>
    </row>
    <row r="62" s="3" customFormat="1" ht="108" spans="1:40">
      <c r="A62" s="25">
        <v>55</v>
      </c>
      <c r="B62" s="36" t="s">
        <v>664</v>
      </c>
      <c r="C62" s="22" t="s">
        <v>53</v>
      </c>
      <c r="D62" s="22" t="s">
        <v>54</v>
      </c>
      <c r="E62" s="26" t="s">
        <v>665</v>
      </c>
      <c r="F62" s="22" t="s">
        <v>56</v>
      </c>
      <c r="G62" s="22" t="s">
        <v>666</v>
      </c>
      <c r="H62" s="29" t="s">
        <v>667</v>
      </c>
      <c r="I62" s="22" t="s">
        <v>668</v>
      </c>
      <c r="J62" s="21" t="s">
        <v>669</v>
      </c>
      <c r="K62" s="26" t="s">
        <v>670</v>
      </c>
      <c r="L62" s="22" t="s">
        <v>159</v>
      </c>
      <c r="M62" s="22" t="s">
        <v>133</v>
      </c>
      <c r="N62" s="26" t="s">
        <v>671</v>
      </c>
      <c r="O62" s="22" t="s">
        <v>672</v>
      </c>
      <c r="P62" s="22" t="s">
        <v>673</v>
      </c>
      <c r="Q62" s="22" t="s">
        <v>674</v>
      </c>
      <c r="R62" s="22" t="s">
        <v>68</v>
      </c>
      <c r="S62" s="22" t="s">
        <v>192</v>
      </c>
      <c r="T62" s="22" t="s">
        <v>675</v>
      </c>
      <c r="U62" s="22">
        <v>2025</v>
      </c>
      <c r="V62" s="22" t="s">
        <v>70</v>
      </c>
      <c r="W62" s="22">
        <v>2025.01</v>
      </c>
      <c r="X62" s="22">
        <v>2025.12</v>
      </c>
      <c r="Y62" s="25">
        <f>90+32</f>
        <v>122</v>
      </c>
      <c r="Z62" s="25">
        <f>90+32</f>
        <v>122</v>
      </c>
      <c r="AA62" s="22">
        <v>0</v>
      </c>
      <c r="AB62" s="22">
        <f t="shared" ref="AA62:AC62" si="0">SUM(AB63:AB69)</f>
        <v>0</v>
      </c>
      <c r="AC62" s="22">
        <v>0</v>
      </c>
      <c r="AD62" s="22">
        <v>2416</v>
      </c>
      <c r="AE62" s="22">
        <v>13</v>
      </c>
      <c r="AF62" s="22" t="s">
        <v>71</v>
      </c>
      <c r="AG62" s="22" t="s">
        <v>71</v>
      </c>
      <c r="AH62" s="22" t="s">
        <v>71</v>
      </c>
      <c r="AI62" s="22" t="s">
        <v>70</v>
      </c>
      <c r="AJ62" s="22" t="s">
        <v>71</v>
      </c>
      <c r="AK62" s="22" t="s">
        <v>70</v>
      </c>
      <c r="AL62" s="22" t="s">
        <v>676</v>
      </c>
      <c r="AM62" s="22" t="s">
        <v>70</v>
      </c>
      <c r="AN62" s="22" t="s">
        <v>677</v>
      </c>
    </row>
    <row r="63" s="6" customFormat="1" ht="216" spans="1:40">
      <c r="A63" s="25">
        <v>56</v>
      </c>
      <c r="B63" s="36" t="s">
        <v>678</v>
      </c>
      <c r="C63" s="22" t="s">
        <v>53</v>
      </c>
      <c r="D63" s="22" t="s">
        <v>54</v>
      </c>
      <c r="E63" s="26" t="s">
        <v>679</v>
      </c>
      <c r="F63" s="22" t="s">
        <v>56</v>
      </c>
      <c r="G63" s="21" t="s">
        <v>680</v>
      </c>
      <c r="H63" s="29" t="s">
        <v>681</v>
      </c>
      <c r="I63" s="21" t="s">
        <v>682</v>
      </c>
      <c r="J63" s="21" t="s">
        <v>669</v>
      </c>
      <c r="K63" s="26" t="s">
        <v>683</v>
      </c>
      <c r="L63" s="22" t="s">
        <v>159</v>
      </c>
      <c r="M63" s="22" t="s">
        <v>133</v>
      </c>
      <c r="N63" s="26" t="s">
        <v>684</v>
      </c>
      <c r="O63" s="21" t="s">
        <v>685</v>
      </c>
      <c r="P63" s="21" t="s">
        <v>686</v>
      </c>
      <c r="Q63" s="21" t="s">
        <v>674</v>
      </c>
      <c r="R63" s="22" t="s">
        <v>68</v>
      </c>
      <c r="S63" s="22" t="s">
        <v>192</v>
      </c>
      <c r="T63" s="21" t="s">
        <v>687</v>
      </c>
      <c r="U63" s="22">
        <v>2025</v>
      </c>
      <c r="V63" s="22" t="s">
        <v>70</v>
      </c>
      <c r="W63" s="22">
        <v>2025.01</v>
      </c>
      <c r="X63" s="22">
        <v>2025.12</v>
      </c>
      <c r="Y63" s="25">
        <f>9+21+33.75+4.6824+0.84</f>
        <v>69.2724</v>
      </c>
      <c r="Z63" s="25">
        <f>9+21+33.75+4.6824+0.84</f>
        <v>69.2724</v>
      </c>
      <c r="AA63" s="22">
        <v>0</v>
      </c>
      <c r="AB63" s="22">
        <f t="shared" ref="AA63:AC63" si="1">SUM(AB64:AB70)</f>
        <v>0</v>
      </c>
      <c r="AC63" s="22">
        <v>0</v>
      </c>
      <c r="AD63" s="22">
        <v>1827</v>
      </c>
      <c r="AE63" s="22">
        <v>5</v>
      </c>
      <c r="AF63" s="22" t="s">
        <v>71</v>
      </c>
      <c r="AG63" s="22" t="s">
        <v>71</v>
      </c>
      <c r="AH63" s="22" t="s">
        <v>71</v>
      </c>
      <c r="AI63" s="22" t="s">
        <v>70</v>
      </c>
      <c r="AJ63" s="22" t="s">
        <v>71</v>
      </c>
      <c r="AK63" s="22" t="s">
        <v>70</v>
      </c>
      <c r="AL63" s="21" t="s">
        <v>688</v>
      </c>
      <c r="AM63" s="22" t="s">
        <v>70</v>
      </c>
      <c r="AN63" s="21" t="s">
        <v>689</v>
      </c>
    </row>
    <row r="64" s="6" customFormat="1" ht="324" spans="1:40">
      <c r="A64" s="25">
        <v>57</v>
      </c>
      <c r="B64" s="36" t="s">
        <v>690</v>
      </c>
      <c r="C64" s="22" t="s">
        <v>53</v>
      </c>
      <c r="D64" s="22" t="s">
        <v>54</v>
      </c>
      <c r="E64" s="26" t="s">
        <v>691</v>
      </c>
      <c r="F64" s="22" t="s">
        <v>56</v>
      </c>
      <c r="G64" s="21" t="s">
        <v>692</v>
      </c>
      <c r="H64" s="29" t="s">
        <v>693</v>
      </c>
      <c r="I64" s="21" t="s">
        <v>694</v>
      </c>
      <c r="J64" s="21" t="s">
        <v>669</v>
      </c>
      <c r="K64" s="26" t="s">
        <v>695</v>
      </c>
      <c r="L64" s="22" t="s">
        <v>159</v>
      </c>
      <c r="M64" s="22" t="s">
        <v>133</v>
      </c>
      <c r="N64" s="26" t="s">
        <v>691</v>
      </c>
      <c r="O64" s="21" t="s">
        <v>696</v>
      </c>
      <c r="P64" s="21" t="s">
        <v>697</v>
      </c>
      <c r="Q64" s="21" t="s">
        <v>674</v>
      </c>
      <c r="R64" s="22" t="s">
        <v>68</v>
      </c>
      <c r="S64" s="22" t="s">
        <v>192</v>
      </c>
      <c r="T64" s="21" t="s">
        <v>698</v>
      </c>
      <c r="U64" s="22">
        <v>2025</v>
      </c>
      <c r="V64" s="22" t="s">
        <v>70</v>
      </c>
      <c r="W64" s="22">
        <v>2025.01</v>
      </c>
      <c r="X64" s="22">
        <v>2025.12</v>
      </c>
      <c r="Y64" s="25">
        <f>4.668+6.4+3.6+9+8.51+2</f>
        <v>34.178</v>
      </c>
      <c r="Z64" s="25">
        <f>4.668+6.4+3.6+9+8.51+2</f>
        <v>34.178</v>
      </c>
      <c r="AA64" s="22">
        <v>0</v>
      </c>
      <c r="AB64" s="22">
        <f t="shared" ref="AA64:AC64" si="2">SUM(AB65:AB71)</f>
        <v>0</v>
      </c>
      <c r="AC64" s="22">
        <v>0</v>
      </c>
      <c r="AD64" s="22">
        <v>1710</v>
      </c>
      <c r="AE64" s="22">
        <v>11</v>
      </c>
      <c r="AF64" s="22" t="s">
        <v>71</v>
      </c>
      <c r="AG64" s="22" t="s">
        <v>71</v>
      </c>
      <c r="AH64" s="22" t="s">
        <v>71</v>
      </c>
      <c r="AI64" s="22" t="s">
        <v>70</v>
      </c>
      <c r="AJ64" s="22" t="s">
        <v>71</v>
      </c>
      <c r="AK64" s="22" t="s">
        <v>70</v>
      </c>
      <c r="AL64" s="21" t="s">
        <v>699</v>
      </c>
      <c r="AM64" s="22" t="s">
        <v>70</v>
      </c>
      <c r="AN64" s="21" t="s">
        <v>700</v>
      </c>
    </row>
    <row r="65" s="6" customFormat="1" ht="310.5" spans="1:40">
      <c r="A65" s="25">
        <v>58</v>
      </c>
      <c r="B65" s="36" t="s">
        <v>701</v>
      </c>
      <c r="C65" s="22" t="s">
        <v>53</v>
      </c>
      <c r="D65" s="22" t="s">
        <v>54</v>
      </c>
      <c r="E65" s="26" t="s">
        <v>702</v>
      </c>
      <c r="F65" s="22" t="s">
        <v>56</v>
      </c>
      <c r="G65" s="21" t="s">
        <v>703</v>
      </c>
      <c r="H65" s="29" t="s">
        <v>704</v>
      </c>
      <c r="I65" s="21" t="s">
        <v>705</v>
      </c>
      <c r="J65" s="21" t="s">
        <v>669</v>
      </c>
      <c r="K65" s="26" t="s">
        <v>706</v>
      </c>
      <c r="L65" s="22" t="s">
        <v>159</v>
      </c>
      <c r="M65" s="22" t="s">
        <v>133</v>
      </c>
      <c r="N65" s="26" t="s">
        <v>707</v>
      </c>
      <c r="O65" s="21" t="s">
        <v>708</v>
      </c>
      <c r="P65" s="21" t="s">
        <v>709</v>
      </c>
      <c r="Q65" s="21" t="s">
        <v>674</v>
      </c>
      <c r="R65" s="22" t="s">
        <v>68</v>
      </c>
      <c r="S65" s="22" t="s">
        <v>192</v>
      </c>
      <c r="T65" s="21" t="s">
        <v>710</v>
      </c>
      <c r="U65" s="22">
        <v>2025</v>
      </c>
      <c r="V65" s="22" t="s">
        <v>70</v>
      </c>
      <c r="W65" s="22">
        <v>2025.01</v>
      </c>
      <c r="X65" s="22">
        <v>2025.12</v>
      </c>
      <c r="Y65" s="25">
        <f>62.67-14.4</f>
        <v>48.27</v>
      </c>
      <c r="Z65" s="25">
        <f>62.67-14.4</f>
        <v>48.27</v>
      </c>
      <c r="AA65" s="22">
        <v>0</v>
      </c>
      <c r="AB65" s="22">
        <f t="shared" ref="AA65:AC65" si="3">SUM(AB66:AB72)</f>
        <v>0</v>
      </c>
      <c r="AC65" s="22">
        <v>0</v>
      </c>
      <c r="AD65" s="22">
        <v>2079</v>
      </c>
      <c r="AE65" s="22">
        <v>25</v>
      </c>
      <c r="AF65" s="22" t="s">
        <v>71</v>
      </c>
      <c r="AG65" s="22" t="s">
        <v>71</v>
      </c>
      <c r="AH65" s="22" t="s">
        <v>71</v>
      </c>
      <c r="AI65" s="22" t="s">
        <v>70</v>
      </c>
      <c r="AJ65" s="22" t="s">
        <v>71</v>
      </c>
      <c r="AK65" s="22" t="s">
        <v>70</v>
      </c>
      <c r="AL65" s="21" t="s">
        <v>711</v>
      </c>
      <c r="AM65" s="22" t="s">
        <v>70</v>
      </c>
      <c r="AN65" s="21" t="s">
        <v>712</v>
      </c>
    </row>
    <row r="66" s="6" customFormat="1" ht="94.5" spans="1:40">
      <c r="A66" s="25">
        <v>59</v>
      </c>
      <c r="B66" s="36" t="s">
        <v>713</v>
      </c>
      <c r="C66" s="26" t="s">
        <v>139</v>
      </c>
      <c r="D66" s="22" t="s">
        <v>153</v>
      </c>
      <c r="E66" s="26" t="s">
        <v>714</v>
      </c>
      <c r="F66" s="22" t="s">
        <v>56</v>
      </c>
      <c r="G66" s="21" t="s">
        <v>715</v>
      </c>
      <c r="H66" s="29" t="s">
        <v>716</v>
      </c>
      <c r="I66" s="22" t="s">
        <v>156</v>
      </c>
      <c r="J66" s="22" t="s">
        <v>157</v>
      </c>
      <c r="K66" s="26" t="s">
        <v>717</v>
      </c>
      <c r="L66" s="22" t="s">
        <v>159</v>
      </c>
      <c r="M66" s="22" t="s">
        <v>133</v>
      </c>
      <c r="N66" s="26" t="s">
        <v>718</v>
      </c>
      <c r="O66" s="22" t="s">
        <v>719</v>
      </c>
      <c r="P66" s="22" t="s">
        <v>162</v>
      </c>
      <c r="Q66" s="21" t="s">
        <v>163</v>
      </c>
      <c r="R66" s="22" t="s">
        <v>68</v>
      </c>
      <c r="S66" s="22" t="s">
        <v>192</v>
      </c>
      <c r="T66" s="21" t="s">
        <v>720</v>
      </c>
      <c r="U66" s="22">
        <v>2025</v>
      </c>
      <c r="V66" s="22" t="s">
        <v>70</v>
      </c>
      <c r="W66" s="22">
        <v>2025.01</v>
      </c>
      <c r="X66" s="22">
        <v>2025.12</v>
      </c>
      <c r="Y66" s="25">
        <v>39</v>
      </c>
      <c r="Z66" s="25">
        <v>39</v>
      </c>
      <c r="AA66" s="22">
        <v>0</v>
      </c>
      <c r="AB66" s="22">
        <f t="shared" ref="AA66:AC66" si="4">SUM(AB67:AB73)</f>
        <v>0</v>
      </c>
      <c r="AC66" s="22">
        <v>0</v>
      </c>
      <c r="AD66" s="22">
        <v>30000</v>
      </c>
      <c r="AE66" s="21">
        <v>25</v>
      </c>
      <c r="AF66" s="22" t="s">
        <v>71</v>
      </c>
      <c r="AG66" s="22" t="s">
        <v>71</v>
      </c>
      <c r="AH66" s="22" t="s">
        <v>71</v>
      </c>
      <c r="AI66" s="22" t="s">
        <v>70</v>
      </c>
      <c r="AJ66" s="22" t="s">
        <v>71</v>
      </c>
      <c r="AK66" s="22" t="s">
        <v>71</v>
      </c>
      <c r="AL66" s="22" t="s">
        <v>72</v>
      </c>
      <c r="AM66" s="22" t="s">
        <v>71</v>
      </c>
      <c r="AN66" s="22" t="s">
        <v>72</v>
      </c>
    </row>
    <row r="67" s="6" customFormat="1" ht="409.5" spans="1:40">
      <c r="A67" s="25">
        <v>60</v>
      </c>
      <c r="B67" s="36" t="s">
        <v>721</v>
      </c>
      <c r="C67" s="22" t="s">
        <v>53</v>
      </c>
      <c r="D67" s="22" t="s">
        <v>186</v>
      </c>
      <c r="E67" s="26" t="s">
        <v>722</v>
      </c>
      <c r="F67" s="22" t="s">
        <v>56</v>
      </c>
      <c r="G67" s="21" t="s">
        <v>723</v>
      </c>
      <c r="H67" s="29" t="s">
        <v>724</v>
      </c>
      <c r="I67" s="26" t="s">
        <v>724</v>
      </c>
      <c r="J67" s="22" t="s">
        <v>724</v>
      </c>
      <c r="K67" s="26" t="s">
        <v>725</v>
      </c>
      <c r="L67" s="22" t="s">
        <v>159</v>
      </c>
      <c r="M67" s="22" t="s">
        <v>133</v>
      </c>
      <c r="N67" s="26" t="s">
        <v>726</v>
      </c>
      <c r="O67" s="21" t="s">
        <v>708</v>
      </c>
      <c r="P67" s="22" t="s">
        <v>727</v>
      </c>
      <c r="Q67" s="21" t="s">
        <v>674</v>
      </c>
      <c r="R67" s="22" t="s">
        <v>68</v>
      </c>
      <c r="S67" s="22" t="s">
        <v>192</v>
      </c>
      <c r="T67" s="21" t="s">
        <v>728</v>
      </c>
      <c r="U67" s="22">
        <v>2025</v>
      </c>
      <c r="V67" s="22" t="s">
        <v>70</v>
      </c>
      <c r="W67" s="22">
        <v>2025.01</v>
      </c>
      <c r="X67" s="22">
        <v>2025.12</v>
      </c>
      <c r="Y67" s="25">
        <v>1826</v>
      </c>
      <c r="Z67" s="25">
        <v>1284</v>
      </c>
      <c r="AA67" s="22">
        <v>0</v>
      </c>
      <c r="AB67" s="22">
        <v>0</v>
      </c>
      <c r="AC67" s="22">
        <v>542</v>
      </c>
      <c r="AD67" s="22">
        <v>2560</v>
      </c>
      <c r="AE67" s="22">
        <v>153</v>
      </c>
      <c r="AF67" s="22" t="s">
        <v>71</v>
      </c>
      <c r="AG67" s="22" t="s">
        <v>71</v>
      </c>
      <c r="AH67" s="22" t="s">
        <v>71</v>
      </c>
      <c r="AI67" s="22" t="s">
        <v>70</v>
      </c>
      <c r="AJ67" s="22" t="s">
        <v>71</v>
      </c>
      <c r="AK67" s="22" t="s">
        <v>71</v>
      </c>
      <c r="AL67" s="22" t="s">
        <v>72</v>
      </c>
      <c r="AM67" s="22" t="s">
        <v>71</v>
      </c>
      <c r="AN67" s="22" t="s">
        <v>72</v>
      </c>
    </row>
  </sheetData>
  <mergeCells count="53">
    <mergeCell ref="A1:C1"/>
    <mergeCell ref="A2:AN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s>
  <dataValidations count="1">
    <dataValidation allowBlank="1" showInputMessage="1" showErrorMessage="1" sqref="D44 C43:C44 C36:D42 C1:D23 C45:D1048576"/>
  </dataValidations>
  <pageMargins left="0.75" right="0.75" top="1" bottom="1" header="0.5" footer="0.5"/>
  <pageSetup paperSize="8"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excel1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杨倩怡</cp:lastModifiedBy>
  <dcterms:created xsi:type="dcterms:W3CDTF">2016-12-05T00:54:00Z</dcterms:created>
  <cp:lastPrinted>2022-10-01T00:37:00Z</cp:lastPrinted>
  <dcterms:modified xsi:type="dcterms:W3CDTF">2024-12-05T01:23:26Z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6FC3393FA27F8FD1B0C41867BAF703A3_43</vt:lpwstr>
  </property>
  <property fmtid="{D5CDD505-2E9C-101B-9397-08002B2CF9AE}" pid="4" name="KSOReadingLayout">
    <vt:bool>true</vt:bool>
  </property>
</Properties>
</file>